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DI-TUNNO\OneDrive - Department for Education\Downloads\"/>
    </mc:Choice>
  </mc:AlternateContent>
  <bookViews>
    <workbookView xWindow="0" yWindow="0" windowWidth="22500" windowHeight="11010"/>
  </bookViews>
  <sheets>
    <sheet name="Cover" sheetId="1" r:id="rId1"/>
    <sheet name="Index" sheetId="2" r:id="rId2"/>
    <sheet name="Characteristics Summary" sheetId="28" r:id="rId3"/>
    <sheet name="Table CH1" sheetId="5" r:id="rId4"/>
    <sheet name="Feeder sheet CH1" sheetId="6" state="hidden" r:id="rId5"/>
    <sheet name="Table CH2a" sheetId="7" r:id="rId6"/>
    <sheet name="FeederSheet CH2a" sheetId="8" state="hidden" r:id="rId7"/>
    <sheet name="Table CH2b" sheetId="9" r:id="rId8"/>
    <sheet name="FeederSheet CH2b" sheetId="10" state="hidden" r:id="rId9"/>
    <sheet name="Table CH2c" sheetId="22" r:id="rId10"/>
    <sheet name="FeederSheet CH2c" sheetId="23" state="hidden" r:id="rId11"/>
    <sheet name="Table CH3a" sheetId="13" r:id="rId12"/>
    <sheet name="FeederSheet CH3a" sheetId="14" state="hidden" r:id="rId13"/>
    <sheet name="Table CH3b" sheetId="26" r:id="rId14"/>
    <sheet name="FeederSheet CH3b" sheetId="27" state="hidden" r:id="rId15"/>
    <sheet name="Table CH3c" sheetId="24" r:id="rId16"/>
    <sheet name="FeederSheet CH3c" sheetId="25" state="hidden" r:id="rId17"/>
    <sheet name="Table CH4a" sheetId="19" r:id="rId18"/>
    <sheet name="Table CH4b" sheetId="20" r:id="rId19"/>
    <sheet name="TableCH4bdata"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6" hidden="1">'FeederSheet CH2a'!$DC$5:$DC$5</definedName>
    <definedName name="_xlnm._FilterDatabase" localSheetId="8" hidden="1">'FeederSheet CH2b'!$DA$2:$DA$2</definedName>
    <definedName name="_xlnm._FilterDatabase" localSheetId="10" hidden="1">'FeederSheet CH2c'!$DG$5:$DG$5</definedName>
    <definedName name="_xlnm._FilterDatabase" localSheetId="12" hidden="1">'FeederSheet CH3a'!$DG$5:$DG$5</definedName>
    <definedName name="_xlnm._FilterDatabase" localSheetId="14" hidden="1">'FeederSheet CH3b'!$DG$5:$DG$5</definedName>
    <definedName name="_xlnm._FilterDatabase" localSheetId="16" hidden="1">'FeederSheet CH3c'!$DG$5:$DG$5</definedName>
    <definedName name="_sci2002" localSheetId="4">#REF!</definedName>
    <definedName name="_sci2002" localSheetId="6">#REF!</definedName>
    <definedName name="_sci2002" localSheetId="8">#REF!</definedName>
    <definedName name="_sci2002" localSheetId="10">#REF!</definedName>
    <definedName name="_sci2002" localSheetId="12">#REF!</definedName>
    <definedName name="_sci2002" localSheetId="14">#REF!</definedName>
    <definedName name="_sci2002" localSheetId="16">#REF!</definedName>
    <definedName name="_sci2002" localSheetId="3">#REF!</definedName>
    <definedName name="_sci2002" localSheetId="5">#REF!</definedName>
    <definedName name="_sci2002" localSheetId="7">#REF!</definedName>
    <definedName name="_sci2002" localSheetId="9">#REF!</definedName>
    <definedName name="_sci2002" localSheetId="11">#REF!</definedName>
    <definedName name="_sci2002" localSheetId="13">#REF!</definedName>
    <definedName name="_sci2002" localSheetId="15">#REF!</definedName>
    <definedName name="_sci2002" localSheetId="17">#REF!</definedName>
    <definedName name="_sci2002" localSheetId="18">#REF!</definedName>
    <definedName name="_sci2002" localSheetId="19">#REF!</definedName>
    <definedName name="_sci2002">#REF!</definedName>
    <definedName name="_sci2006" localSheetId="4">#REF!</definedName>
    <definedName name="_sci2006" localSheetId="6">#REF!</definedName>
    <definedName name="_sci2006" localSheetId="8">#REF!</definedName>
    <definedName name="_sci2006" localSheetId="10">#REF!</definedName>
    <definedName name="_sci2006" localSheetId="12">#REF!</definedName>
    <definedName name="_sci2006" localSheetId="14">#REF!</definedName>
    <definedName name="_sci2006" localSheetId="16">#REF!</definedName>
    <definedName name="_sci2006" localSheetId="3">#REF!</definedName>
    <definedName name="_sci2006" localSheetId="5">#REF!</definedName>
    <definedName name="_sci2006" localSheetId="7">#REF!</definedName>
    <definedName name="_sci2006" localSheetId="9">#REF!</definedName>
    <definedName name="_sci2006" localSheetId="11">#REF!</definedName>
    <definedName name="_sci2006" localSheetId="13">#REF!</definedName>
    <definedName name="_sci2006" localSheetId="15">#REF!</definedName>
    <definedName name="_sci2006" localSheetId="17">#REF!</definedName>
    <definedName name="_sci2006" localSheetId="18">#REF!</definedName>
    <definedName name="_sci2006" localSheetId="19">#REF!</definedName>
    <definedName name="_sci2006">#REF!</definedName>
    <definedName name="_sci2007" localSheetId="4">#REF!</definedName>
    <definedName name="_sci2007" localSheetId="6">#REF!</definedName>
    <definedName name="_sci2007" localSheetId="8">#REF!</definedName>
    <definedName name="_sci2007" localSheetId="10">#REF!</definedName>
    <definedName name="_sci2007" localSheetId="12">#REF!</definedName>
    <definedName name="_sci2007" localSheetId="14">#REF!</definedName>
    <definedName name="_sci2007" localSheetId="16">#REF!</definedName>
    <definedName name="_sci2007" localSheetId="3">#REF!</definedName>
    <definedName name="_sci2007" localSheetId="5">#REF!</definedName>
    <definedName name="_sci2007" localSheetId="7">#REF!</definedName>
    <definedName name="_sci2007" localSheetId="9">#REF!</definedName>
    <definedName name="_sci2007" localSheetId="11">#REF!</definedName>
    <definedName name="_sci2007" localSheetId="13">#REF!</definedName>
    <definedName name="_sci2007" localSheetId="15">#REF!</definedName>
    <definedName name="_sci2007" localSheetId="17">#REF!</definedName>
    <definedName name="_sci2007" localSheetId="18">#REF!</definedName>
    <definedName name="_sci2007" localSheetId="19">#REF!</definedName>
    <definedName name="_sci2007">#REF!</definedName>
    <definedName name="_sci2008" localSheetId="4">#REF!</definedName>
    <definedName name="_sci2008" localSheetId="6">#REF!</definedName>
    <definedName name="_sci2008" localSheetId="8">#REF!</definedName>
    <definedName name="_sci2008" localSheetId="10">#REF!</definedName>
    <definedName name="_sci2008" localSheetId="12">#REF!</definedName>
    <definedName name="_sci2008" localSheetId="14">#REF!</definedName>
    <definedName name="_sci2008" localSheetId="16">#REF!</definedName>
    <definedName name="_sci2008" localSheetId="3">#REF!</definedName>
    <definedName name="_sci2008" localSheetId="5">#REF!</definedName>
    <definedName name="_sci2008" localSheetId="7">#REF!</definedName>
    <definedName name="_sci2008" localSheetId="9">#REF!</definedName>
    <definedName name="_sci2008" localSheetId="11">#REF!</definedName>
    <definedName name="_sci2008" localSheetId="13">#REF!</definedName>
    <definedName name="_sci2008" localSheetId="15">#REF!</definedName>
    <definedName name="_sci2008" localSheetId="17">#REF!</definedName>
    <definedName name="_sci2008" localSheetId="18">#REF!</definedName>
    <definedName name="_sci2008" localSheetId="19">#REF!</definedName>
    <definedName name="_sci2008">#REF!</definedName>
    <definedName name="a" localSheetId="4">#REF!</definedName>
    <definedName name="a" localSheetId="6">#REF!</definedName>
    <definedName name="a" localSheetId="8">#REF!</definedName>
    <definedName name="a" localSheetId="10">#REF!</definedName>
    <definedName name="a" localSheetId="12">#REF!</definedName>
    <definedName name="a" localSheetId="14">#REF!</definedName>
    <definedName name="a" localSheetId="16">#REF!</definedName>
    <definedName name="a" localSheetId="1">#REF!</definedName>
    <definedName name="a" localSheetId="3">#REF!</definedName>
    <definedName name="a" localSheetId="5">#REF!</definedName>
    <definedName name="a" localSheetId="7">#REF!</definedName>
    <definedName name="a" localSheetId="9">#REF!</definedName>
    <definedName name="a" localSheetId="11">#REF!</definedName>
    <definedName name="a" localSheetId="13">#REF!</definedName>
    <definedName name="a" localSheetId="15">#REF!</definedName>
    <definedName name="a" localSheetId="17">#REF!</definedName>
    <definedName name="a" localSheetId="18">#REF!</definedName>
    <definedName name="a" localSheetId="19">#REF!</definedName>
    <definedName name="a">#REF!</definedName>
    <definedName name="aa" localSheetId="4">#REF!</definedName>
    <definedName name="aa" localSheetId="6">#REF!</definedName>
    <definedName name="aa" localSheetId="8">#REF!</definedName>
    <definedName name="aa" localSheetId="10">#REF!</definedName>
    <definedName name="aa" localSheetId="12">#REF!</definedName>
    <definedName name="aa" localSheetId="14">#REF!</definedName>
    <definedName name="aa" localSheetId="16">#REF!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13">#REF!</definedName>
    <definedName name="aa" localSheetId="15">#REF!</definedName>
    <definedName name="aa" localSheetId="17">#REF!</definedName>
    <definedName name="aa" localSheetId="18">#REF!</definedName>
    <definedName name="aa" localSheetId="19">#REF!</definedName>
    <definedName name="aa">#REF!</definedName>
    <definedName name="aat" localSheetId="4">#REF!</definedName>
    <definedName name="aat" localSheetId="6">#REF!</definedName>
    <definedName name="aat" localSheetId="8">#REF!</definedName>
    <definedName name="aat" localSheetId="10">#REF!</definedName>
    <definedName name="aat" localSheetId="12">#REF!</definedName>
    <definedName name="aat" localSheetId="14">#REF!</definedName>
    <definedName name="aat" localSheetId="16">#REF!</definedName>
    <definedName name="aat" localSheetId="3">#REF!</definedName>
    <definedName name="aat" localSheetId="5">#REF!</definedName>
    <definedName name="aat" localSheetId="7">#REF!</definedName>
    <definedName name="aat" localSheetId="9">#REF!</definedName>
    <definedName name="aat" localSheetId="11">#REF!</definedName>
    <definedName name="aat" localSheetId="13">#REF!</definedName>
    <definedName name="aat" localSheetId="15">#REF!</definedName>
    <definedName name="aat" localSheetId="17">#REF!</definedName>
    <definedName name="aat" localSheetId="18">#REF!</definedName>
    <definedName name="aat" localSheetId="19">#REF!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4">#REF!</definedName>
    <definedName name="APSMean2005" localSheetId="6">#REF!</definedName>
    <definedName name="APSMean2005" localSheetId="8">#REF!</definedName>
    <definedName name="APSMean2005" localSheetId="10">#REF!</definedName>
    <definedName name="APSMean2005" localSheetId="12">#REF!</definedName>
    <definedName name="APSMean2005" localSheetId="14">#REF!</definedName>
    <definedName name="APSMean2005" localSheetId="16">#REF!</definedName>
    <definedName name="APSMean2005" localSheetId="3">#REF!</definedName>
    <definedName name="APSMean2005" localSheetId="5">#REF!</definedName>
    <definedName name="APSMean2005" localSheetId="7">#REF!</definedName>
    <definedName name="APSMean2005" localSheetId="9">#REF!</definedName>
    <definedName name="APSMean2005" localSheetId="11">#REF!</definedName>
    <definedName name="APSMean2005" localSheetId="13">#REF!</definedName>
    <definedName name="APSMean2005" localSheetId="15">#REF!</definedName>
    <definedName name="APSMean2005" localSheetId="17">#REF!</definedName>
    <definedName name="APSMean2005" localSheetId="18">#REF!</definedName>
    <definedName name="APSMean2005" localSheetId="19">#REF!</definedName>
    <definedName name="APSMean2005">#REF!</definedName>
    <definedName name="APSMean2006" localSheetId="4">#REF!</definedName>
    <definedName name="APSMean2006" localSheetId="6">#REF!</definedName>
    <definedName name="APSMean2006" localSheetId="8">#REF!</definedName>
    <definedName name="APSMean2006" localSheetId="10">#REF!</definedName>
    <definedName name="APSMean2006" localSheetId="12">#REF!</definedName>
    <definedName name="APSMean2006" localSheetId="14">#REF!</definedName>
    <definedName name="APSMean2006" localSheetId="16">#REF!</definedName>
    <definedName name="APSMean2006" localSheetId="3">#REF!</definedName>
    <definedName name="APSMean2006" localSheetId="5">#REF!</definedName>
    <definedName name="APSMean2006" localSheetId="7">#REF!</definedName>
    <definedName name="APSMean2006" localSheetId="9">#REF!</definedName>
    <definedName name="APSMean2006" localSheetId="11">#REF!</definedName>
    <definedName name="APSMean2006" localSheetId="13">#REF!</definedName>
    <definedName name="APSMean2006" localSheetId="15">#REF!</definedName>
    <definedName name="APSMean2006" localSheetId="17">#REF!</definedName>
    <definedName name="APSMean2006" localSheetId="18">#REF!</definedName>
    <definedName name="APSMean2006" localSheetId="19">#REF!</definedName>
    <definedName name="APSMean2006">#REF!</definedName>
    <definedName name="APSMean2007" localSheetId="4">#REF!</definedName>
    <definedName name="APSMean2007" localSheetId="6">#REF!</definedName>
    <definedName name="APSMean2007" localSheetId="8">#REF!</definedName>
    <definedName name="APSMean2007" localSheetId="10">#REF!</definedName>
    <definedName name="APSMean2007" localSheetId="12">#REF!</definedName>
    <definedName name="APSMean2007" localSheetId="14">#REF!</definedName>
    <definedName name="APSMean2007" localSheetId="16">#REF!</definedName>
    <definedName name="APSMean2007" localSheetId="3">#REF!</definedName>
    <definedName name="APSMean2007" localSheetId="5">#REF!</definedName>
    <definedName name="APSMean2007" localSheetId="7">#REF!</definedName>
    <definedName name="APSMean2007" localSheetId="9">#REF!</definedName>
    <definedName name="APSMean2007" localSheetId="11">#REF!</definedName>
    <definedName name="APSMean2007" localSheetId="13">#REF!</definedName>
    <definedName name="APSMean2007" localSheetId="15">#REF!</definedName>
    <definedName name="APSMean2007" localSheetId="17">#REF!</definedName>
    <definedName name="APSMean2007" localSheetId="18">#REF!</definedName>
    <definedName name="APSMean2007" localSheetId="19">#REF!</definedName>
    <definedName name="APSMean2007">#REF!</definedName>
    <definedName name="APSMean2008" localSheetId="4">#REF!</definedName>
    <definedName name="APSMean2008" localSheetId="6">#REF!</definedName>
    <definedName name="APSMean2008" localSheetId="8">#REF!</definedName>
    <definedName name="APSMean2008" localSheetId="10">#REF!</definedName>
    <definedName name="APSMean2008" localSheetId="12">#REF!</definedName>
    <definedName name="APSMean2008" localSheetId="14">#REF!</definedName>
    <definedName name="APSMean2008" localSheetId="16">#REF!</definedName>
    <definedName name="APSMean2008" localSheetId="3">#REF!</definedName>
    <definedName name="APSMean2008" localSheetId="5">#REF!</definedName>
    <definedName name="APSMean2008" localSheetId="7">#REF!</definedName>
    <definedName name="APSMean2008" localSheetId="9">#REF!</definedName>
    <definedName name="APSMean2008" localSheetId="11">#REF!</definedName>
    <definedName name="APSMean2008" localSheetId="13">#REF!</definedName>
    <definedName name="APSMean2008" localSheetId="15">#REF!</definedName>
    <definedName name="APSMean2008" localSheetId="17">#REF!</definedName>
    <definedName name="APSMean2008" localSheetId="18">#REF!</definedName>
    <definedName name="APSMean2008" localSheetId="19">#REF!</definedName>
    <definedName name="APSMean2008">#REF!</definedName>
    <definedName name="APSMean22005" localSheetId="4">#REF!</definedName>
    <definedName name="APSMean22005" localSheetId="6">#REF!</definedName>
    <definedName name="APSMean22005" localSheetId="8">#REF!</definedName>
    <definedName name="APSMean22005" localSheetId="10">#REF!</definedName>
    <definedName name="APSMean22005" localSheetId="12">#REF!</definedName>
    <definedName name="APSMean22005" localSheetId="14">#REF!</definedName>
    <definedName name="APSMean22005" localSheetId="16">#REF!</definedName>
    <definedName name="APSMean22005" localSheetId="3">#REF!</definedName>
    <definedName name="APSMean22005" localSheetId="5">#REF!</definedName>
    <definedName name="APSMean22005" localSheetId="7">#REF!</definedName>
    <definedName name="APSMean22005" localSheetId="9">#REF!</definedName>
    <definedName name="APSMean22005" localSheetId="11">#REF!</definedName>
    <definedName name="APSMean22005" localSheetId="13">#REF!</definedName>
    <definedName name="APSMean22005" localSheetId="15">#REF!</definedName>
    <definedName name="APSMean22005" localSheetId="17">#REF!</definedName>
    <definedName name="APSMean22005" localSheetId="18">#REF!</definedName>
    <definedName name="APSMean22005" localSheetId="19">#REF!</definedName>
    <definedName name="APSMean22005">#REF!</definedName>
    <definedName name="APSMean22006" localSheetId="4">#REF!</definedName>
    <definedName name="APSMean22006" localSheetId="6">#REF!</definedName>
    <definedName name="APSMean22006" localSheetId="8">#REF!</definedName>
    <definedName name="APSMean22006" localSheetId="10">#REF!</definedName>
    <definedName name="APSMean22006" localSheetId="12">#REF!</definedName>
    <definedName name="APSMean22006" localSheetId="14">#REF!</definedName>
    <definedName name="APSMean22006" localSheetId="16">#REF!</definedName>
    <definedName name="APSMean22006" localSheetId="3">#REF!</definedName>
    <definedName name="APSMean22006" localSheetId="5">#REF!</definedName>
    <definedName name="APSMean22006" localSheetId="7">#REF!</definedName>
    <definedName name="APSMean22006" localSheetId="9">#REF!</definedName>
    <definedName name="APSMean22006" localSheetId="11">#REF!</definedName>
    <definedName name="APSMean22006" localSheetId="13">#REF!</definedName>
    <definedName name="APSMean22006" localSheetId="15">#REF!</definedName>
    <definedName name="APSMean22006" localSheetId="17">#REF!</definedName>
    <definedName name="APSMean22006" localSheetId="18">#REF!</definedName>
    <definedName name="APSMean22006" localSheetId="19">#REF!</definedName>
    <definedName name="APSMean22006">#REF!</definedName>
    <definedName name="APSMean22007" localSheetId="4">#REF!</definedName>
    <definedName name="APSMean22007" localSheetId="6">#REF!</definedName>
    <definedName name="APSMean22007" localSheetId="8">#REF!</definedName>
    <definedName name="APSMean22007" localSheetId="10">#REF!</definedName>
    <definedName name="APSMean22007" localSheetId="12">#REF!</definedName>
    <definedName name="APSMean22007" localSheetId="14">#REF!</definedName>
    <definedName name="APSMean22007" localSheetId="16">#REF!</definedName>
    <definedName name="APSMean22007" localSheetId="3">#REF!</definedName>
    <definedName name="APSMean22007" localSheetId="5">#REF!</definedName>
    <definedName name="APSMean22007" localSheetId="7">#REF!</definedName>
    <definedName name="APSMean22007" localSheetId="9">#REF!</definedName>
    <definedName name="APSMean22007" localSheetId="11">#REF!</definedName>
    <definedName name="APSMean22007" localSheetId="13">#REF!</definedName>
    <definedName name="APSMean22007" localSheetId="15">#REF!</definedName>
    <definedName name="APSMean22007" localSheetId="17">#REF!</definedName>
    <definedName name="APSMean22007" localSheetId="18">#REF!</definedName>
    <definedName name="APSMean22007" localSheetId="19">#REF!</definedName>
    <definedName name="APSMean22007">#REF!</definedName>
    <definedName name="APSMean22008" localSheetId="4">#REF!</definedName>
    <definedName name="APSMean22008" localSheetId="6">#REF!</definedName>
    <definedName name="APSMean22008" localSheetId="8">#REF!</definedName>
    <definedName name="APSMean22008" localSheetId="10">#REF!</definedName>
    <definedName name="APSMean22008" localSheetId="12">#REF!</definedName>
    <definedName name="APSMean22008" localSheetId="14">#REF!</definedName>
    <definedName name="APSMean22008" localSheetId="16">#REF!</definedName>
    <definedName name="APSMean22008" localSheetId="3">#REF!</definedName>
    <definedName name="APSMean22008" localSheetId="5">#REF!</definedName>
    <definedName name="APSMean22008" localSheetId="7">#REF!</definedName>
    <definedName name="APSMean22008" localSheetId="9">#REF!</definedName>
    <definedName name="APSMean22008" localSheetId="11">#REF!</definedName>
    <definedName name="APSMean22008" localSheetId="13">#REF!</definedName>
    <definedName name="APSMean22008" localSheetId="15">#REF!</definedName>
    <definedName name="APSMean22008" localSheetId="17">#REF!</definedName>
    <definedName name="APSMean22008" localSheetId="18">#REF!</definedName>
    <definedName name="APSMean22008" localSheetId="19">#REF!</definedName>
    <definedName name="APSMean22008">#REF!</definedName>
    <definedName name="APSMeanDiff2005" localSheetId="4">#REF!</definedName>
    <definedName name="APSMeanDiff2005" localSheetId="6">#REF!</definedName>
    <definedName name="APSMeanDiff2005" localSheetId="8">#REF!</definedName>
    <definedName name="APSMeanDiff2005" localSheetId="10">#REF!</definedName>
    <definedName name="APSMeanDiff2005" localSheetId="12">#REF!</definedName>
    <definedName name="APSMeanDiff2005" localSheetId="14">#REF!</definedName>
    <definedName name="APSMeanDiff2005" localSheetId="16">#REF!</definedName>
    <definedName name="APSMeanDiff2005" localSheetId="3">#REF!</definedName>
    <definedName name="APSMeanDiff2005" localSheetId="5">#REF!</definedName>
    <definedName name="APSMeanDiff2005" localSheetId="7">#REF!</definedName>
    <definedName name="APSMeanDiff2005" localSheetId="9">#REF!</definedName>
    <definedName name="APSMeanDiff2005" localSheetId="11">#REF!</definedName>
    <definedName name="APSMeanDiff2005" localSheetId="13">#REF!</definedName>
    <definedName name="APSMeanDiff2005" localSheetId="15">#REF!</definedName>
    <definedName name="APSMeanDiff2005" localSheetId="17">#REF!</definedName>
    <definedName name="APSMeanDiff2005" localSheetId="18">#REF!</definedName>
    <definedName name="APSMeanDiff2005" localSheetId="19">#REF!</definedName>
    <definedName name="APSMeanDiff2005">#REF!</definedName>
    <definedName name="APSMeanDiff2006" localSheetId="4">#REF!</definedName>
    <definedName name="APSMeanDiff2006" localSheetId="6">#REF!</definedName>
    <definedName name="APSMeanDiff2006" localSheetId="8">#REF!</definedName>
    <definedName name="APSMeanDiff2006" localSheetId="10">#REF!</definedName>
    <definedName name="APSMeanDiff2006" localSheetId="12">#REF!</definedName>
    <definedName name="APSMeanDiff2006" localSheetId="14">#REF!</definedName>
    <definedName name="APSMeanDiff2006" localSheetId="16">#REF!</definedName>
    <definedName name="APSMeanDiff2006" localSheetId="3">#REF!</definedName>
    <definedName name="APSMeanDiff2006" localSheetId="5">#REF!</definedName>
    <definedName name="APSMeanDiff2006" localSheetId="7">#REF!</definedName>
    <definedName name="APSMeanDiff2006" localSheetId="9">#REF!</definedName>
    <definedName name="APSMeanDiff2006" localSheetId="11">#REF!</definedName>
    <definedName name="APSMeanDiff2006" localSheetId="13">#REF!</definedName>
    <definedName name="APSMeanDiff2006" localSheetId="15">#REF!</definedName>
    <definedName name="APSMeanDiff2006" localSheetId="17">#REF!</definedName>
    <definedName name="APSMeanDiff2006" localSheetId="18">#REF!</definedName>
    <definedName name="APSMeanDiff2006" localSheetId="19">#REF!</definedName>
    <definedName name="APSMeanDiff2006">#REF!</definedName>
    <definedName name="APSMeanDiff2007" localSheetId="4">#REF!</definedName>
    <definedName name="APSMeanDiff2007" localSheetId="6">#REF!</definedName>
    <definedName name="APSMeanDiff2007" localSheetId="8">#REF!</definedName>
    <definedName name="APSMeanDiff2007" localSheetId="10">#REF!</definedName>
    <definedName name="APSMeanDiff2007" localSheetId="12">#REF!</definedName>
    <definedName name="APSMeanDiff2007" localSheetId="14">#REF!</definedName>
    <definedName name="APSMeanDiff2007" localSheetId="16">#REF!</definedName>
    <definedName name="APSMeanDiff2007" localSheetId="3">#REF!</definedName>
    <definedName name="APSMeanDiff2007" localSheetId="5">#REF!</definedName>
    <definedName name="APSMeanDiff2007" localSheetId="7">#REF!</definedName>
    <definedName name="APSMeanDiff2007" localSheetId="9">#REF!</definedName>
    <definedName name="APSMeanDiff2007" localSheetId="11">#REF!</definedName>
    <definedName name="APSMeanDiff2007" localSheetId="13">#REF!</definedName>
    <definedName name="APSMeanDiff2007" localSheetId="15">#REF!</definedName>
    <definedName name="APSMeanDiff2007" localSheetId="17">#REF!</definedName>
    <definedName name="APSMeanDiff2007" localSheetId="18">#REF!</definedName>
    <definedName name="APSMeanDiff2007" localSheetId="19">#REF!</definedName>
    <definedName name="APSMeanDiff2007">#REF!</definedName>
    <definedName name="APSMeanDiff2008" localSheetId="4">#REF!</definedName>
    <definedName name="APSMeanDiff2008" localSheetId="6">#REF!</definedName>
    <definedName name="APSMeanDiff2008" localSheetId="8">#REF!</definedName>
    <definedName name="APSMeanDiff2008" localSheetId="10">#REF!</definedName>
    <definedName name="APSMeanDiff2008" localSheetId="12">#REF!</definedName>
    <definedName name="APSMeanDiff2008" localSheetId="14">#REF!</definedName>
    <definedName name="APSMeanDiff2008" localSheetId="16">#REF!</definedName>
    <definedName name="APSMeanDiff2008" localSheetId="3">#REF!</definedName>
    <definedName name="APSMeanDiff2008" localSheetId="5">#REF!</definedName>
    <definedName name="APSMeanDiff2008" localSheetId="7">#REF!</definedName>
    <definedName name="APSMeanDiff2008" localSheetId="9">#REF!</definedName>
    <definedName name="APSMeanDiff2008" localSheetId="11">#REF!</definedName>
    <definedName name="APSMeanDiff2008" localSheetId="13">#REF!</definedName>
    <definedName name="APSMeanDiff2008" localSheetId="15">#REF!</definedName>
    <definedName name="APSMeanDiff2008" localSheetId="17">#REF!</definedName>
    <definedName name="APSMeanDiff2008" localSheetId="18">#REF!</definedName>
    <definedName name="APSMeanDiff2008" localSheetId="19">#REF!</definedName>
    <definedName name="APSMeanDiff2008">#REF!</definedName>
    <definedName name="APSPts2005" localSheetId="4">#REF!</definedName>
    <definedName name="APSPts2005" localSheetId="6">#REF!</definedName>
    <definedName name="APSPts2005" localSheetId="8">#REF!</definedName>
    <definedName name="APSPts2005" localSheetId="10">#REF!</definedName>
    <definedName name="APSPts2005" localSheetId="12">#REF!</definedName>
    <definedName name="APSPts2005" localSheetId="14">#REF!</definedName>
    <definedName name="APSPts2005" localSheetId="16">#REF!</definedName>
    <definedName name="APSPts2005" localSheetId="3">#REF!</definedName>
    <definedName name="APSPts2005" localSheetId="5">#REF!</definedName>
    <definedName name="APSPts2005" localSheetId="7">#REF!</definedName>
    <definedName name="APSPts2005" localSheetId="9">#REF!</definedName>
    <definedName name="APSPts2005" localSheetId="11">#REF!</definedName>
    <definedName name="APSPts2005" localSheetId="13">#REF!</definedName>
    <definedName name="APSPts2005" localSheetId="15">#REF!</definedName>
    <definedName name="APSPts2005" localSheetId="17">#REF!</definedName>
    <definedName name="APSPts2005" localSheetId="18">#REF!</definedName>
    <definedName name="APSPts2005" localSheetId="19">#REF!</definedName>
    <definedName name="APSPts2005">#REF!</definedName>
    <definedName name="APSPts2006" localSheetId="4">#REF!</definedName>
    <definedName name="APSPts2006" localSheetId="6">#REF!</definedName>
    <definedName name="APSPts2006" localSheetId="8">#REF!</definedName>
    <definedName name="APSPts2006" localSheetId="10">#REF!</definedName>
    <definedName name="APSPts2006" localSheetId="12">#REF!</definedName>
    <definedName name="APSPts2006" localSheetId="14">#REF!</definedName>
    <definedName name="APSPts2006" localSheetId="16">#REF!</definedName>
    <definedName name="APSPts2006" localSheetId="3">#REF!</definedName>
    <definedName name="APSPts2006" localSheetId="5">#REF!</definedName>
    <definedName name="APSPts2006" localSheetId="7">#REF!</definedName>
    <definedName name="APSPts2006" localSheetId="9">#REF!</definedName>
    <definedName name="APSPts2006" localSheetId="11">#REF!</definedName>
    <definedName name="APSPts2006" localSheetId="13">#REF!</definedName>
    <definedName name="APSPts2006" localSheetId="15">#REF!</definedName>
    <definedName name="APSPts2006" localSheetId="17">#REF!</definedName>
    <definedName name="APSPts2006" localSheetId="18">#REF!</definedName>
    <definedName name="APSPts2006" localSheetId="19">#REF!</definedName>
    <definedName name="APSPts2006">#REF!</definedName>
    <definedName name="APSPts2007" localSheetId="4">#REF!</definedName>
    <definedName name="APSPts2007" localSheetId="6">#REF!</definedName>
    <definedName name="APSPts2007" localSheetId="8">#REF!</definedName>
    <definedName name="APSPts2007" localSheetId="10">#REF!</definedName>
    <definedName name="APSPts2007" localSheetId="12">#REF!</definedName>
    <definedName name="APSPts2007" localSheetId="14">#REF!</definedName>
    <definedName name="APSPts2007" localSheetId="16">#REF!</definedName>
    <definedName name="APSPts2007" localSheetId="3">#REF!</definedName>
    <definedName name="APSPts2007" localSheetId="5">#REF!</definedName>
    <definedName name="APSPts2007" localSheetId="7">#REF!</definedName>
    <definedName name="APSPts2007" localSheetId="9">#REF!</definedName>
    <definedName name="APSPts2007" localSheetId="11">#REF!</definedName>
    <definedName name="APSPts2007" localSheetId="13">#REF!</definedName>
    <definedName name="APSPts2007" localSheetId="15">#REF!</definedName>
    <definedName name="APSPts2007" localSheetId="17">#REF!</definedName>
    <definedName name="APSPts2007" localSheetId="18">#REF!</definedName>
    <definedName name="APSPts2007" localSheetId="19">#REF!</definedName>
    <definedName name="APSPts2007">#REF!</definedName>
    <definedName name="APSPts2008" localSheetId="4">#REF!</definedName>
    <definedName name="APSPts2008" localSheetId="6">#REF!</definedName>
    <definedName name="APSPts2008" localSheetId="8">#REF!</definedName>
    <definedName name="APSPts2008" localSheetId="10">#REF!</definedName>
    <definedName name="APSPts2008" localSheetId="12">#REF!</definedName>
    <definedName name="APSPts2008" localSheetId="14">#REF!</definedName>
    <definedName name="APSPts2008" localSheetId="16">#REF!</definedName>
    <definedName name="APSPts2008" localSheetId="3">#REF!</definedName>
    <definedName name="APSPts2008" localSheetId="5">#REF!</definedName>
    <definedName name="APSPts2008" localSheetId="7">#REF!</definedName>
    <definedName name="APSPts2008" localSheetId="9">#REF!</definedName>
    <definedName name="APSPts2008" localSheetId="11">#REF!</definedName>
    <definedName name="APSPts2008" localSheetId="13">#REF!</definedName>
    <definedName name="APSPts2008" localSheetId="15">#REF!</definedName>
    <definedName name="APSPts2008" localSheetId="17">#REF!</definedName>
    <definedName name="APSPts2008" localSheetId="18">#REF!</definedName>
    <definedName name="APSPts2008" localSheetId="19">#REF!</definedName>
    <definedName name="APSPts2008">#REF!</definedName>
    <definedName name="APSVAL2005" localSheetId="4">#REF!</definedName>
    <definedName name="APSVAL2005" localSheetId="6">#REF!</definedName>
    <definedName name="APSVAL2005" localSheetId="8">#REF!</definedName>
    <definedName name="APSVAL2005" localSheetId="10">#REF!</definedName>
    <definedName name="APSVAL2005" localSheetId="12">#REF!</definedName>
    <definedName name="APSVAL2005" localSheetId="14">#REF!</definedName>
    <definedName name="APSVAL2005" localSheetId="16">#REF!</definedName>
    <definedName name="APSVAL2005" localSheetId="3">#REF!</definedName>
    <definedName name="APSVAL2005" localSheetId="5">#REF!</definedName>
    <definedName name="APSVAL2005" localSheetId="7">#REF!</definedName>
    <definedName name="APSVAL2005" localSheetId="9">#REF!</definedName>
    <definedName name="APSVAL2005" localSheetId="11">#REF!</definedName>
    <definedName name="APSVAL2005" localSheetId="13">#REF!</definedName>
    <definedName name="APSVAL2005" localSheetId="15">#REF!</definedName>
    <definedName name="APSVAL2005" localSheetId="17">#REF!</definedName>
    <definedName name="APSVAL2005" localSheetId="18">#REF!</definedName>
    <definedName name="APSVAL2005" localSheetId="19">#REF!</definedName>
    <definedName name="APSVAL2005">#REF!</definedName>
    <definedName name="APSVAL2006" localSheetId="4">#REF!</definedName>
    <definedName name="APSVAL2006" localSheetId="6">#REF!</definedName>
    <definedName name="APSVAL2006" localSheetId="8">#REF!</definedName>
    <definedName name="APSVAL2006" localSheetId="10">#REF!</definedName>
    <definedName name="APSVAL2006" localSheetId="12">#REF!</definedName>
    <definedName name="APSVAL2006" localSheetId="14">#REF!</definedName>
    <definedName name="APSVAL2006" localSheetId="16">#REF!</definedName>
    <definedName name="APSVAL2006" localSheetId="3">#REF!</definedName>
    <definedName name="APSVAL2006" localSheetId="5">#REF!</definedName>
    <definedName name="APSVAL2006" localSheetId="7">#REF!</definedName>
    <definedName name="APSVAL2006" localSheetId="9">#REF!</definedName>
    <definedName name="APSVAL2006" localSheetId="11">#REF!</definedName>
    <definedName name="APSVAL2006" localSheetId="13">#REF!</definedName>
    <definedName name="APSVAL2006" localSheetId="15">#REF!</definedName>
    <definedName name="APSVAL2006" localSheetId="17">#REF!</definedName>
    <definedName name="APSVAL2006" localSheetId="18">#REF!</definedName>
    <definedName name="APSVAL2006" localSheetId="19">#REF!</definedName>
    <definedName name="APSVAL2006">#REF!</definedName>
    <definedName name="APSVAL2007" localSheetId="4">#REF!</definedName>
    <definedName name="APSVAL2007" localSheetId="6">#REF!</definedName>
    <definedName name="APSVAL2007" localSheetId="8">#REF!</definedName>
    <definedName name="APSVAL2007" localSheetId="10">#REF!</definedName>
    <definedName name="APSVAL2007" localSheetId="12">#REF!</definedName>
    <definedName name="APSVAL2007" localSheetId="14">#REF!</definedName>
    <definedName name="APSVAL2007" localSheetId="16">#REF!</definedName>
    <definedName name="APSVAL2007" localSheetId="3">#REF!</definedName>
    <definedName name="APSVAL2007" localSheetId="5">#REF!</definedName>
    <definedName name="APSVAL2007" localSheetId="7">#REF!</definedName>
    <definedName name="APSVAL2007" localSheetId="9">#REF!</definedName>
    <definedName name="APSVAL2007" localSheetId="11">#REF!</definedName>
    <definedName name="APSVAL2007" localSheetId="13">#REF!</definedName>
    <definedName name="APSVAL2007" localSheetId="15">#REF!</definedName>
    <definedName name="APSVAL2007" localSheetId="17">#REF!</definedName>
    <definedName name="APSVAL2007" localSheetId="18">#REF!</definedName>
    <definedName name="APSVAL2007" localSheetId="19">#REF!</definedName>
    <definedName name="APSVAL2007">#REF!</definedName>
    <definedName name="APSVAL2008" localSheetId="4">#REF!</definedName>
    <definedName name="APSVAL2008" localSheetId="6">#REF!</definedName>
    <definedName name="APSVAL2008" localSheetId="8">#REF!</definedName>
    <definedName name="APSVAL2008" localSheetId="10">#REF!</definedName>
    <definedName name="APSVAL2008" localSheetId="12">#REF!</definedName>
    <definedName name="APSVAL2008" localSheetId="14">#REF!</definedName>
    <definedName name="APSVAL2008" localSheetId="16">#REF!</definedName>
    <definedName name="APSVAL2008" localSheetId="3">#REF!</definedName>
    <definedName name="APSVAL2008" localSheetId="5">#REF!</definedName>
    <definedName name="APSVAL2008" localSheetId="7">#REF!</definedName>
    <definedName name="APSVAL2008" localSheetId="9">#REF!</definedName>
    <definedName name="APSVAL2008" localSheetId="11">#REF!</definedName>
    <definedName name="APSVAL2008" localSheetId="13">#REF!</definedName>
    <definedName name="APSVAL2008" localSheetId="15">#REF!</definedName>
    <definedName name="APSVAL2008" localSheetId="17">#REF!</definedName>
    <definedName name="APSVAL2008" localSheetId="18">#REF!</definedName>
    <definedName name="APSVAL2008" localSheetId="19">#REF!</definedName>
    <definedName name="APSVAL2008">#REF!</definedName>
    <definedName name="b" localSheetId="4">#REF!</definedName>
    <definedName name="b" localSheetId="6">#REF!</definedName>
    <definedName name="b" localSheetId="8">#REF!</definedName>
    <definedName name="b" localSheetId="10">#REF!</definedName>
    <definedName name="b" localSheetId="12">#REF!</definedName>
    <definedName name="b" localSheetId="14">#REF!</definedName>
    <definedName name="b" localSheetId="16">#REF!</definedName>
    <definedName name="b" localSheetId="1">#REF!</definedName>
    <definedName name="b" localSheetId="3">#REF!</definedName>
    <definedName name="b" localSheetId="5">#REF!</definedName>
    <definedName name="b" localSheetId="7">#REF!</definedName>
    <definedName name="b" localSheetId="9">#REF!</definedName>
    <definedName name="b" localSheetId="11">#REF!</definedName>
    <definedName name="b" localSheetId="13">#REF!</definedName>
    <definedName name="b" localSheetId="15">#REF!</definedName>
    <definedName name="b" localSheetId="17">#REF!</definedName>
    <definedName name="b" localSheetId="18">#REF!</definedName>
    <definedName name="b" localSheetId="19">#REF!</definedName>
    <definedName name="b">#REF!</definedName>
    <definedName name="boycott" localSheetId="4">#REF!</definedName>
    <definedName name="boycott" localSheetId="6">#REF!</definedName>
    <definedName name="boycott" localSheetId="8">#REF!</definedName>
    <definedName name="boycott" localSheetId="10">#REF!</definedName>
    <definedName name="boycott" localSheetId="12">#REF!</definedName>
    <definedName name="boycott" localSheetId="14">#REF!</definedName>
    <definedName name="boycott" localSheetId="16">#REF!</definedName>
    <definedName name="boycott" localSheetId="3">#REF!</definedName>
    <definedName name="boycott" localSheetId="5">#REF!</definedName>
    <definedName name="boycott" localSheetId="7">#REF!</definedName>
    <definedName name="boycott" localSheetId="9">#REF!</definedName>
    <definedName name="boycott" localSheetId="11">#REF!</definedName>
    <definedName name="boycott" localSheetId="13">#REF!</definedName>
    <definedName name="boycott" localSheetId="15">#REF!</definedName>
    <definedName name="boycott" localSheetId="17">#REF!</definedName>
    <definedName name="boycott" localSheetId="18">#REF!</definedName>
    <definedName name="boycott" localSheetId="19">#REF!</definedName>
    <definedName name="boycott">#REF!</definedName>
    <definedName name="Data2013" localSheetId="4">#REF!</definedName>
    <definedName name="Data2013" localSheetId="6">#REF!</definedName>
    <definedName name="Data2013" localSheetId="8">#REF!</definedName>
    <definedName name="Data2013" localSheetId="10">#REF!</definedName>
    <definedName name="Data2013" localSheetId="12">#REF!</definedName>
    <definedName name="Data2013" localSheetId="14">#REF!</definedName>
    <definedName name="Data2013" localSheetId="16">#REF!</definedName>
    <definedName name="Data2013" localSheetId="3">#REF!</definedName>
    <definedName name="Data2013" localSheetId="5">#REF!</definedName>
    <definedName name="Data2013" localSheetId="7">#REF!</definedName>
    <definedName name="Data2013" localSheetId="9">#REF!</definedName>
    <definedName name="Data2013" localSheetId="11">#REF!</definedName>
    <definedName name="Data2013" localSheetId="13">#REF!</definedName>
    <definedName name="Data2013" localSheetId="15">#REF!</definedName>
    <definedName name="Data2013" localSheetId="17">#REF!</definedName>
    <definedName name="Data2013" localSheetId="18">#REF!</definedName>
    <definedName name="Data2013" localSheetId="19">#REF!</definedName>
    <definedName name="Data2013">#REF!</definedName>
    <definedName name="Data2014" localSheetId="4">#REF!</definedName>
    <definedName name="Data2014" localSheetId="6">#REF!</definedName>
    <definedName name="Data2014" localSheetId="8">#REF!</definedName>
    <definedName name="Data2014" localSheetId="10">#REF!</definedName>
    <definedName name="Data2014" localSheetId="12">#REF!</definedName>
    <definedName name="Data2014" localSheetId="14">#REF!</definedName>
    <definedName name="Data2014" localSheetId="16">#REF!</definedName>
    <definedName name="Data2014" localSheetId="3">#REF!</definedName>
    <definedName name="Data2014" localSheetId="5">#REF!</definedName>
    <definedName name="Data2014" localSheetId="7">#REF!</definedName>
    <definedName name="Data2014" localSheetId="9">#REF!</definedName>
    <definedName name="Data2014" localSheetId="11">#REF!</definedName>
    <definedName name="Data2014" localSheetId="13">#REF!</definedName>
    <definedName name="Data2014" localSheetId="15">#REF!</definedName>
    <definedName name="Data2014" localSheetId="17">#REF!</definedName>
    <definedName name="Data2014" localSheetId="18">#REF!</definedName>
    <definedName name="Data2014" localSheetId="19">#REF!</definedName>
    <definedName name="Data2014">#REF!</definedName>
    <definedName name="Denominators" localSheetId="4">#REF!</definedName>
    <definedName name="Denominators" localSheetId="6">#REF!</definedName>
    <definedName name="Denominators" localSheetId="8">#REF!</definedName>
    <definedName name="Denominators" localSheetId="10">#REF!</definedName>
    <definedName name="Denominators" localSheetId="12">#REF!</definedName>
    <definedName name="Denominators" localSheetId="14">#REF!</definedName>
    <definedName name="Denominators" localSheetId="16">#REF!</definedName>
    <definedName name="Denominators" localSheetId="3">#REF!</definedName>
    <definedName name="Denominators" localSheetId="5">#REF!</definedName>
    <definedName name="Denominators" localSheetId="7">#REF!</definedName>
    <definedName name="Denominators" localSheetId="9">#REF!</definedName>
    <definedName name="Denominators" localSheetId="11">#REF!</definedName>
    <definedName name="Denominators" localSheetId="13">#REF!</definedName>
    <definedName name="Denominators" localSheetId="15">#REF!</definedName>
    <definedName name="Denominators" localSheetId="17">#REF!</definedName>
    <definedName name="Denominators" localSheetId="18">#REF!</definedName>
    <definedName name="Denominators" localSheetId="19">#REF!</definedName>
    <definedName name="Denominators">#REF!</definedName>
    <definedName name="Denominators_T2" localSheetId="4">#REF!</definedName>
    <definedName name="Denominators_T2" localSheetId="6">#REF!</definedName>
    <definedName name="Denominators_T2" localSheetId="8">#REF!</definedName>
    <definedName name="Denominators_T2" localSheetId="10">#REF!</definedName>
    <definedName name="Denominators_T2" localSheetId="12">#REF!</definedName>
    <definedName name="Denominators_T2" localSheetId="14">#REF!</definedName>
    <definedName name="Denominators_T2" localSheetId="16">#REF!</definedName>
    <definedName name="Denominators_T2" localSheetId="3">#REF!</definedName>
    <definedName name="Denominators_T2" localSheetId="5">#REF!</definedName>
    <definedName name="Denominators_T2" localSheetId="7">#REF!</definedName>
    <definedName name="Denominators_T2" localSheetId="9">#REF!</definedName>
    <definedName name="Denominators_T2" localSheetId="11">#REF!</definedName>
    <definedName name="Denominators_T2" localSheetId="13">#REF!</definedName>
    <definedName name="Denominators_T2" localSheetId="15">#REF!</definedName>
    <definedName name="Denominators_T2" localSheetId="17">#REF!</definedName>
    <definedName name="Denominators_T2" localSheetId="18">#REF!</definedName>
    <definedName name="Denominators_T2" localSheetId="19">#REF!</definedName>
    <definedName name="Denominators_T2">#REF!</definedName>
    <definedName name="Denominators2014" localSheetId="4">#REF!</definedName>
    <definedName name="Denominators2014" localSheetId="6">#REF!</definedName>
    <definedName name="Denominators2014" localSheetId="8">#REF!</definedName>
    <definedName name="Denominators2014" localSheetId="10">#REF!</definedName>
    <definedName name="Denominators2014" localSheetId="12">#REF!</definedName>
    <definedName name="Denominators2014" localSheetId="14">#REF!</definedName>
    <definedName name="Denominators2014" localSheetId="16">#REF!</definedName>
    <definedName name="Denominators2014" localSheetId="3">#REF!</definedName>
    <definedName name="Denominators2014" localSheetId="5">#REF!</definedName>
    <definedName name="Denominators2014" localSheetId="7">#REF!</definedName>
    <definedName name="Denominators2014" localSheetId="9">#REF!</definedName>
    <definedName name="Denominators2014" localSheetId="11">#REF!</definedName>
    <definedName name="Denominators2014" localSheetId="13">#REF!</definedName>
    <definedName name="Denominators2014" localSheetId="15">#REF!</definedName>
    <definedName name="Denominators2014" localSheetId="17">#REF!</definedName>
    <definedName name="Denominators2014" localSheetId="18">#REF!</definedName>
    <definedName name="Denominators2014" localSheetId="19">#REF!</definedName>
    <definedName name="Denominators2014">#REF!</definedName>
    <definedName name="Denominators2014T5" localSheetId="4">#REF!</definedName>
    <definedName name="Denominators2014T5" localSheetId="6">#REF!</definedName>
    <definedName name="Denominators2014T5" localSheetId="8">#REF!</definedName>
    <definedName name="Denominators2014T5" localSheetId="10">#REF!</definedName>
    <definedName name="Denominators2014T5" localSheetId="12">#REF!</definedName>
    <definedName name="Denominators2014T5" localSheetId="14">#REF!</definedName>
    <definedName name="Denominators2014T5" localSheetId="16">#REF!</definedName>
    <definedName name="Denominators2014T5" localSheetId="3">#REF!</definedName>
    <definedName name="Denominators2014T5" localSheetId="5">#REF!</definedName>
    <definedName name="Denominators2014T5" localSheetId="7">#REF!</definedName>
    <definedName name="Denominators2014T5" localSheetId="9">#REF!</definedName>
    <definedName name="Denominators2014T5" localSheetId="11">#REF!</definedName>
    <definedName name="Denominators2014T5" localSheetId="13">#REF!</definedName>
    <definedName name="Denominators2014T5" localSheetId="15">#REF!</definedName>
    <definedName name="Denominators2014T5" localSheetId="17">#REF!</definedName>
    <definedName name="Denominators2014T5" localSheetId="18">#REF!</definedName>
    <definedName name="Denominators2014T5" localSheetId="19">#REF!</definedName>
    <definedName name="Denominators2014T5">#REF!</definedName>
    <definedName name="district" localSheetId="4">#REF!</definedName>
    <definedName name="district" localSheetId="6">#REF!</definedName>
    <definedName name="district" localSheetId="8">#REF!</definedName>
    <definedName name="district" localSheetId="10">#REF!</definedName>
    <definedName name="district" localSheetId="12">#REF!</definedName>
    <definedName name="district" localSheetId="14">#REF!</definedName>
    <definedName name="district" localSheetId="16">#REF!</definedName>
    <definedName name="district" localSheetId="3">#REF!</definedName>
    <definedName name="district" localSheetId="5">#REF!</definedName>
    <definedName name="district" localSheetId="7">#REF!</definedName>
    <definedName name="district" localSheetId="9">#REF!</definedName>
    <definedName name="district" localSheetId="11">#REF!</definedName>
    <definedName name="district" localSheetId="13">#REF!</definedName>
    <definedName name="district" localSheetId="15">#REF!</definedName>
    <definedName name="district" localSheetId="17">#REF!</definedName>
    <definedName name="district" localSheetId="18">#REF!</definedName>
    <definedName name="district" localSheetId="19">#REF!</definedName>
    <definedName name="district">#REF!</definedName>
    <definedName name="ENG">'[1]Supporting worksheet - ENG'!$B$5:$AE$157</definedName>
    <definedName name="EngMaths">'[4]Table 18 calcs'!$A$205:$A$206</definedName>
    <definedName name="eth" localSheetId="4">#REF!</definedName>
    <definedName name="eth" localSheetId="6">#REF!</definedName>
    <definedName name="eth" localSheetId="8">#REF!</definedName>
    <definedName name="eth" localSheetId="10">#REF!</definedName>
    <definedName name="eth" localSheetId="12">#REF!</definedName>
    <definedName name="eth" localSheetId="14">#REF!</definedName>
    <definedName name="eth" localSheetId="16">#REF!</definedName>
    <definedName name="eth" localSheetId="3">#REF!</definedName>
    <definedName name="eth" localSheetId="5">#REF!</definedName>
    <definedName name="eth" localSheetId="7">#REF!</definedName>
    <definedName name="eth" localSheetId="9">#REF!</definedName>
    <definedName name="eth" localSheetId="11">#REF!</definedName>
    <definedName name="eth" localSheetId="13">#REF!</definedName>
    <definedName name="eth" localSheetId="15">#REF!</definedName>
    <definedName name="eth" localSheetId="17">#REF!</definedName>
    <definedName name="eth" localSheetId="18">#REF!</definedName>
    <definedName name="eth" localSheetId="19">#REF!</definedName>
    <definedName name="eth">#REF!</definedName>
    <definedName name="ethnic" localSheetId="4">#REF!</definedName>
    <definedName name="ethnic" localSheetId="6">#REF!</definedName>
    <definedName name="ethnic" localSheetId="8">#REF!</definedName>
    <definedName name="ethnic" localSheetId="10">#REF!</definedName>
    <definedName name="ethnic" localSheetId="12">#REF!</definedName>
    <definedName name="ethnic" localSheetId="14">#REF!</definedName>
    <definedName name="ethnic" localSheetId="16">#REF!</definedName>
    <definedName name="ethnic" localSheetId="3">#REF!</definedName>
    <definedName name="ethnic" localSheetId="5">#REF!</definedName>
    <definedName name="ethnic" localSheetId="7">#REF!</definedName>
    <definedName name="ethnic" localSheetId="9">#REF!</definedName>
    <definedName name="ethnic" localSheetId="11">#REF!</definedName>
    <definedName name="ethnic" localSheetId="13">#REF!</definedName>
    <definedName name="ethnic" localSheetId="15">#REF!</definedName>
    <definedName name="ethnic" localSheetId="17">#REF!</definedName>
    <definedName name="ethnic" localSheetId="18">#REF!</definedName>
    <definedName name="ethnic" localSheetId="19">#REF!</definedName>
    <definedName name="ethnic">#REF!</definedName>
    <definedName name="GCSE2008" localSheetId="4">#REF!</definedName>
    <definedName name="GCSE2008" localSheetId="6">#REF!</definedName>
    <definedName name="GCSE2008" localSheetId="8">#REF!</definedName>
    <definedName name="GCSE2008" localSheetId="10">#REF!</definedName>
    <definedName name="GCSE2008" localSheetId="12">#REF!</definedName>
    <definedName name="GCSE2008" localSheetId="14">#REF!</definedName>
    <definedName name="GCSE2008" localSheetId="16">#REF!</definedName>
    <definedName name="GCSE2008" localSheetId="3">#REF!</definedName>
    <definedName name="GCSE2008" localSheetId="5">#REF!</definedName>
    <definedName name="GCSE2008" localSheetId="7">#REF!</definedName>
    <definedName name="GCSE2008" localSheetId="9">#REF!</definedName>
    <definedName name="GCSE2008" localSheetId="11">#REF!</definedName>
    <definedName name="GCSE2008" localSheetId="13">#REF!</definedName>
    <definedName name="GCSE2008" localSheetId="15">#REF!</definedName>
    <definedName name="GCSE2008" localSheetId="17">#REF!</definedName>
    <definedName name="GCSE2008" localSheetId="18">#REF!</definedName>
    <definedName name="GCSE2008" localSheetId="19">#REF!</definedName>
    <definedName name="GCSE2008">#REF!</definedName>
    <definedName name="GCSE2009" localSheetId="4">#REF!</definedName>
    <definedName name="GCSE2009" localSheetId="6">#REF!</definedName>
    <definedName name="GCSE2009" localSheetId="8">#REF!</definedName>
    <definedName name="GCSE2009" localSheetId="10">#REF!</definedName>
    <definedName name="GCSE2009" localSheetId="12">#REF!</definedName>
    <definedName name="GCSE2009" localSheetId="14">#REF!</definedName>
    <definedName name="GCSE2009" localSheetId="16">#REF!</definedName>
    <definedName name="GCSE2009" localSheetId="3">#REF!</definedName>
    <definedName name="GCSE2009" localSheetId="5">#REF!</definedName>
    <definedName name="GCSE2009" localSheetId="7">#REF!</definedName>
    <definedName name="GCSE2009" localSheetId="9">#REF!</definedName>
    <definedName name="GCSE2009" localSheetId="11">#REF!</definedName>
    <definedName name="GCSE2009" localSheetId="13">#REF!</definedName>
    <definedName name="GCSE2009" localSheetId="15">#REF!</definedName>
    <definedName name="GCSE2009" localSheetId="17">#REF!</definedName>
    <definedName name="GCSE2009" localSheetId="18">#REF!</definedName>
    <definedName name="GCSE2009" localSheetId="19">#REF!</definedName>
    <definedName name="GCSE2009">#REF!</definedName>
    <definedName name="GCSE2010">'[5]2010'!$A$3:$AN$57</definedName>
    <definedName name="GCSE2011">'[5]2011'!$A$3:$AN$63</definedName>
    <definedName name="GCSE2012">'[5]2012'!$A$3:$AN$63</definedName>
    <definedName name="GCSE2013">'[5]2013'!$A$3:$AN$62</definedName>
    <definedName name="GCSE2014" localSheetId="4">#REF!</definedName>
    <definedName name="GCSE2014" localSheetId="6">#REF!</definedName>
    <definedName name="GCSE2014" localSheetId="8">#REF!</definedName>
    <definedName name="GCSE2014" localSheetId="10">#REF!</definedName>
    <definedName name="GCSE2014" localSheetId="12">#REF!</definedName>
    <definedName name="GCSE2014" localSheetId="14">#REF!</definedName>
    <definedName name="GCSE2014" localSheetId="16">#REF!</definedName>
    <definedName name="GCSE2014" localSheetId="3">#REF!</definedName>
    <definedName name="GCSE2014" localSheetId="5">#REF!</definedName>
    <definedName name="GCSE2014" localSheetId="7">#REF!</definedName>
    <definedName name="GCSE2014" localSheetId="9">#REF!</definedName>
    <definedName name="GCSE2014" localSheetId="11">#REF!</definedName>
    <definedName name="GCSE2014" localSheetId="13">#REF!</definedName>
    <definedName name="GCSE2014" localSheetId="15">#REF!</definedName>
    <definedName name="GCSE2014" localSheetId="17">#REF!</definedName>
    <definedName name="GCSE2014" localSheetId="18">#REF!</definedName>
    <definedName name="GCSE2014" localSheetId="19">#REF!</definedName>
    <definedName name="GCSE2014">#REF!</definedName>
    <definedName name="GCSE2015">'[5]2015'!$A$2:$AN$62</definedName>
    <definedName name="GCSE2016">'[6]2016'!$A$2:$AN$64</definedName>
    <definedName name="Gender">'[4]SQL 15 '!$B$172:$B$174</definedName>
    <definedName name="gor" localSheetId="4">#REF!</definedName>
    <definedName name="gor" localSheetId="6">#REF!</definedName>
    <definedName name="gor" localSheetId="8">#REF!</definedName>
    <definedName name="gor" localSheetId="10">#REF!</definedName>
    <definedName name="gor" localSheetId="12">#REF!</definedName>
    <definedName name="gor" localSheetId="14">#REF!</definedName>
    <definedName name="gor" localSheetId="16">#REF!</definedName>
    <definedName name="gor" localSheetId="3">#REF!</definedName>
    <definedName name="gor" localSheetId="5">#REF!</definedName>
    <definedName name="gor" localSheetId="7">#REF!</definedName>
    <definedName name="gor" localSheetId="9">#REF!</definedName>
    <definedName name="gor" localSheetId="11">#REF!</definedName>
    <definedName name="gor" localSheetId="13">#REF!</definedName>
    <definedName name="gor" localSheetId="15">#REF!</definedName>
    <definedName name="gor" localSheetId="17">#REF!</definedName>
    <definedName name="gor" localSheetId="18">#REF!</definedName>
    <definedName name="gor" localSheetId="19">#REF!</definedName>
    <definedName name="gor">#REF!</definedName>
    <definedName name="Group">[5]GCSE!$E$5</definedName>
    <definedName name="iknin" localSheetId="4">#REF!</definedName>
    <definedName name="iknin" localSheetId="6">#REF!</definedName>
    <definedName name="iknin" localSheetId="8">#REF!</definedName>
    <definedName name="iknin" localSheetId="10">#REF!</definedName>
    <definedName name="iknin" localSheetId="12">#REF!</definedName>
    <definedName name="iknin" localSheetId="14">#REF!</definedName>
    <definedName name="iknin" localSheetId="16">#REF!</definedName>
    <definedName name="iknin" localSheetId="3">#REF!</definedName>
    <definedName name="iknin" localSheetId="5">#REF!</definedName>
    <definedName name="iknin" localSheetId="7">#REF!</definedName>
    <definedName name="iknin" localSheetId="9">#REF!</definedName>
    <definedName name="iknin" localSheetId="11">#REF!</definedName>
    <definedName name="iknin" localSheetId="13">#REF!</definedName>
    <definedName name="iknin" localSheetId="15">#REF!</definedName>
    <definedName name="iknin" localSheetId="17">#REF!</definedName>
    <definedName name="iknin" localSheetId="18">#REF!</definedName>
    <definedName name="iknin" localSheetId="19">#REF!</definedName>
    <definedName name="iknin">#REF!</definedName>
    <definedName name="jayne">'[1]2009 changes'!$B$5:$O$158</definedName>
    <definedName name="LA">'[7]LA lookup'!$A$2:$C$155</definedName>
    <definedName name="LA_name">'[7]LA lookup'!$C$2:$D$155</definedName>
    <definedName name="LAD" localSheetId="4">#REF!</definedName>
    <definedName name="LAD" localSheetId="6">#REF!</definedName>
    <definedName name="LAD" localSheetId="8">#REF!</definedName>
    <definedName name="LAD" localSheetId="10">#REF!</definedName>
    <definedName name="LAD" localSheetId="12">#REF!</definedName>
    <definedName name="LAD" localSheetId="14">#REF!</definedName>
    <definedName name="LAD" localSheetId="16">#REF!</definedName>
    <definedName name="LAD" localSheetId="3">#REF!</definedName>
    <definedName name="LAD" localSheetId="5">#REF!</definedName>
    <definedName name="LAD" localSheetId="7">#REF!</definedName>
    <definedName name="LAD" localSheetId="9">#REF!</definedName>
    <definedName name="LAD" localSheetId="11">#REF!</definedName>
    <definedName name="LAD" localSheetId="13">#REF!</definedName>
    <definedName name="LAD" localSheetId="15">#REF!</definedName>
    <definedName name="LAD" localSheetId="17">#REF!</definedName>
    <definedName name="LAD" localSheetId="18">#REF!</definedName>
    <definedName name="LAD" localSheetId="19">#REF!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'[1]Supporting worksheet - MAT'!$B$5:$AE$157</definedName>
    <definedName name="math_lev">'[2]2006 Data'!$C$29:$T$31</definedName>
    <definedName name="math_lev04">'[2]2004 Data'!$C$30:$T$32</definedName>
    <definedName name="math_lev05">'[2]2005 data'!$C$30:$T$32</definedName>
    <definedName name="math_lev07">'[10]2007 Data'!$C$29:$T$31</definedName>
    <definedName name="maths2006" localSheetId="4">#REF!</definedName>
    <definedName name="maths2006" localSheetId="6">#REF!</definedName>
    <definedName name="maths2006" localSheetId="8">#REF!</definedName>
    <definedName name="maths2006" localSheetId="10">#REF!</definedName>
    <definedName name="maths2006" localSheetId="12">#REF!</definedName>
    <definedName name="maths2006" localSheetId="14">#REF!</definedName>
    <definedName name="maths2006" localSheetId="16">#REF!</definedName>
    <definedName name="maths2006" localSheetId="3">#REF!</definedName>
    <definedName name="maths2006" localSheetId="5">#REF!</definedName>
    <definedName name="maths2006" localSheetId="7">#REF!</definedName>
    <definedName name="maths2006" localSheetId="9">#REF!</definedName>
    <definedName name="maths2006" localSheetId="11">#REF!</definedName>
    <definedName name="maths2006" localSheetId="13">#REF!</definedName>
    <definedName name="maths2006" localSheetId="15">#REF!</definedName>
    <definedName name="maths2006" localSheetId="17">#REF!</definedName>
    <definedName name="maths2006" localSheetId="18">#REF!</definedName>
    <definedName name="maths2006" localSheetId="19">#REF!</definedName>
    <definedName name="maths2006">#REF!</definedName>
    <definedName name="maths2007" localSheetId="4">#REF!</definedName>
    <definedName name="maths2007" localSheetId="6">#REF!</definedName>
    <definedName name="maths2007" localSheetId="8">#REF!</definedName>
    <definedName name="maths2007" localSheetId="10">#REF!</definedName>
    <definedName name="maths2007" localSheetId="12">#REF!</definedName>
    <definedName name="maths2007" localSheetId="14">#REF!</definedName>
    <definedName name="maths2007" localSheetId="16">#REF!</definedName>
    <definedName name="maths2007" localSheetId="3">#REF!</definedName>
    <definedName name="maths2007" localSheetId="5">#REF!</definedName>
    <definedName name="maths2007" localSheetId="7">#REF!</definedName>
    <definedName name="maths2007" localSheetId="9">#REF!</definedName>
    <definedName name="maths2007" localSheetId="11">#REF!</definedName>
    <definedName name="maths2007" localSheetId="13">#REF!</definedName>
    <definedName name="maths2007" localSheetId="15">#REF!</definedName>
    <definedName name="maths2007" localSheetId="17">#REF!</definedName>
    <definedName name="maths2007" localSheetId="18">#REF!</definedName>
    <definedName name="maths2007" localSheetId="19">#REF!</definedName>
    <definedName name="maths2007">#REF!</definedName>
    <definedName name="maths2008" localSheetId="4">#REF!</definedName>
    <definedName name="maths2008" localSheetId="6">#REF!</definedName>
    <definedName name="maths2008" localSheetId="8">#REF!</definedName>
    <definedName name="maths2008" localSheetId="10">#REF!</definedName>
    <definedName name="maths2008" localSheetId="12">#REF!</definedName>
    <definedName name="maths2008" localSheetId="14">#REF!</definedName>
    <definedName name="maths2008" localSheetId="16">#REF!</definedName>
    <definedName name="maths2008" localSheetId="3">#REF!</definedName>
    <definedName name="maths2008" localSheetId="5">#REF!</definedName>
    <definedName name="maths2008" localSheetId="7">#REF!</definedName>
    <definedName name="maths2008" localSheetId="9">#REF!</definedName>
    <definedName name="maths2008" localSheetId="11">#REF!</definedName>
    <definedName name="maths2008" localSheetId="13">#REF!</definedName>
    <definedName name="maths2008" localSheetId="15">#REF!</definedName>
    <definedName name="maths2008" localSheetId="17">#REF!</definedName>
    <definedName name="maths2008" localSheetId="18">#REF!</definedName>
    <definedName name="maths2008" localSheetId="19">#REF!</definedName>
    <definedName name="maths2008">#REF!</definedName>
    <definedName name="qual" localSheetId="4">#REF!</definedName>
    <definedName name="qual" localSheetId="6">#REF!</definedName>
    <definedName name="qual" localSheetId="8">#REF!</definedName>
    <definedName name="qual" localSheetId="10">#REF!</definedName>
    <definedName name="qual" localSheetId="12">#REF!</definedName>
    <definedName name="qual" localSheetId="14">#REF!</definedName>
    <definedName name="qual" localSheetId="16">#REF!</definedName>
    <definedName name="qual" localSheetId="3">#REF!</definedName>
    <definedName name="qual" localSheetId="5">#REF!</definedName>
    <definedName name="qual" localSheetId="7">#REF!</definedName>
    <definedName name="qual" localSheetId="9">#REF!</definedName>
    <definedName name="qual" localSheetId="11">#REF!</definedName>
    <definedName name="qual" localSheetId="13">#REF!</definedName>
    <definedName name="qual" localSheetId="15">#REF!</definedName>
    <definedName name="qual" localSheetId="17">#REF!</definedName>
    <definedName name="qual" localSheetId="18">#REF!</definedName>
    <definedName name="qual" localSheetId="19">#REF!</definedName>
    <definedName name="qual">#REF!</definedName>
    <definedName name="qual1" localSheetId="4">#REF!</definedName>
    <definedName name="qual1" localSheetId="6">#REF!</definedName>
    <definedName name="qual1" localSheetId="8">#REF!</definedName>
    <definedName name="qual1" localSheetId="10">#REF!</definedName>
    <definedName name="qual1" localSheetId="12">#REF!</definedName>
    <definedName name="qual1" localSheetId="14">#REF!</definedName>
    <definedName name="qual1" localSheetId="16">#REF!</definedName>
    <definedName name="qual1" localSheetId="3">#REF!</definedName>
    <definedName name="qual1" localSheetId="5">#REF!</definedName>
    <definedName name="qual1" localSheetId="7">#REF!</definedName>
    <definedName name="qual1" localSheetId="9">#REF!</definedName>
    <definedName name="qual1" localSheetId="11">#REF!</definedName>
    <definedName name="qual1" localSheetId="13">#REF!</definedName>
    <definedName name="qual1" localSheetId="15">#REF!</definedName>
    <definedName name="qual1" localSheetId="17">#REF!</definedName>
    <definedName name="qual1" localSheetId="18">#REF!</definedName>
    <definedName name="qual1" localSheetId="19">#REF!</definedName>
    <definedName name="qual1">#REF!</definedName>
    <definedName name="qual2" localSheetId="4">#REF!</definedName>
    <definedName name="qual2" localSheetId="6">#REF!</definedName>
    <definedName name="qual2" localSheetId="8">#REF!</definedName>
    <definedName name="qual2" localSheetId="10">#REF!</definedName>
    <definedName name="qual2" localSheetId="12">#REF!</definedName>
    <definedName name="qual2" localSheetId="14">#REF!</definedName>
    <definedName name="qual2" localSheetId="16">#REF!</definedName>
    <definedName name="qual2" localSheetId="3">#REF!</definedName>
    <definedName name="qual2" localSheetId="5">#REF!</definedName>
    <definedName name="qual2" localSheetId="7">#REF!</definedName>
    <definedName name="qual2" localSheetId="9">#REF!</definedName>
    <definedName name="qual2" localSheetId="11">#REF!</definedName>
    <definedName name="qual2" localSheetId="13">#REF!</definedName>
    <definedName name="qual2" localSheetId="15">#REF!</definedName>
    <definedName name="qual2" localSheetId="17">#REF!</definedName>
    <definedName name="qual2" localSheetId="18">#REF!</definedName>
    <definedName name="qual2" localSheetId="19">#REF!</definedName>
    <definedName name="qual2">#REF!</definedName>
    <definedName name="read_lev">'[2]2006 Data'!$C$13:$T$15</definedName>
    <definedName name="read_lev04">'[2]2004 Data'!$C$14:$T$16</definedName>
    <definedName name="read_lev05">'[2]2005 data'!$C$14:$T$16</definedName>
    <definedName name="read_lev07">'[10]2007 Data'!$C$13:$T$15</definedName>
    <definedName name="read2006" localSheetId="4">#REF!</definedName>
    <definedName name="read2006" localSheetId="6">#REF!</definedName>
    <definedName name="read2006" localSheetId="8">#REF!</definedName>
    <definedName name="read2006" localSheetId="10">#REF!</definedName>
    <definedName name="read2006" localSheetId="12">#REF!</definedName>
    <definedName name="read2006" localSheetId="14">#REF!</definedName>
    <definedName name="read2006" localSheetId="16">#REF!</definedName>
    <definedName name="read2006" localSheetId="3">#REF!</definedName>
    <definedName name="read2006" localSheetId="5">#REF!</definedName>
    <definedName name="read2006" localSheetId="7">#REF!</definedName>
    <definedName name="read2006" localSheetId="9">#REF!</definedName>
    <definedName name="read2006" localSheetId="11">#REF!</definedName>
    <definedName name="read2006" localSheetId="13">#REF!</definedName>
    <definedName name="read2006" localSheetId="15">#REF!</definedName>
    <definedName name="read2006" localSheetId="17">#REF!</definedName>
    <definedName name="read2006" localSheetId="18">#REF!</definedName>
    <definedName name="read2006" localSheetId="19">#REF!</definedName>
    <definedName name="read2006">#REF!</definedName>
    <definedName name="read2007" localSheetId="4">#REF!</definedName>
    <definedName name="read2007" localSheetId="6">#REF!</definedName>
    <definedName name="read2007" localSheetId="8">#REF!</definedName>
    <definedName name="read2007" localSheetId="10">#REF!</definedName>
    <definedName name="read2007" localSheetId="12">#REF!</definedName>
    <definedName name="read2007" localSheetId="14">#REF!</definedName>
    <definedName name="read2007" localSheetId="16">#REF!</definedName>
    <definedName name="read2007" localSheetId="3">#REF!</definedName>
    <definedName name="read2007" localSheetId="5">#REF!</definedName>
    <definedName name="read2007" localSheetId="7">#REF!</definedName>
    <definedName name="read2007" localSheetId="9">#REF!</definedName>
    <definedName name="read2007" localSheetId="11">#REF!</definedName>
    <definedName name="read2007" localSheetId="13">#REF!</definedName>
    <definedName name="read2007" localSheetId="15">#REF!</definedName>
    <definedName name="read2007" localSheetId="17">#REF!</definedName>
    <definedName name="read2007" localSheetId="18">#REF!</definedName>
    <definedName name="read2007" localSheetId="19">#REF!</definedName>
    <definedName name="read2007">#REF!</definedName>
    <definedName name="read2008" localSheetId="4">#REF!</definedName>
    <definedName name="read2008" localSheetId="6">#REF!</definedName>
    <definedName name="read2008" localSheetId="8">#REF!</definedName>
    <definedName name="read2008" localSheetId="10">#REF!</definedName>
    <definedName name="read2008" localSheetId="12">#REF!</definedName>
    <definedName name="read2008" localSheetId="14">#REF!</definedName>
    <definedName name="read2008" localSheetId="16">#REF!</definedName>
    <definedName name="read2008" localSheetId="3">#REF!</definedName>
    <definedName name="read2008" localSheetId="5">#REF!</definedName>
    <definedName name="read2008" localSheetId="7">#REF!</definedName>
    <definedName name="read2008" localSheetId="9">#REF!</definedName>
    <definedName name="read2008" localSheetId="11">#REF!</definedName>
    <definedName name="read2008" localSheetId="13">#REF!</definedName>
    <definedName name="read2008" localSheetId="15">#REF!</definedName>
    <definedName name="read2008" localSheetId="17">#REF!</definedName>
    <definedName name="read2008" localSheetId="18">#REF!</definedName>
    <definedName name="read2008" localSheetId="19">#REF!</definedName>
    <definedName name="read2008">#REF!</definedName>
    <definedName name="region" localSheetId="4">#REF!</definedName>
    <definedName name="region" localSheetId="6">#REF!</definedName>
    <definedName name="region" localSheetId="8">#REF!</definedName>
    <definedName name="region" localSheetId="10">#REF!</definedName>
    <definedName name="region" localSheetId="12">#REF!</definedName>
    <definedName name="region" localSheetId="14">#REF!</definedName>
    <definedName name="region" localSheetId="16">#REF!</definedName>
    <definedName name="region" localSheetId="3">#REF!</definedName>
    <definedName name="region" localSheetId="5">#REF!</definedName>
    <definedName name="region" localSheetId="7">#REF!</definedName>
    <definedName name="region" localSheetId="9">#REF!</definedName>
    <definedName name="region" localSheetId="11">#REF!</definedName>
    <definedName name="region" localSheetId="13">#REF!</definedName>
    <definedName name="region" localSheetId="15">#REF!</definedName>
    <definedName name="region" localSheetId="17">#REF!</definedName>
    <definedName name="region" localSheetId="18">#REF!</definedName>
    <definedName name="region" localSheetId="19">#REF!</definedName>
    <definedName name="region">#REF!</definedName>
    <definedName name="revised">'[11]new %'!$B$10:$IT$176</definedName>
    <definedName name="sci_lev">'[2]2006 Data'!$C$37:$X$39</definedName>
    <definedName name="sci_lev05">'[2]2005 data'!$C$38:$T$40</definedName>
    <definedName name="sci_lev07">'[10]2007 Data'!$C$37:$T$39</definedName>
    <definedName name="scieng_lev">'[2]2006 Data'!$C$45:$W$47</definedName>
    <definedName name="scieng_lev07">'[10]2007 Data'!$C$45:$T$47</definedName>
    <definedName name="scieng2006" localSheetId="4">#REF!</definedName>
    <definedName name="scieng2006" localSheetId="6">#REF!</definedName>
    <definedName name="scieng2006" localSheetId="8">#REF!</definedName>
    <definedName name="scieng2006" localSheetId="10">#REF!</definedName>
    <definedName name="scieng2006" localSheetId="12">#REF!</definedName>
    <definedName name="scieng2006" localSheetId="14">#REF!</definedName>
    <definedName name="scieng2006" localSheetId="16">#REF!</definedName>
    <definedName name="scieng2006" localSheetId="3">#REF!</definedName>
    <definedName name="scieng2006" localSheetId="5">#REF!</definedName>
    <definedName name="scieng2006" localSheetId="7">#REF!</definedName>
    <definedName name="scieng2006" localSheetId="9">#REF!</definedName>
    <definedName name="scieng2006" localSheetId="11">#REF!</definedName>
    <definedName name="scieng2006" localSheetId="13">#REF!</definedName>
    <definedName name="scieng2006" localSheetId="15">#REF!</definedName>
    <definedName name="scieng2006" localSheetId="17">#REF!</definedName>
    <definedName name="scieng2006" localSheetId="18">#REF!</definedName>
    <definedName name="scieng2006" localSheetId="19">#REF!</definedName>
    <definedName name="scieng2006">#REF!</definedName>
    <definedName name="scieng2007" localSheetId="4">#REF!</definedName>
    <definedName name="scieng2007" localSheetId="6">#REF!</definedName>
    <definedName name="scieng2007" localSheetId="8">#REF!</definedName>
    <definedName name="scieng2007" localSheetId="10">#REF!</definedName>
    <definedName name="scieng2007" localSheetId="12">#REF!</definedName>
    <definedName name="scieng2007" localSheetId="14">#REF!</definedName>
    <definedName name="scieng2007" localSheetId="16">#REF!</definedName>
    <definedName name="scieng2007" localSheetId="3">#REF!</definedName>
    <definedName name="scieng2007" localSheetId="5">#REF!</definedName>
    <definedName name="scieng2007" localSheetId="7">#REF!</definedName>
    <definedName name="scieng2007" localSheetId="9">#REF!</definedName>
    <definedName name="scieng2007" localSheetId="11">#REF!</definedName>
    <definedName name="scieng2007" localSheetId="13">#REF!</definedName>
    <definedName name="scieng2007" localSheetId="15">#REF!</definedName>
    <definedName name="scieng2007" localSheetId="17">#REF!</definedName>
    <definedName name="scieng2007" localSheetId="18">#REF!</definedName>
    <definedName name="scieng2007" localSheetId="19">#REF!</definedName>
    <definedName name="scieng2007">#REF!</definedName>
    <definedName name="scieng2008" localSheetId="4">#REF!</definedName>
    <definedName name="scieng2008" localSheetId="6">#REF!</definedName>
    <definedName name="scieng2008" localSheetId="8">#REF!</definedName>
    <definedName name="scieng2008" localSheetId="10">#REF!</definedName>
    <definedName name="scieng2008" localSheetId="12">#REF!</definedName>
    <definedName name="scieng2008" localSheetId="14">#REF!</definedName>
    <definedName name="scieng2008" localSheetId="16">#REF!</definedName>
    <definedName name="scieng2008" localSheetId="3">#REF!</definedName>
    <definedName name="scieng2008" localSheetId="5">#REF!</definedName>
    <definedName name="scieng2008" localSheetId="7">#REF!</definedName>
    <definedName name="scieng2008" localSheetId="9">#REF!</definedName>
    <definedName name="scieng2008" localSheetId="11">#REF!</definedName>
    <definedName name="scieng2008" localSheetId="13">#REF!</definedName>
    <definedName name="scieng2008" localSheetId="15">#REF!</definedName>
    <definedName name="scieng2008" localSheetId="17">#REF!</definedName>
    <definedName name="scieng2008" localSheetId="18">#REF!</definedName>
    <definedName name="scieng2008" localSheetId="19">#REF!</definedName>
    <definedName name="scieng2008">#REF!</definedName>
    <definedName name="scilife_lev">'[2]2006 Data'!$C$53:$W$55</definedName>
    <definedName name="scilife_lev07">'[10]2007 Data'!$C$53:$T$55</definedName>
    <definedName name="scilife2006" localSheetId="4">#REF!</definedName>
    <definedName name="scilife2006" localSheetId="6">#REF!</definedName>
    <definedName name="scilife2006" localSheetId="8">#REF!</definedName>
    <definedName name="scilife2006" localSheetId="10">#REF!</definedName>
    <definedName name="scilife2006" localSheetId="12">#REF!</definedName>
    <definedName name="scilife2006" localSheetId="14">#REF!</definedName>
    <definedName name="scilife2006" localSheetId="16">#REF!</definedName>
    <definedName name="scilife2006" localSheetId="3">#REF!</definedName>
    <definedName name="scilife2006" localSheetId="5">#REF!</definedName>
    <definedName name="scilife2006" localSheetId="7">#REF!</definedName>
    <definedName name="scilife2006" localSheetId="9">#REF!</definedName>
    <definedName name="scilife2006" localSheetId="11">#REF!</definedName>
    <definedName name="scilife2006" localSheetId="13">#REF!</definedName>
    <definedName name="scilife2006" localSheetId="15">#REF!</definedName>
    <definedName name="scilife2006" localSheetId="17">#REF!</definedName>
    <definedName name="scilife2006" localSheetId="18">#REF!</definedName>
    <definedName name="scilife2006" localSheetId="19">#REF!</definedName>
    <definedName name="scilife2006">#REF!</definedName>
    <definedName name="scilife2007" localSheetId="4">#REF!</definedName>
    <definedName name="scilife2007" localSheetId="6">#REF!</definedName>
    <definedName name="scilife2007" localSheetId="8">#REF!</definedName>
    <definedName name="scilife2007" localSheetId="10">#REF!</definedName>
    <definedName name="scilife2007" localSheetId="12">#REF!</definedName>
    <definedName name="scilife2007" localSheetId="14">#REF!</definedName>
    <definedName name="scilife2007" localSheetId="16">#REF!</definedName>
    <definedName name="scilife2007" localSheetId="3">#REF!</definedName>
    <definedName name="scilife2007" localSheetId="5">#REF!</definedName>
    <definedName name="scilife2007" localSheetId="7">#REF!</definedName>
    <definedName name="scilife2007" localSheetId="9">#REF!</definedName>
    <definedName name="scilife2007" localSheetId="11">#REF!</definedName>
    <definedName name="scilife2007" localSheetId="13">#REF!</definedName>
    <definedName name="scilife2007" localSheetId="15">#REF!</definedName>
    <definedName name="scilife2007" localSheetId="17">#REF!</definedName>
    <definedName name="scilife2007" localSheetId="18">#REF!</definedName>
    <definedName name="scilife2007" localSheetId="19">#REF!</definedName>
    <definedName name="scilife2007">#REF!</definedName>
    <definedName name="scilife2008" localSheetId="4">#REF!</definedName>
    <definedName name="scilife2008" localSheetId="6">#REF!</definedName>
    <definedName name="scilife2008" localSheetId="8">#REF!</definedName>
    <definedName name="scilife2008" localSheetId="10">#REF!</definedName>
    <definedName name="scilife2008" localSheetId="12">#REF!</definedName>
    <definedName name="scilife2008" localSheetId="14">#REF!</definedName>
    <definedName name="scilife2008" localSheetId="16">#REF!</definedName>
    <definedName name="scilife2008" localSheetId="3">#REF!</definedName>
    <definedName name="scilife2008" localSheetId="5">#REF!</definedName>
    <definedName name="scilife2008" localSheetId="7">#REF!</definedName>
    <definedName name="scilife2008" localSheetId="9">#REF!</definedName>
    <definedName name="scilife2008" localSheetId="11">#REF!</definedName>
    <definedName name="scilife2008" localSheetId="13">#REF!</definedName>
    <definedName name="scilife2008" localSheetId="15">#REF!</definedName>
    <definedName name="scilife2008" localSheetId="17">#REF!</definedName>
    <definedName name="scilife2008" localSheetId="18">#REF!</definedName>
    <definedName name="scilife2008" localSheetId="19">#REF!</definedName>
    <definedName name="scilife2008">#REF!</definedName>
    <definedName name="sciphy_lev">'[2]2006 Data'!$C$69:$W$71</definedName>
    <definedName name="sciphy_lev07">'[10]2007 Data'!$C$69:$T$71</definedName>
    <definedName name="sciphy2006" localSheetId="4">#REF!</definedName>
    <definedName name="sciphy2006" localSheetId="6">#REF!</definedName>
    <definedName name="sciphy2006" localSheetId="8">#REF!</definedName>
    <definedName name="sciphy2006" localSheetId="10">#REF!</definedName>
    <definedName name="sciphy2006" localSheetId="12">#REF!</definedName>
    <definedName name="sciphy2006" localSheetId="14">#REF!</definedName>
    <definedName name="sciphy2006" localSheetId="16">#REF!</definedName>
    <definedName name="sciphy2006" localSheetId="3">#REF!</definedName>
    <definedName name="sciphy2006" localSheetId="5">#REF!</definedName>
    <definedName name="sciphy2006" localSheetId="7">#REF!</definedName>
    <definedName name="sciphy2006" localSheetId="9">#REF!</definedName>
    <definedName name="sciphy2006" localSheetId="11">#REF!</definedName>
    <definedName name="sciphy2006" localSheetId="13">#REF!</definedName>
    <definedName name="sciphy2006" localSheetId="15">#REF!</definedName>
    <definedName name="sciphy2006" localSheetId="17">#REF!</definedName>
    <definedName name="sciphy2006" localSheetId="18">#REF!</definedName>
    <definedName name="sciphy2006" localSheetId="19">#REF!</definedName>
    <definedName name="sciphy2006">#REF!</definedName>
    <definedName name="sciphy2007" localSheetId="4">#REF!</definedName>
    <definedName name="sciphy2007" localSheetId="6">#REF!</definedName>
    <definedName name="sciphy2007" localSheetId="8">#REF!</definedName>
    <definedName name="sciphy2007" localSheetId="10">#REF!</definedName>
    <definedName name="sciphy2007" localSheetId="12">#REF!</definedName>
    <definedName name="sciphy2007" localSheetId="14">#REF!</definedName>
    <definedName name="sciphy2007" localSheetId="16">#REF!</definedName>
    <definedName name="sciphy2007" localSheetId="3">#REF!</definedName>
    <definedName name="sciphy2007" localSheetId="5">#REF!</definedName>
    <definedName name="sciphy2007" localSheetId="7">#REF!</definedName>
    <definedName name="sciphy2007" localSheetId="9">#REF!</definedName>
    <definedName name="sciphy2007" localSheetId="11">#REF!</definedName>
    <definedName name="sciphy2007" localSheetId="13">#REF!</definedName>
    <definedName name="sciphy2007" localSheetId="15">#REF!</definedName>
    <definedName name="sciphy2007" localSheetId="17">#REF!</definedName>
    <definedName name="sciphy2007" localSheetId="18">#REF!</definedName>
    <definedName name="sciphy2007" localSheetId="19">#REF!</definedName>
    <definedName name="sciphy2007">#REF!</definedName>
    <definedName name="sciphy2008" localSheetId="4">#REF!</definedName>
    <definedName name="sciphy2008" localSheetId="6">#REF!</definedName>
    <definedName name="sciphy2008" localSheetId="8">#REF!</definedName>
    <definedName name="sciphy2008" localSheetId="10">#REF!</definedName>
    <definedName name="sciphy2008" localSheetId="12">#REF!</definedName>
    <definedName name="sciphy2008" localSheetId="14">#REF!</definedName>
    <definedName name="sciphy2008" localSheetId="16">#REF!</definedName>
    <definedName name="sciphy2008" localSheetId="3">#REF!</definedName>
    <definedName name="sciphy2008" localSheetId="5">#REF!</definedName>
    <definedName name="sciphy2008" localSheetId="7">#REF!</definedName>
    <definedName name="sciphy2008" localSheetId="9">#REF!</definedName>
    <definedName name="sciphy2008" localSheetId="11">#REF!</definedName>
    <definedName name="sciphy2008" localSheetId="13">#REF!</definedName>
    <definedName name="sciphy2008" localSheetId="15">#REF!</definedName>
    <definedName name="sciphy2008" localSheetId="17">#REF!</definedName>
    <definedName name="sciphy2008" localSheetId="18">#REF!</definedName>
    <definedName name="sciphy2008" localSheetId="19">#REF!</definedName>
    <definedName name="sciphy2008">#REF!</definedName>
    <definedName name="scipro_lev">'[2]2006 Data'!$C$61:$W$63</definedName>
    <definedName name="scipro_lev07">'[10]2007 Data'!$C$61:$T$63</definedName>
    <definedName name="scipro2006" localSheetId="4">#REF!</definedName>
    <definedName name="scipro2006" localSheetId="6">#REF!</definedName>
    <definedName name="scipro2006" localSheetId="8">#REF!</definedName>
    <definedName name="scipro2006" localSheetId="10">#REF!</definedName>
    <definedName name="scipro2006" localSheetId="12">#REF!</definedName>
    <definedName name="scipro2006" localSheetId="14">#REF!</definedName>
    <definedName name="scipro2006" localSheetId="16">#REF!</definedName>
    <definedName name="scipro2006" localSheetId="3">#REF!</definedName>
    <definedName name="scipro2006" localSheetId="5">#REF!</definedName>
    <definedName name="scipro2006" localSheetId="7">#REF!</definedName>
    <definedName name="scipro2006" localSheetId="9">#REF!</definedName>
    <definedName name="scipro2006" localSheetId="11">#REF!</definedName>
    <definedName name="scipro2006" localSheetId="13">#REF!</definedName>
    <definedName name="scipro2006" localSheetId="15">#REF!</definedName>
    <definedName name="scipro2006" localSheetId="17">#REF!</definedName>
    <definedName name="scipro2006" localSheetId="18">#REF!</definedName>
    <definedName name="scipro2006" localSheetId="19">#REF!</definedName>
    <definedName name="scipro2006">#REF!</definedName>
    <definedName name="scipro2007" localSheetId="4">#REF!</definedName>
    <definedName name="scipro2007" localSheetId="6">#REF!</definedName>
    <definedName name="scipro2007" localSheetId="8">#REF!</definedName>
    <definedName name="scipro2007" localSheetId="10">#REF!</definedName>
    <definedName name="scipro2007" localSheetId="12">#REF!</definedName>
    <definedName name="scipro2007" localSheetId="14">#REF!</definedName>
    <definedName name="scipro2007" localSheetId="16">#REF!</definedName>
    <definedName name="scipro2007" localSheetId="3">#REF!</definedName>
    <definedName name="scipro2007" localSheetId="5">#REF!</definedName>
    <definedName name="scipro2007" localSheetId="7">#REF!</definedName>
    <definedName name="scipro2007" localSheetId="9">#REF!</definedName>
    <definedName name="scipro2007" localSheetId="11">#REF!</definedName>
    <definedName name="scipro2007" localSheetId="13">#REF!</definedName>
    <definedName name="scipro2007" localSheetId="15">#REF!</definedName>
    <definedName name="scipro2007" localSheetId="17">#REF!</definedName>
    <definedName name="scipro2007" localSheetId="18">#REF!</definedName>
    <definedName name="scipro2007" localSheetId="19">#REF!</definedName>
    <definedName name="scipro2007">#REF!</definedName>
    <definedName name="scipro2008" localSheetId="4">#REF!</definedName>
    <definedName name="scipro2008" localSheetId="6">#REF!</definedName>
    <definedName name="scipro2008" localSheetId="8">#REF!</definedName>
    <definedName name="scipro2008" localSheetId="10">#REF!</definedName>
    <definedName name="scipro2008" localSheetId="12">#REF!</definedName>
    <definedName name="scipro2008" localSheetId="14">#REF!</definedName>
    <definedName name="scipro2008" localSheetId="16">#REF!</definedName>
    <definedName name="scipro2008" localSheetId="3">#REF!</definedName>
    <definedName name="scipro2008" localSheetId="5">#REF!</definedName>
    <definedName name="scipro2008" localSheetId="7">#REF!</definedName>
    <definedName name="scipro2008" localSheetId="9">#REF!</definedName>
    <definedName name="scipro2008" localSheetId="11">#REF!</definedName>
    <definedName name="scipro2008" localSheetId="13">#REF!</definedName>
    <definedName name="scipro2008" localSheetId="15">#REF!</definedName>
    <definedName name="scipro2008" localSheetId="17">#REF!</definedName>
    <definedName name="scipro2008" localSheetId="18">#REF!</definedName>
    <definedName name="scipro2008" localSheetId="19">#REF!</definedName>
    <definedName name="scipro2008">#REF!</definedName>
    <definedName name="Sex">[5]GCSE!$F$5</definedName>
    <definedName name="sfr" localSheetId="4">#REF!</definedName>
    <definedName name="sfr" localSheetId="6">#REF!</definedName>
    <definedName name="sfr" localSheetId="8">#REF!</definedName>
    <definedName name="sfr" localSheetId="10">#REF!</definedName>
    <definedName name="sfr" localSheetId="12">#REF!</definedName>
    <definedName name="sfr" localSheetId="14">#REF!</definedName>
    <definedName name="sfr" localSheetId="16">#REF!</definedName>
    <definedName name="sfr" localSheetId="3">#REF!</definedName>
    <definedName name="sfr" localSheetId="5">#REF!</definedName>
    <definedName name="sfr" localSheetId="7">#REF!</definedName>
    <definedName name="sfr" localSheetId="9">#REF!</definedName>
    <definedName name="sfr" localSheetId="11">#REF!</definedName>
    <definedName name="sfr" localSheetId="13">#REF!</definedName>
    <definedName name="sfr" localSheetId="15">#REF!</definedName>
    <definedName name="sfr" localSheetId="17">#REF!</definedName>
    <definedName name="sfr" localSheetId="18">#REF!</definedName>
    <definedName name="sfr" localSheetId="19">#REF!</definedName>
    <definedName name="sfr">#REF!</definedName>
    <definedName name="speak_lev">'[2]2006 Data'!$C$5:$W$7</definedName>
    <definedName name="speak_lev05">'[2]2005 data'!$C$6:$T$8</definedName>
    <definedName name="speak_lev07">'[10]2007 Data'!$C$5:$T$7</definedName>
    <definedName name="speak2006" localSheetId="4">#REF!</definedName>
    <definedName name="speak2006" localSheetId="6">#REF!</definedName>
    <definedName name="speak2006" localSheetId="8">#REF!</definedName>
    <definedName name="speak2006" localSheetId="10">#REF!</definedName>
    <definedName name="speak2006" localSheetId="12">#REF!</definedName>
    <definedName name="speak2006" localSheetId="14">#REF!</definedName>
    <definedName name="speak2006" localSheetId="16">#REF!</definedName>
    <definedName name="speak2006" localSheetId="3">#REF!</definedName>
    <definedName name="speak2006" localSheetId="5">#REF!</definedName>
    <definedName name="speak2006" localSheetId="7">#REF!</definedName>
    <definedName name="speak2006" localSheetId="9">#REF!</definedName>
    <definedName name="speak2006" localSheetId="11">#REF!</definedName>
    <definedName name="speak2006" localSheetId="13">#REF!</definedName>
    <definedName name="speak2006" localSheetId="15">#REF!</definedName>
    <definedName name="speak2006" localSheetId="17">#REF!</definedName>
    <definedName name="speak2006" localSheetId="18">#REF!</definedName>
    <definedName name="speak2006" localSheetId="19">#REF!</definedName>
    <definedName name="speak2006">#REF!</definedName>
    <definedName name="speak2007" localSheetId="4">#REF!</definedName>
    <definedName name="speak2007" localSheetId="6">#REF!</definedName>
    <definedName name="speak2007" localSheetId="8">#REF!</definedName>
    <definedName name="speak2007" localSheetId="10">#REF!</definedName>
    <definedName name="speak2007" localSheetId="12">#REF!</definedName>
    <definedName name="speak2007" localSheetId="14">#REF!</definedName>
    <definedName name="speak2007" localSheetId="16">#REF!</definedName>
    <definedName name="speak2007" localSheetId="3">#REF!</definedName>
    <definedName name="speak2007" localSheetId="5">#REF!</definedName>
    <definedName name="speak2007" localSheetId="7">#REF!</definedName>
    <definedName name="speak2007" localSheetId="9">#REF!</definedName>
    <definedName name="speak2007" localSheetId="11">#REF!</definedName>
    <definedName name="speak2007" localSheetId="13">#REF!</definedName>
    <definedName name="speak2007" localSheetId="15">#REF!</definedName>
    <definedName name="speak2007" localSheetId="17">#REF!</definedName>
    <definedName name="speak2007" localSheetId="18">#REF!</definedName>
    <definedName name="speak2007" localSheetId="19">#REF!</definedName>
    <definedName name="speak2007">#REF!</definedName>
    <definedName name="speak2008" localSheetId="4">#REF!</definedName>
    <definedName name="speak2008" localSheetId="6">#REF!</definedName>
    <definedName name="speak2008" localSheetId="8">#REF!</definedName>
    <definedName name="speak2008" localSheetId="10">#REF!</definedName>
    <definedName name="speak2008" localSheetId="12">#REF!</definedName>
    <definedName name="speak2008" localSheetId="14">#REF!</definedName>
    <definedName name="speak2008" localSheetId="16">#REF!</definedName>
    <definedName name="speak2008" localSheetId="3">#REF!</definedName>
    <definedName name="speak2008" localSheetId="5">#REF!</definedName>
    <definedName name="speak2008" localSheetId="7">#REF!</definedName>
    <definedName name="speak2008" localSheetId="9">#REF!</definedName>
    <definedName name="speak2008" localSheetId="11">#REF!</definedName>
    <definedName name="speak2008" localSheetId="13">#REF!</definedName>
    <definedName name="speak2008" localSheetId="15">#REF!</definedName>
    <definedName name="speak2008" localSheetId="17">#REF!</definedName>
    <definedName name="speak2008" localSheetId="18">#REF!</definedName>
    <definedName name="speak2008" localSheetId="19">#REF!</definedName>
    <definedName name="speak2008">#REF!</definedName>
    <definedName name="supp" localSheetId="4">#REF!</definedName>
    <definedName name="supp" localSheetId="6">#REF!</definedName>
    <definedName name="supp" localSheetId="8">#REF!</definedName>
    <definedName name="supp" localSheetId="10">#REF!</definedName>
    <definedName name="supp" localSheetId="12">#REF!</definedName>
    <definedName name="supp" localSheetId="14">#REF!</definedName>
    <definedName name="supp" localSheetId="16">#REF!</definedName>
    <definedName name="supp" localSheetId="3">#REF!</definedName>
    <definedName name="supp" localSheetId="5">#REF!</definedName>
    <definedName name="supp" localSheetId="7">#REF!</definedName>
    <definedName name="supp" localSheetId="9">#REF!</definedName>
    <definedName name="supp" localSheetId="11">#REF!</definedName>
    <definedName name="supp" localSheetId="13">#REF!</definedName>
    <definedName name="supp" localSheetId="15">#REF!</definedName>
    <definedName name="supp" localSheetId="17">#REF!</definedName>
    <definedName name="supp" localSheetId="18">#REF!</definedName>
    <definedName name="supp" localSheetId="19">#REF!</definedName>
    <definedName name="supp">#REF!</definedName>
    <definedName name="suppress">'[12]LAs to suppress'!$A$6:$T$186</definedName>
    <definedName name="suppress2">'[13]LAs to suppress'!$A$6:$T$186</definedName>
    <definedName name="T16Percentage" localSheetId="4">#REF!</definedName>
    <definedName name="T16Percentage" localSheetId="6">#REF!</definedName>
    <definedName name="T16Percentage" localSheetId="8">#REF!</definedName>
    <definedName name="T16Percentage" localSheetId="10">#REF!</definedName>
    <definedName name="T16Percentage" localSheetId="12">#REF!</definedName>
    <definedName name="T16Percentage" localSheetId="14">#REF!</definedName>
    <definedName name="T16Percentage" localSheetId="16">#REF!</definedName>
    <definedName name="T16Percentage" localSheetId="3">#REF!</definedName>
    <definedName name="T16Percentage" localSheetId="5">#REF!</definedName>
    <definedName name="T16Percentage" localSheetId="7">#REF!</definedName>
    <definedName name="T16Percentage" localSheetId="9">#REF!</definedName>
    <definedName name="T16Percentage" localSheetId="11">#REF!</definedName>
    <definedName name="T16Percentage" localSheetId="13">#REF!</definedName>
    <definedName name="T16Percentage" localSheetId="15">#REF!</definedName>
    <definedName name="T16Percentage" localSheetId="17">#REF!</definedName>
    <definedName name="T16Percentage" localSheetId="18">#REF!</definedName>
    <definedName name="T16Percentage" localSheetId="19">#REF!</definedName>
    <definedName name="T16Percentage">#REF!</definedName>
    <definedName name="T2indicators">'[14]Table 2 data'!$A$23:$A$34</definedName>
    <definedName name="T3_Percentage" localSheetId="4">#REF!</definedName>
    <definedName name="T3_Percentage" localSheetId="6">#REF!</definedName>
    <definedName name="T3_Percentage" localSheetId="8">#REF!</definedName>
    <definedName name="T3_Percentage" localSheetId="10">#REF!</definedName>
    <definedName name="T3_Percentage" localSheetId="12">#REF!</definedName>
    <definedName name="T3_Percentage" localSheetId="14">#REF!</definedName>
    <definedName name="T3_Percentage" localSheetId="16">#REF!</definedName>
    <definedName name="T3_Percentage" localSheetId="3">#REF!</definedName>
    <definedName name="T3_Percentage" localSheetId="5">#REF!</definedName>
    <definedName name="T3_Percentage" localSheetId="7">#REF!</definedName>
    <definedName name="T3_Percentage" localSheetId="9">#REF!</definedName>
    <definedName name="T3_Percentage" localSheetId="11">#REF!</definedName>
    <definedName name="T3_Percentage" localSheetId="13">#REF!</definedName>
    <definedName name="T3_Percentage" localSheetId="15">#REF!</definedName>
    <definedName name="T3_Percentage" localSheetId="17">#REF!</definedName>
    <definedName name="T3_Percentage" localSheetId="18">#REF!</definedName>
    <definedName name="T3_Percentage" localSheetId="19">#REF!</definedName>
    <definedName name="T3_Percentage">#REF!</definedName>
    <definedName name="T3abcd" localSheetId="4">#REF!</definedName>
    <definedName name="T3abcd" localSheetId="6">#REF!</definedName>
    <definedName name="T3abcd" localSheetId="8">#REF!</definedName>
    <definedName name="T3abcd" localSheetId="10">#REF!</definedName>
    <definedName name="T3abcd" localSheetId="12">#REF!</definedName>
    <definedName name="T3abcd" localSheetId="14">#REF!</definedName>
    <definedName name="T3abcd" localSheetId="16">#REF!</definedName>
    <definedName name="T3abcd" localSheetId="3">#REF!</definedName>
    <definedName name="T3abcd" localSheetId="5">#REF!</definedName>
    <definedName name="T3abcd" localSheetId="7">#REF!</definedName>
    <definedName name="T3abcd" localSheetId="9">#REF!</definedName>
    <definedName name="T3abcd" localSheetId="11">#REF!</definedName>
    <definedName name="T3abcd" localSheetId="13">#REF!</definedName>
    <definedName name="T3abcd" localSheetId="15">#REF!</definedName>
    <definedName name="T3abcd" localSheetId="17">#REF!</definedName>
    <definedName name="T3abcd" localSheetId="18">#REF!</definedName>
    <definedName name="T3abcd" localSheetId="19">#REF!</definedName>
    <definedName name="T3abcd">#REF!</definedName>
    <definedName name="T3Number" localSheetId="4">[14]T4ab!#REF!</definedName>
    <definedName name="T3Number" localSheetId="6">[14]T4ab!#REF!</definedName>
    <definedName name="T3Number" localSheetId="8">[14]T4ab!#REF!</definedName>
    <definedName name="T3Number" localSheetId="10">[14]T4ab!#REF!</definedName>
    <definedName name="T3Number" localSheetId="12">[14]T4ab!#REF!</definedName>
    <definedName name="T3Number" localSheetId="14">[14]T4ab!#REF!</definedName>
    <definedName name="T3Number" localSheetId="16">[14]T4ab!#REF!</definedName>
    <definedName name="T3Number" localSheetId="3">[14]T4ab!#REF!</definedName>
    <definedName name="T3Number" localSheetId="5">[14]T4ab!#REF!</definedName>
    <definedName name="T3Number" localSheetId="7">[14]T4ab!#REF!</definedName>
    <definedName name="T3Number" localSheetId="9">[14]T4ab!#REF!</definedName>
    <definedName name="T3Number" localSheetId="11">[14]T4ab!#REF!</definedName>
    <definedName name="T3Number" localSheetId="13">[14]T4ab!#REF!</definedName>
    <definedName name="T3Number" localSheetId="15">[14]T4ab!#REF!</definedName>
    <definedName name="T3Number" localSheetId="17">[14]T4ab!#REF!</definedName>
    <definedName name="T3Number" localSheetId="18">[14]T4ab!#REF!</definedName>
    <definedName name="T3Number" localSheetId="19">[14]T4ab!#REF!</definedName>
    <definedName name="T3Number">[14]T4ab!#REF!</definedName>
    <definedName name="T3Percentage">[15]T3_4ab!$A$30:$AR$50</definedName>
    <definedName name="T3Percentage2">[16]T4ab!#REF!</definedName>
    <definedName name="T3WBPercentage">[14]T4ab!#REF!</definedName>
    <definedName name="T4ab" localSheetId="4">#REF!</definedName>
    <definedName name="T4ab" localSheetId="6">#REF!</definedName>
    <definedName name="T4ab" localSheetId="8">#REF!</definedName>
    <definedName name="T4ab" localSheetId="10">#REF!</definedName>
    <definedName name="T4ab" localSheetId="12">#REF!</definedName>
    <definedName name="T4ab" localSheetId="14">#REF!</definedName>
    <definedName name="T4ab" localSheetId="16">#REF!</definedName>
    <definedName name="T4ab" localSheetId="3">#REF!</definedName>
    <definedName name="T4ab" localSheetId="5">#REF!</definedName>
    <definedName name="T4ab" localSheetId="7">#REF!</definedName>
    <definedName name="T4ab" localSheetId="9">#REF!</definedName>
    <definedName name="T4ab" localSheetId="11">#REF!</definedName>
    <definedName name="T4ab" localSheetId="13">#REF!</definedName>
    <definedName name="T4ab" localSheetId="15">#REF!</definedName>
    <definedName name="T4ab" localSheetId="17">#REF!</definedName>
    <definedName name="T4ab" localSheetId="18">#REF!</definedName>
    <definedName name="T4ab" localSheetId="19">#REF!</definedName>
    <definedName name="T4ab">#REF!</definedName>
    <definedName name="tab_1" localSheetId="4">#REF!</definedName>
    <definedName name="tab_1" localSheetId="6">#REF!</definedName>
    <definedName name="tab_1" localSheetId="8">#REF!</definedName>
    <definedName name="tab_1" localSheetId="10">#REF!</definedName>
    <definedName name="tab_1" localSheetId="12">#REF!</definedName>
    <definedName name="tab_1" localSheetId="14">#REF!</definedName>
    <definedName name="tab_1" localSheetId="16">#REF!</definedName>
    <definedName name="tab_1" localSheetId="3">#REF!</definedName>
    <definedName name="tab_1" localSheetId="5">#REF!</definedName>
    <definedName name="tab_1" localSheetId="7">#REF!</definedName>
    <definedName name="tab_1" localSheetId="9">#REF!</definedName>
    <definedName name="tab_1" localSheetId="11">#REF!</definedName>
    <definedName name="tab_1" localSheetId="13">#REF!</definedName>
    <definedName name="tab_1" localSheetId="15">#REF!</definedName>
    <definedName name="tab_1" localSheetId="17">#REF!</definedName>
    <definedName name="tab_1" localSheetId="18">#REF!</definedName>
    <definedName name="tab_1" localSheetId="19">#REF!</definedName>
    <definedName name="tab_1">#REF!</definedName>
    <definedName name="tab_2" localSheetId="4">#REF!</definedName>
    <definedName name="tab_2" localSheetId="6">#REF!</definedName>
    <definedName name="tab_2" localSheetId="8">#REF!</definedName>
    <definedName name="tab_2" localSheetId="10">#REF!</definedName>
    <definedName name="tab_2" localSheetId="12">#REF!</definedName>
    <definedName name="tab_2" localSheetId="14">#REF!</definedName>
    <definedName name="tab_2" localSheetId="16">#REF!</definedName>
    <definedName name="tab_2" localSheetId="3">#REF!</definedName>
    <definedName name="tab_2" localSheetId="5">#REF!</definedName>
    <definedName name="tab_2" localSheetId="7">#REF!</definedName>
    <definedName name="tab_2" localSheetId="9">#REF!</definedName>
    <definedName name="tab_2" localSheetId="11">#REF!</definedName>
    <definedName name="tab_2" localSheetId="13">#REF!</definedName>
    <definedName name="tab_2" localSheetId="15">#REF!</definedName>
    <definedName name="tab_2" localSheetId="17">#REF!</definedName>
    <definedName name="tab_2" localSheetId="18">#REF!</definedName>
    <definedName name="tab_2" localSheetId="19">#REF!</definedName>
    <definedName name="tab_2">#REF!</definedName>
    <definedName name="tab_4">'[7]table 4 %'!$B$12:$ER$177</definedName>
    <definedName name="tab_5">'[7]table 5 %'!$B$12:$ES$177</definedName>
    <definedName name="tab_6">'[7]table 6 %'!$B$12:$IT$177</definedName>
    <definedName name="table" localSheetId="4">#REF!</definedName>
    <definedName name="table" localSheetId="6">#REF!</definedName>
    <definedName name="table" localSheetId="8">#REF!</definedName>
    <definedName name="table" localSheetId="10">#REF!</definedName>
    <definedName name="table" localSheetId="12">#REF!</definedName>
    <definedName name="table" localSheetId="14">#REF!</definedName>
    <definedName name="table" localSheetId="16">#REF!</definedName>
    <definedName name="table" localSheetId="3">#REF!</definedName>
    <definedName name="table" localSheetId="5">#REF!</definedName>
    <definedName name="table" localSheetId="7">#REF!</definedName>
    <definedName name="table" localSheetId="9">#REF!</definedName>
    <definedName name="table" localSheetId="11">#REF!</definedName>
    <definedName name="table" localSheetId="13">#REF!</definedName>
    <definedName name="table" localSheetId="15">#REF!</definedName>
    <definedName name="table" localSheetId="17">#REF!</definedName>
    <definedName name="table" localSheetId="18">#REF!</definedName>
    <definedName name="table" localSheetId="19">#REF!</definedName>
    <definedName name="table">#REF!</definedName>
    <definedName name="Table_4b_Numbers" localSheetId="4">#REF!</definedName>
    <definedName name="Table_4b_Numbers" localSheetId="6">#REF!</definedName>
    <definedName name="Table_4b_Numbers" localSheetId="8">#REF!</definedName>
    <definedName name="Table_4b_Numbers" localSheetId="10">#REF!</definedName>
    <definedName name="Table_4b_Numbers" localSheetId="12">#REF!</definedName>
    <definedName name="Table_4b_Numbers" localSheetId="14">#REF!</definedName>
    <definedName name="Table_4b_Numbers" localSheetId="16">#REF!</definedName>
    <definedName name="Table_4b_Numbers" localSheetId="3">#REF!</definedName>
    <definedName name="Table_4b_Numbers" localSheetId="5">#REF!</definedName>
    <definedName name="Table_4b_Numbers" localSheetId="7">#REF!</definedName>
    <definedName name="Table_4b_Numbers" localSheetId="9">#REF!</definedName>
    <definedName name="Table_4b_Numbers" localSheetId="11">#REF!</definedName>
    <definedName name="Table_4b_Numbers" localSheetId="13">#REF!</definedName>
    <definedName name="Table_4b_Numbers" localSheetId="15">#REF!</definedName>
    <definedName name="Table_4b_Numbers">#REF!</definedName>
    <definedName name="Table_4b_Percentages" localSheetId="4">#REF!</definedName>
    <definedName name="Table_4b_Percentages" localSheetId="6">#REF!</definedName>
    <definedName name="Table_4b_Percentages" localSheetId="8">#REF!</definedName>
    <definedName name="Table_4b_Percentages" localSheetId="10">#REF!</definedName>
    <definedName name="Table_4b_Percentages" localSheetId="12">#REF!</definedName>
    <definedName name="Table_4b_Percentages" localSheetId="14">#REF!</definedName>
    <definedName name="Table_4b_Percentages" localSheetId="16">#REF!</definedName>
    <definedName name="Table_4b_Percentages" localSheetId="3">#REF!</definedName>
    <definedName name="Table_4b_Percentages" localSheetId="5">#REF!</definedName>
    <definedName name="Table_4b_Percentages" localSheetId="7">#REF!</definedName>
    <definedName name="Table_4b_Percentages" localSheetId="9">#REF!</definedName>
    <definedName name="Table_4b_Percentages" localSheetId="11">#REF!</definedName>
    <definedName name="Table_4b_Percentages" localSheetId="13">#REF!</definedName>
    <definedName name="Table_4b_Percentages" localSheetId="15">#REF!</definedName>
    <definedName name="Table_4b_Percentages">#REF!</definedName>
    <definedName name="Table_4b1_Numbers">TableCH4bdata!$A$25:$E$46</definedName>
    <definedName name="Table_4b1_Percentages">TableCH4bdata!$A$2:$E$23</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 localSheetId="12">#REF!</definedName>
    <definedName name="Table_A1__Achievements_at_Key_Stage_2_English_Level_4_and_above_by_ethnicity__free_school_meals_and_gender" localSheetId="14">#REF!</definedName>
    <definedName name="Table_A1__Achievements_at_Key_Stage_2_English_Level_4_and_above_by_ethnicity__free_school_meals_and_gender" localSheetId="16">#REF!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5">#REF!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 localSheetId="11">#REF!</definedName>
    <definedName name="Table_A1__Achievements_at_Key_Stage_2_English_Level_4_and_above_by_ethnicity__free_school_meals_and_gender" localSheetId="13">#REF!</definedName>
    <definedName name="Table_A1__Achievements_at_Key_Stage_2_English_Level_4_and_above_by_ethnicity__free_school_meals_and_gender" localSheetId="15">#REF!</definedName>
    <definedName name="Table_A1__Achievements_at_Key_Stage_2_English_Level_4_and_above_by_ethnicity__free_school_meals_and_gender" localSheetId="17">#REF!</definedName>
    <definedName name="Table_A1__Achievements_at_Key_Stage_2_English_Level_4_and_above_by_ethnicity__free_school_meals_and_gender" localSheetId="18">#REF!</definedName>
    <definedName name="Table_A1__Achievements_at_Key_Stage_2_English_Level_4_and_above_by_ethnicity__free_school_meals_and_gender" localSheetId="19">#REF!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 localSheetId="12">#REF!</definedName>
    <definedName name="Table_A2__Achievements_at_Key_Stage_2_Mathematics_Level_4_and_above_by_ethnicity__free_school_meals_and_gender" localSheetId="14">#REF!</definedName>
    <definedName name="Table_A2__Achievements_at_Key_Stage_2_Mathematics_Level_4_and_above_by_ethnicity__free_school_meals_and_gender" localSheetId="16">#REF!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 localSheetId="11">#REF!</definedName>
    <definedName name="Table_A2__Achievements_at_Key_Stage_2_Mathematics_Level_4_and_above_by_ethnicity__free_school_meals_and_gender" localSheetId="13">#REF!</definedName>
    <definedName name="Table_A2__Achievements_at_Key_Stage_2_Mathematics_Level_4_and_above_by_ethnicity__free_school_meals_and_gender" localSheetId="15">#REF!</definedName>
    <definedName name="Table_A2__Achievements_at_Key_Stage_2_Mathematics_Level_4_and_above_by_ethnicity__free_school_meals_and_gender" localSheetId="17">#REF!</definedName>
    <definedName name="Table_A2__Achievements_at_Key_Stage_2_Mathematics_Level_4_and_above_by_ethnicity__free_school_meals_and_gender" localSheetId="18">#REF!</definedName>
    <definedName name="Table_A2__Achievements_at_Key_Stage_2_Mathematics_Level_4_and_above_by_ethnicity__free_school_meals_and_gender" localSheetId="19">#REF!</definedName>
    <definedName name="Table_A2__Achievements_at_Key_Stage_2_Mathematics_Level_4_and_above_by_ethnicity__free_school_meals_and_gender">#REF!</definedName>
    <definedName name="Table_A3">'[17]Table 6'!$A$1</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6">#REF!</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 localSheetId="12">#REF!</definedName>
    <definedName name="Table_A3__Achievements_at_Key_Stage_2_Science_Level_4_and_above_by_ethnicity__free_school_meals_and_gender" localSheetId="14">#REF!</definedName>
    <definedName name="Table_A3__Achievements_at_Key_Stage_2_Science_Level_4_and_above_by_ethnicity__free_school_meals_and_gender" localSheetId="16">#REF!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 localSheetId="11">#REF!</definedName>
    <definedName name="Table_A3__Achievements_at_Key_Stage_2_Science_Level_4_and_above_by_ethnicity__free_school_meals_and_gender" localSheetId="13">#REF!</definedName>
    <definedName name="Table_A3__Achievements_at_Key_Stage_2_Science_Level_4_and_above_by_ethnicity__free_school_meals_and_gender" localSheetId="15">#REF!</definedName>
    <definedName name="Table_A3__Achievements_at_Key_Stage_2_Science_Level_4_and_above_by_ethnicity__free_school_meals_and_gender" localSheetId="17">#REF!</definedName>
    <definedName name="Table_A3__Achievements_at_Key_Stage_2_Science_Level_4_and_above_by_ethnicity__free_school_meals_and_gender" localSheetId="18">#REF!</definedName>
    <definedName name="Table_A3__Achievements_at_Key_Stage_2_Science_Level_4_and_above_by_ethnicity__free_school_meals_and_gender" localSheetId="19">#REF!</definedName>
    <definedName name="Table_A3__Achievements_at_Key_Stage_2_Science_Level_4_and_above_by_ethnicity__free_school_meals_and_gender">#REF!</definedName>
    <definedName name="Table_D1__Achievements_at_Key_Stage_2_by_IDACI_decile_of_Pupil_Residence_2008">'[18]Table D1'!$A$1</definedName>
    <definedName name="Table_D2__Achievements_at_Key_Stage_2_by_Degree_of_Rurality_of_Pupil_Residence_2008">'[18]Table D2'!$A$1</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6">#REF!</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 localSheetId="12">#REF!</definedName>
    <definedName name="Table_D3__Percentage_of_pupils_achieving_level_4_or_above_in_2008_Key_Stage_2_tests_by_Local_Authority_District_and_ACORN_category_of_pupil_residency" localSheetId="14">#REF!</definedName>
    <definedName name="Table_D3__Percentage_of_pupils_achieving_level_4_or_above_in_2008_Key_Stage_2_tests_by_Local_Authority_District_and_ACORN_category_of_pupil_residency" localSheetId="16">#REF!</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5">#REF!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 localSheetId="11">#REF!</definedName>
    <definedName name="Table_D3__Percentage_of_pupils_achieving_level_4_or_above_in_2008_Key_Stage_2_tests_by_Local_Authority_District_and_ACORN_category_of_pupil_residency" localSheetId="13">#REF!</definedName>
    <definedName name="Table_D3__Percentage_of_pupils_achieving_level_4_or_above_in_2008_Key_Stage_2_tests_by_Local_Authority_District_and_ACORN_category_of_pupil_residency" localSheetId="15">#REF!</definedName>
    <definedName name="Table_D3__Percentage_of_pupils_achieving_level_4_or_above_in_2008_Key_Stage_2_tests_by_Local_Authority_District_and_ACORN_category_of_pupil_residency" localSheetId="17">#REF!</definedName>
    <definedName name="Table_D3__Percentage_of_pupils_achieving_level_4_or_above_in_2008_Key_Stage_2_tests_by_Local_Authority_District_and_ACORN_category_of_pupil_residency" localSheetId="18">#REF!</definedName>
    <definedName name="Table_D3__Percentage_of_pupils_achieving_level_4_or_above_in_2008_Key_Stage_2_tests_by_Local_Authority_District_and_ACORN_category_of_pupil_residency" localSheetId="19">#REF!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'[18]Table D3'!$A$1</definedName>
    <definedName name="Table_D5__Achievements_at_Key_Stage_2_by_IDACI_decile_and_degree_of_rurality_of_Pupil_Residence_2008">'[18]Table D4'!$A$1</definedName>
    <definedName name="Table_D6__Percentage_of_pupils_achieving_level_4_or_above_in_2008_Key_Stage_2_tests_by_Local_Authority_District_and_IDACI_score_of_SOA_of_pupil_residency">'[18]Table D5'!$A$1</definedName>
    <definedName name="Table_E1__National_Indicator_102___Achievement_gap_between_pupils_eligible_for_free_school_meals_and_their_peers_achieving_the_expected_level_at_Key_Stage_2__at_National_level">'[19]Table E1'!$A$1</definedName>
    <definedName name="Table_E2__National_Indicator_102___Achievement_gap_between_pupils_eligible_for_free_school_meals_and_their_peers_achieving_the_expected_level_at_Key_Stage_2__by_Local_Authority_and_Government_Office_Region">'[19]Table E2'!$A$1</definedName>
    <definedName name="Table_E3__National_Indicator_104___The_special_educational_needs__SEN_1_non_SEN_gap___achieving_Key_Stage_2_English_and_Maths_threshold__at_National_level">'[19]Table E3'!$A$1</definedName>
    <definedName name="Table_E4__National_Indicator_104___The_special_educational_needs__SEN_1_non_SEN_gap___achieving_Key_Stage_2_English_and_Maths_threshold__by_Local_Authority_and_Government_Office_Region">'[19]Table E4'!$A$1</definedName>
    <definedName name="Table_E5__National_Indicator_107___Key_Stage_2_attainment_for_Black_and_minority_ethnic_groups__at_National_level">'[19]Table E5'!$A$1</definedName>
    <definedName name="Table_E6__National_Indicator_107___Key_Stage_2_attainment_for_Black_and_minority_ethnic_groups__by_Local_Authority_and_Government_Office_Region">'[19]Table E6'!$A$1</definedName>
    <definedName name="Table1_2008_data" localSheetId="4">#REF!</definedName>
    <definedName name="Table1_2008_data" localSheetId="6">#REF!</definedName>
    <definedName name="Table1_2008_data" localSheetId="8">#REF!</definedName>
    <definedName name="Table1_2008_data" localSheetId="10">#REF!</definedName>
    <definedName name="Table1_2008_data" localSheetId="12">#REF!</definedName>
    <definedName name="Table1_2008_data" localSheetId="14">#REF!</definedName>
    <definedName name="Table1_2008_data" localSheetId="16">#REF!</definedName>
    <definedName name="Table1_2008_data" localSheetId="1">#REF!</definedName>
    <definedName name="Table1_2008_data" localSheetId="3">#REF!</definedName>
    <definedName name="Table1_2008_data" localSheetId="5">#REF!</definedName>
    <definedName name="Table1_2008_data" localSheetId="7">#REF!</definedName>
    <definedName name="Table1_2008_data" localSheetId="9">#REF!</definedName>
    <definedName name="Table1_2008_data" localSheetId="11">#REF!</definedName>
    <definedName name="Table1_2008_data" localSheetId="13">#REF!</definedName>
    <definedName name="Table1_2008_data" localSheetId="15">#REF!</definedName>
    <definedName name="Table1_2008_data" localSheetId="17">#REF!</definedName>
    <definedName name="Table1_2008_data" localSheetId="18">#REF!</definedName>
    <definedName name="Table1_2008_data" localSheetId="19">#REF!</definedName>
    <definedName name="Table1_2008_data">#REF!</definedName>
    <definedName name="Table1_2008_DIS" localSheetId="4">#REF!</definedName>
    <definedName name="Table1_2008_DIS" localSheetId="6">#REF!</definedName>
    <definedName name="Table1_2008_DIS" localSheetId="8">#REF!</definedName>
    <definedName name="Table1_2008_DIS" localSheetId="10">#REF!</definedName>
    <definedName name="Table1_2008_DIS" localSheetId="12">#REF!</definedName>
    <definedName name="Table1_2008_DIS" localSheetId="14">#REF!</definedName>
    <definedName name="Table1_2008_DIS" localSheetId="16">#REF!</definedName>
    <definedName name="Table1_2008_DIS" localSheetId="1">#REF!</definedName>
    <definedName name="Table1_2008_DIS" localSheetId="3">#REF!</definedName>
    <definedName name="Table1_2008_DIS" localSheetId="5">#REF!</definedName>
    <definedName name="Table1_2008_DIS" localSheetId="7">#REF!</definedName>
    <definedName name="Table1_2008_DIS" localSheetId="9">#REF!</definedName>
    <definedName name="Table1_2008_DIS" localSheetId="11">#REF!</definedName>
    <definedName name="Table1_2008_DIS" localSheetId="13">#REF!</definedName>
    <definedName name="Table1_2008_DIS" localSheetId="15">#REF!</definedName>
    <definedName name="Table1_2008_DIS" localSheetId="17">#REF!</definedName>
    <definedName name="Table1_2008_DIS" localSheetId="18">#REF!</definedName>
    <definedName name="Table1_2008_DIS" localSheetId="19">#REF!</definedName>
    <definedName name="Table1_2008_DIS">#REF!</definedName>
    <definedName name="Table1_2008_EAL" localSheetId="4">#REF!</definedName>
    <definedName name="Table1_2008_EAL" localSheetId="6">#REF!</definedName>
    <definedName name="Table1_2008_EAL" localSheetId="8">#REF!</definedName>
    <definedName name="Table1_2008_EAL" localSheetId="10">#REF!</definedName>
    <definedName name="Table1_2008_EAL" localSheetId="12">#REF!</definedName>
    <definedName name="Table1_2008_EAL" localSheetId="14">#REF!</definedName>
    <definedName name="Table1_2008_EAL" localSheetId="16">#REF!</definedName>
    <definedName name="Table1_2008_EAL" localSheetId="1">#REF!</definedName>
    <definedName name="Table1_2008_EAL" localSheetId="3">#REF!</definedName>
    <definedName name="Table1_2008_EAL" localSheetId="5">#REF!</definedName>
    <definedName name="Table1_2008_EAL" localSheetId="7">#REF!</definedName>
    <definedName name="Table1_2008_EAL" localSheetId="9">#REF!</definedName>
    <definedName name="Table1_2008_EAL" localSheetId="11">#REF!</definedName>
    <definedName name="Table1_2008_EAL" localSheetId="13">#REF!</definedName>
    <definedName name="Table1_2008_EAL" localSheetId="15">#REF!</definedName>
    <definedName name="Table1_2008_EAL" localSheetId="17">#REF!</definedName>
    <definedName name="Table1_2008_EAL" localSheetId="18">#REF!</definedName>
    <definedName name="Table1_2008_EAL" localSheetId="19">#REF!</definedName>
    <definedName name="Table1_2008_EAL">#REF!</definedName>
    <definedName name="Table1_2008_FSM" localSheetId="4">#REF!</definedName>
    <definedName name="Table1_2008_FSM" localSheetId="6">#REF!</definedName>
    <definedName name="Table1_2008_FSM" localSheetId="8">#REF!</definedName>
    <definedName name="Table1_2008_FSM" localSheetId="10">#REF!</definedName>
    <definedName name="Table1_2008_FSM" localSheetId="12">#REF!</definedName>
    <definedName name="Table1_2008_FSM" localSheetId="14">#REF!</definedName>
    <definedName name="Table1_2008_FSM" localSheetId="16">#REF!</definedName>
    <definedName name="Table1_2008_FSM" localSheetId="1">#REF!</definedName>
    <definedName name="Table1_2008_FSM" localSheetId="3">#REF!</definedName>
    <definedName name="Table1_2008_FSM" localSheetId="5">#REF!</definedName>
    <definedName name="Table1_2008_FSM" localSheetId="7">#REF!</definedName>
    <definedName name="Table1_2008_FSM" localSheetId="9">#REF!</definedName>
    <definedName name="Table1_2008_FSM" localSheetId="11">#REF!</definedName>
    <definedName name="Table1_2008_FSM" localSheetId="13">#REF!</definedName>
    <definedName name="Table1_2008_FSM" localSheetId="15">#REF!</definedName>
    <definedName name="Table1_2008_FSM" localSheetId="17">#REF!</definedName>
    <definedName name="Table1_2008_FSM" localSheetId="18">#REF!</definedName>
    <definedName name="Table1_2008_FSM" localSheetId="19">#REF!</definedName>
    <definedName name="Table1_2008_FSM">#REF!</definedName>
    <definedName name="Table1_2008_SEN" localSheetId="4">#REF!</definedName>
    <definedName name="Table1_2008_SEN" localSheetId="6">#REF!</definedName>
    <definedName name="Table1_2008_SEN" localSheetId="8">#REF!</definedName>
    <definedName name="Table1_2008_SEN" localSheetId="10">#REF!</definedName>
    <definedName name="Table1_2008_SEN" localSheetId="12">#REF!</definedName>
    <definedName name="Table1_2008_SEN" localSheetId="14">#REF!</definedName>
    <definedName name="Table1_2008_SEN" localSheetId="16">#REF!</definedName>
    <definedName name="Table1_2008_SEN" localSheetId="1">#REF!</definedName>
    <definedName name="Table1_2008_SEN" localSheetId="3">#REF!</definedName>
    <definedName name="Table1_2008_SEN" localSheetId="5">#REF!</definedName>
    <definedName name="Table1_2008_SEN" localSheetId="7">#REF!</definedName>
    <definedName name="Table1_2008_SEN" localSheetId="9">#REF!</definedName>
    <definedName name="Table1_2008_SEN" localSheetId="11">#REF!</definedName>
    <definedName name="Table1_2008_SEN" localSheetId="13">#REF!</definedName>
    <definedName name="Table1_2008_SEN" localSheetId="15">#REF!</definedName>
    <definedName name="Table1_2008_SEN" localSheetId="17">#REF!</definedName>
    <definedName name="Table1_2008_SEN" localSheetId="18">#REF!</definedName>
    <definedName name="Table1_2008_SEN" localSheetId="19">#REF!</definedName>
    <definedName name="Table1_2008_SEN">#REF!</definedName>
    <definedName name="Table1_2009_data" localSheetId="4">#REF!</definedName>
    <definedName name="Table1_2009_data" localSheetId="6">#REF!</definedName>
    <definedName name="Table1_2009_data" localSheetId="8">#REF!</definedName>
    <definedName name="Table1_2009_data" localSheetId="10">#REF!</definedName>
    <definedName name="Table1_2009_data" localSheetId="12">#REF!</definedName>
    <definedName name="Table1_2009_data" localSheetId="14">#REF!</definedName>
    <definedName name="Table1_2009_data" localSheetId="16">#REF!</definedName>
    <definedName name="Table1_2009_data" localSheetId="1">#REF!</definedName>
    <definedName name="Table1_2009_data" localSheetId="3">#REF!</definedName>
    <definedName name="Table1_2009_data" localSheetId="5">#REF!</definedName>
    <definedName name="Table1_2009_data" localSheetId="7">#REF!</definedName>
    <definedName name="Table1_2009_data" localSheetId="9">#REF!</definedName>
    <definedName name="Table1_2009_data" localSheetId="11">#REF!</definedName>
    <definedName name="Table1_2009_data" localSheetId="13">#REF!</definedName>
    <definedName name="Table1_2009_data" localSheetId="15">#REF!</definedName>
    <definedName name="Table1_2009_data" localSheetId="17">#REF!</definedName>
    <definedName name="Table1_2009_data" localSheetId="18">#REF!</definedName>
    <definedName name="Table1_2009_data" localSheetId="19">#REF!</definedName>
    <definedName name="Table1_2009_data">#REF!</definedName>
    <definedName name="Table1_2009_DIS" localSheetId="4">#REF!</definedName>
    <definedName name="Table1_2009_DIS" localSheetId="6">#REF!</definedName>
    <definedName name="Table1_2009_DIS" localSheetId="8">#REF!</definedName>
    <definedName name="Table1_2009_DIS" localSheetId="10">#REF!</definedName>
    <definedName name="Table1_2009_DIS" localSheetId="12">#REF!</definedName>
    <definedName name="Table1_2009_DIS" localSheetId="14">#REF!</definedName>
    <definedName name="Table1_2009_DIS" localSheetId="16">#REF!</definedName>
    <definedName name="Table1_2009_DIS" localSheetId="1">#REF!</definedName>
    <definedName name="Table1_2009_DIS" localSheetId="3">#REF!</definedName>
    <definedName name="Table1_2009_DIS" localSheetId="5">#REF!</definedName>
    <definedName name="Table1_2009_DIS" localSheetId="7">#REF!</definedName>
    <definedName name="Table1_2009_DIS" localSheetId="9">#REF!</definedName>
    <definedName name="Table1_2009_DIS" localSheetId="11">#REF!</definedName>
    <definedName name="Table1_2009_DIS" localSheetId="13">#REF!</definedName>
    <definedName name="Table1_2009_DIS" localSheetId="15">#REF!</definedName>
    <definedName name="Table1_2009_DIS" localSheetId="17">#REF!</definedName>
    <definedName name="Table1_2009_DIS" localSheetId="18">#REF!</definedName>
    <definedName name="Table1_2009_DIS" localSheetId="19">#REF!</definedName>
    <definedName name="Table1_2009_DIS">#REF!</definedName>
    <definedName name="Table1_2009_EAL" localSheetId="4">#REF!</definedName>
    <definedName name="Table1_2009_EAL" localSheetId="6">#REF!</definedName>
    <definedName name="Table1_2009_EAL" localSheetId="8">#REF!</definedName>
    <definedName name="Table1_2009_EAL" localSheetId="10">#REF!</definedName>
    <definedName name="Table1_2009_EAL" localSheetId="12">#REF!</definedName>
    <definedName name="Table1_2009_EAL" localSheetId="14">#REF!</definedName>
    <definedName name="Table1_2009_EAL" localSheetId="16">#REF!</definedName>
    <definedName name="Table1_2009_EAL" localSheetId="1">#REF!</definedName>
    <definedName name="Table1_2009_EAL" localSheetId="3">#REF!</definedName>
    <definedName name="Table1_2009_EAL" localSheetId="5">#REF!</definedName>
    <definedName name="Table1_2009_EAL" localSheetId="7">#REF!</definedName>
    <definedName name="Table1_2009_EAL" localSheetId="9">#REF!</definedName>
    <definedName name="Table1_2009_EAL" localSheetId="11">#REF!</definedName>
    <definedName name="Table1_2009_EAL" localSheetId="13">#REF!</definedName>
    <definedName name="Table1_2009_EAL" localSheetId="15">#REF!</definedName>
    <definedName name="Table1_2009_EAL" localSheetId="17">#REF!</definedName>
    <definedName name="Table1_2009_EAL" localSheetId="18">#REF!</definedName>
    <definedName name="Table1_2009_EAL" localSheetId="19">#REF!</definedName>
    <definedName name="Table1_2009_EAL">#REF!</definedName>
    <definedName name="Table1_2009_FSM" localSheetId="4">#REF!</definedName>
    <definedName name="Table1_2009_FSM" localSheetId="6">#REF!</definedName>
    <definedName name="Table1_2009_FSM" localSheetId="8">#REF!</definedName>
    <definedName name="Table1_2009_FSM" localSheetId="10">#REF!</definedName>
    <definedName name="Table1_2009_FSM" localSheetId="12">#REF!</definedName>
    <definedName name="Table1_2009_FSM" localSheetId="14">#REF!</definedName>
    <definedName name="Table1_2009_FSM" localSheetId="16">#REF!</definedName>
    <definedName name="Table1_2009_FSM" localSheetId="1">#REF!</definedName>
    <definedName name="Table1_2009_FSM" localSheetId="3">#REF!</definedName>
    <definedName name="Table1_2009_FSM" localSheetId="5">#REF!</definedName>
    <definedName name="Table1_2009_FSM" localSheetId="7">#REF!</definedName>
    <definedName name="Table1_2009_FSM" localSheetId="9">#REF!</definedName>
    <definedName name="Table1_2009_FSM" localSheetId="11">#REF!</definedName>
    <definedName name="Table1_2009_FSM" localSheetId="13">#REF!</definedName>
    <definedName name="Table1_2009_FSM" localSheetId="15">#REF!</definedName>
    <definedName name="Table1_2009_FSM" localSheetId="17">#REF!</definedName>
    <definedName name="Table1_2009_FSM" localSheetId="18">#REF!</definedName>
    <definedName name="Table1_2009_FSM" localSheetId="19">#REF!</definedName>
    <definedName name="Table1_2009_FSM">#REF!</definedName>
    <definedName name="Table1_2009_SEN" localSheetId="4">#REF!</definedName>
    <definedName name="Table1_2009_SEN" localSheetId="6">#REF!</definedName>
    <definedName name="Table1_2009_SEN" localSheetId="8">#REF!</definedName>
    <definedName name="Table1_2009_SEN" localSheetId="10">#REF!</definedName>
    <definedName name="Table1_2009_SEN" localSheetId="12">#REF!</definedName>
    <definedName name="Table1_2009_SEN" localSheetId="14">#REF!</definedName>
    <definedName name="Table1_2009_SEN" localSheetId="16">#REF!</definedName>
    <definedName name="Table1_2009_SEN" localSheetId="1">#REF!</definedName>
    <definedName name="Table1_2009_SEN" localSheetId="3">#REF!</definedName>
    <definedName name="Table1_2009_SEN" localSheetId="5">#REF!</definedName>
    <definedName name="Table1_2009_SEN" localSheetId="7">#REF!</definedName>
    <definedName name="Table1_2009_SEN" localSheetId="9">#REF!</definedName>
    <definedName name="Table1_2009_SEN" localSheetId="11">#REF!</definedName>
    <definedName name="Table1_2009_SEN" localSheetId="13">#REF!</definedName>
    <definedName name="Table1_2009_SEN" localSheetId="15">#REF!</definedName>
    <definedName name="Table1_2009_SEN" localSheetId="17">#REF!</definedName>
    <definedName name="Table1_2009_SEN" localSheetId="18">#REF!</definedName>
    <definedName name="Table1_2009_SEN" localSheetId="19">#REF!</definedName>
    <definedName name="Table1_2009_SEN">#REF!</definedName>
    <definedName name="Table1_2010_data" localSheetId="4">#REF!</definedName>
    <definedName name="Table1_2010_data" localSheetId="6">#REF!</definedName>
    <definedName name="Table1_2010_data" localSheetId="8">#REF!</definedName>
    <definedName name="Table1_2010_data" localSheetId="10">#REF!</definedName>
    <definedName name="Table1_2010_data" localSheetId="12">#REF!</definedName>
    <definedName name="Table1_2010_data" localSheetId="14">#REF!</definedName>
    <definedName name="Table1_2010_data" localSheetId="16">#REF!</definedName>
    <definedName name="Table1_2010_data" localSheetId="1">#REF!</definedName>
    <definedName name="Table1_2010_data" localSheetId="3">#REF!</definedName>
    <definedName name="Table1_2010_data" localSheetId="5">#REF!</definedName>
    <definedName name="Table1_2010_data" localSheetId="7">#REF!</definedName>
    <definedName name="Table1_2010_data" localSheetId="9">#REF!</definedName>
    <definedName name="Table1_2010_data" localSheetId="11">#REF!</definedName>
    <definedName name="Table1_2010_data" localSheetId="13">#REF!</definedName>
    <definedName name="Table1_2010_data" localSheetId="15">#REF!</definedName>
    <definedName name="Table1_2010_data" localSheetId="17">#REF!</definedName>
    <definedName name="Table1_2010_data" localSheetId="18">#REF!</definedName>
    <definedName name="Table1_2010_data" localSheetId="19">#REF!</definedName>
    <definedName name="Table1_2010_data">#REF!</definedName>
    <definedName name="Table1_2010_DIS" localSheetId="4">#REF!</definedName>
    <definedName name="Table1_2010_DIS" localSheetId="6">#REF!</definedName>
    <definedName name="Table1_2010_DIS" localSheetId="8">#REF!</definedName>
    <definedName name="Table1_2010_DIS" localSheetId="10">#REF!</definedName>
    <definedName name="Table1_2010_DIS" localSheetId="12">#REF!</definedName>
    <definedName name="Table1_2010_DIS" localSheetId="14">#REF!</definedName>
    <definedName name="Table1_2010_DIS" localSheetId="16">#REF!</definedName>
    <definedName name="Table1_2010_DIS" localSheetId="1">#REF!</definedName>
    <definedName name="Table1_2010_DIS" localSheetId="3">#REF!</definedName>
    <definedName name="Table1_2010_DIS" localSheetId="5">#REF!</definedName>
    <definedName name="Table1_2010_DIS" localSheetId="7">#REF!</definedName>
    <definedName name="Table1_2010_DIS" localSheetId="9">#REF!</definedName>
    <definedName name="Table1_2010_DIS" localSheetId="11">#REF!</definedName>
    <definedName name="Table1_2010_DIS" localSheetId="13">#REF!</definedName>
    <definedName name="Table1_2010_DIS" localSheetId="15">#REF!</definedName>
    <definedName name="Table1_2010_DIS" localSheetId="17">#REF!</definedName>
    <definedName name="Table1_2010_DIS" localSheetId="18">#REF!</definedName>
    <definedName name="Table1_2010_DIS" localSheetId="19">#REF!</definedName>
    <definedName name="Table1_2010_DIS">#REF!</definedName>
    <definedName name="Table1_2010_EAL" localSheetId="4">#REF!</definedName>
    <definedName name="Table1_2010_EAL" localSheetId="6">#REF!</definedName>
    <definedName name="Table1_2010_EAL" localSheetId="8">#REF!</definedName>
    <definedName name="Table1_2010_EAL" localSheetId="10">#REF!</definedName>
    <definedName name="Table1_2010_EAL" localSheetId="12">#REF!</definedName>
    <definedName name="Table1_2010_EAL" localSheetId="14">#REF!</definedName>
    <definedName name="Table1_2010_EAL" localSheetId="16">#REF!</definedName>
    <definedName name="Table1_2010_EAL" localSheetId="1">#REF!</definedName>
    <definedName name="Table1_2010_EAL" localSheetId="3">#REF!</definedName>
    <definedName name="Table1_2010_EAL" localSheetId="5">#REF!</definedName>
    <definedName name="Table1_2010_EAL" localSheetId="7">#REF!</definedName>
    <definedName name="Table1_2010_EAL" localSheetId="9">#REF!</definedName>
    <definedName name="Table1_2010_EAL" localSheetId="11">#REF!</definedName>
    <definedName name="Table1_2010_EAL" localSheetId="13">#REF!</definedName>
    <definedName name="Table1_2010_EAL" localSheetId="15">#REF!</definedName>
    <definedName name="Table1_2010_EAL" localSheetId="17">#REF!</definedName>
    <definedName name="Table1_2010_EAL" localSheetId="18">#REF!</definedName>
    <definedName name="Table1_2010_EAL" localSheetId="19">#REF!</definedName>
    <definedName name="Table1_2010_EAL">#REF!</definedName>
    <definedName name="Table1_2010_FSM" localSheetId="4">#REF!</definedName>
    <definedName name="Table1_2010_FSM" localSheetId="6">#REF!</definedName>
    <definedName name="Table1_2010_FSM" localSheetId="8">#REF!</definedName>
    <definedName name="Table1_2010_FSM" localSheetId="10">#REF!</definedName>
    <definedName name="Table1_2010_FSM" localSheetId="12">#REF!</definedName>
    <definedName name="Table1_2010_FSM" localSheetId="14">#REF!</definedName>
    <definedName name="Table1_2010_FSM" localSheetId="16">#REF!</definedName>
    <definedName name="Table1_2010_FSM" localSheetId="1">#REF!</definedName>
    <definedName name="Table1_2010_FSM" localSheetId="3">#REF!</definedName>
    <definedName name="Table1_2010_FSM" localSheetId="5">#REF!</definedName>
    <definedName name="Table1_2010_FSM" localSheetId="7">#REF!</definedName>
    <definedName name="Table1_2010_FSM" localSheetId="9">#REF!</definedName>
    <definedName name="Table1_2010_FSM" localSheetId="11">#REF!</definedName>
    <definedName name="Table1_2010_FSM" localSheetId="13">#REF!</definedName>
    <definedName name="Table1_2010_FSM" localSheetId="15">#REF!</definedName>
    <definedName name="Table1_2010_FSM" localSheetId="17">#REF!</definedName>
    <definedName name="Table1_2010_FSM" localSheetId="18">#REF!</definedName>
    <definedName name="Table1_2010_FSM" localSheetId="19">#REF!</definedName>
    <definedName name="Table1_2010_FSM">#REF!</definedName>
    <definedName name="Table1_2010_SEN" localSheetId="4">#REF!</definedName>
    <definedName name="Table1_2010_SEN" localSheetId="6">#REF!</definedName>
    <definedName name="Table1_2010_SEN" localSheetId="8">#REF!</definedName>
    <definedName name="Table1_2010_SEN" localSheetId="10">#REF!</definedName>
    <definedName name="Table1_2010_SEN" localSheetId="12">#REF!</definedName>
    <definedName name="Table1_2010_SEN" localSheetId="14">#REF!</definedName>
    <definedName name="Table1_2010_SEN" localSheetId="16">#REF!</definedName>
    <definedName name="Table1_2010_SEN" localSheetId="1">#REF!</definedName>
    <definedName name="Table1_2010_SEN" localSheetId="3">#REF!</definedName>
    <definedName name="Table1_2010_SEN" localSheetId="5">#REF!</definedName>
    <definedName name="Table1_2010_SEN" localSheetId="7">#REF!</definedName>
    <definedName name="Table1_2010_SEN" localSheetId="9">#REF!</definedName>
    <definedName name="Table1_2010_SEN" localSheetId="11">#REF!</definedName>
    <definedName name="Table1_2010_SEN" localSheetId="13">#REF!</definedName>
    <definedName name="Table1_2010_SEN" localSheetId="15">#REF!</definedName>
    <definedName name="Table1_2010_SEN" localSheetId="17">#REF!</definedName>
    <definedName name="Table1_2010_SEN" localSheetId="18">#REF!</definedName>
    <definedName name="Table1_2010_SEN" localSheetId="19">#REF!</definedName>
    <definedName name="Table1_2010_SEN">#REF!</definedName>
    <definedName name="Table1_2011_data" localSheetId="4">#REF!</definedName>
    <definedName name="Table1_2011_data" localSheetId="6">#REF!</definedName>
    <definedName name="Table1_2011_data" localSheetId="8">#REF!</definedName>
    <definedName name="Table1_2011_data" localSheetId="10">#REF!</definedName>
    <definedName name="Table1_2011_data" localSheetId="12">#REF!</definedName>
    <definedName name="Table1_2011_data" localSheetId="14">#REF!</definedName>
    <definedName name="Table1_2011_data" localSheetId="16">#REF!</definedName>
    <definedName name="Table1_2011_data" localSheetId="1">#REF!</definedName>
    <definedName name="Table1_2011_data" localSheetId="3">#REF!</definedName>
    <definedName name="Table1_2011_data" localSheetId="5">#REF!</definedName>
    <definedName name="Table1_2011_data" localSheetId="7">#REF!</definedName>
    <definedName name="Table1_2011_data" localSheetId="9">#REF!</definedName>
    <definedName name="Table1_2011_data" localSheetId="11">#REF!</definedName>
    <definedName name="Table1_2011_data" localSheetId="13">#REF!</definedName>
    <definedName name="Table1_2011_data" localSheetId="15">#REF!</definedName>
    <definedName name="Table1_2011_data" localSheetId="17">#REF!</definedName>
    <definedName name="Table1_2011_data" localSheetId="18">#REF!</definedName>
    <definedName name="Table1_2011_data" localSheetId="19">#REF!</definedName>
    <definedName name="Table1_2011_data">#REF!</definedName>
    <definedName name="Table1_2011_Dis" localSheetId="4">#REF!</definedName>
    <definedName name="Table1_2011_Dis" localSheetId="6">#REF!</definedName>
    <definedName name="Table1_2011_Dis" localSheetId="8">#REF!</definedName>
    <definedName name="Table1_2011_Dis" localSheetId="10">#REF!</definedName>
    <definedName name="Table1_2011_Dis" localSheetId="12">#REF!</definedName>
    <definedName name="Table1_2011_Dis" localSheetId="14">#REF!</definedName>
    <definedName name="Table1_2011_Dis" localSheetId="16">#REF!</definedName>
    <definedName name="Table1_2011_Dis" localSheetId="1">#REF!</definedName>
    <definedName name="Table1_2011_Dis" localSheetId="3">#REF!</definedName>
    <definedName name="Table1_2011_Dis" localSheetId="5">#REF!</definedName>
    <definedName name="Table1_2011_Dis" localSheetId="7">#REF!</definedName>
    <definedName name="Table1_2011_Dis" localSheetId="9">#REF!</definedName>
    <definedName name="Table1_2011_Dis" localSheetId="11">#REF!</definedName>
    <definedName name="Table1_2011_Dis" localSheetId="13">#REF!</definedName>
    <definedName name="Table1_2011_Dis" localSheetId="15">#REF!</definedName>
    <definedName name="Table1_2011_Dis" localSheetId="17">#REF!</definedName>
    <definedName name="Table1_2011_Dis" localSheetId="18">#REF!</definedName>
    <definedName name="Table1_2011_Dis" localSheetId="19">#REF!</definedName>
    <definedName name="Table1_2011_Dis">#REF!</definedName>
    <definedName name="Table1_2011_EAL" localSheetId="4">#REF!</definedName>
    <definedName name="Table1_2011_EAL" localSheetId="6">#REF!</definedName>
    <definedName name="Table1_2011_EAL" localSheetId="8">#REF!</definedName>
    <definedName name="Table1_2011_EAL" localSheetId="10">#REF!</definedName>
    <definedName name="Table1_2011_EAL" localSheetId="12">#REF!</definedName>
    <definedName name="Table1_2011_EAL" localSheetId="14">#REF!</definedName>
    <definedName name="Table1_2011_EAL" localSheetId="16">#REF!</definedName>
    <definedName name="Table1_2011_EAL" localSheetId="1">#REF!</definedName>
    <definedName name="Table1_2011_EAL" localSheetId="3">#REF!</definedName>
    <definedName name="Table1_2011_EAL" localSheetId="5">#REF!</definedName>
    <definedName name="Table1_2011_EAL" localSheetId="7">#REF!</definedName>
    <definedName name="Table1_2011_EAL" localSheetId="9">#REF!</definedName>
    <definedName name="Table1_2011_EAL" localSheetId="11">#REF!</definedName>
    <definedName name="Table1_2011_EAL" localSheetId="13">#REF!</definedName>
    <definedName name="Table1_2011_EAL" localSheetId="15">#REF!</definedName>
    <definedName name="Table1_2011_EAL" localSheetId="17">#REF!</definedName>
    <definedName name="Table1_2011_EAL" localSheetId="18">#REF!</definedName>
    <definedName name="Table1_2011_EAL" localSheetId="19">#REF!</definedName>
    <definedName name="Table1_2011_EAL">#REF!</definedName>
    <definedName name="Table1_2011_FSM" localSheetId="4">#REF!</definedName>
    <definedName name="Table1_2011_FSM" localSheetId="6">#REF!</definedName>
    <definedName name="Table1_2011_FSM" localSheetId="8">#REF!</definedName>
    <definedName name="Table1_2011_FSM" localSheetId="10">#REF!</definedName>
    <definedName name="Table1_2011_FSM" localSheetId="12">#REF!</definedName>
    <definedName name="Table1_2011_FSM" localSheetId="14">#REF!</definedName>
    <definedName name="Table1_2011_FSM" localSheetId="16">#REF!</definedName>
    <definedName name="Table1_2011_FSM" localSheetId="1">#REF!</definedName>
    <definedName name="Table1_2011_FSM" localSheetId="3">#REF!</definedName>
    <definedName name="Table1_2011_FSM" localSheetId="5">#REF!</definedName>
    <definedName name="Table1_2011_FSM" localSheetId="7">#REF!</definedName>
    <definedName name="Table1_2011_FSM" localSheetId="9">#REF!</definedName>
    <definedName name="Table1_2011_FSM" localSheetId="11">#REF!</definedName>
    <definedName name="Table1_2011_FSM" localSheetId="13">#REF!</definedName>
    <definedName name="Table1_2011_FSM" localSheetId="15">#REF!</definedName>
    <definedName name="Table1_2011_FSM" localSheetId="17">#REF!</definedName>
    <definedName name="Table1_2011_FSM" localSheetId="18">#REF!</definedName>
    <definedName name="Table1_2011_FSM" localSheetId="19">#REF!</definedName>
    <definedName name="Table1_2011_FSM">#REF!</definedName>
    <definedName name="Table1_2011_SEN" localSheetId="4">#REF!</definedName>
    <definedName name="Table1_2011_SEN" localSheetId="6">#REF!</definedName>
    <definedName name="Table1_2011_SEN" localSheetId="8">#REF!</definedName>
    <definedName name="Table1_2011_SEN" localSheetId="10">#REF!</definedName>
    <definedName name="Table1_2011_SEN" localSheetId="12">#REF!</definedName>
    <definedName name="Table1_2011_SEN" localSheetId="14">#REF!</definedName>
    <definedName name="Table1_2011_SEN" localSheetId="16">#REF!</definedName>
    <definedName name="Table1_2011_SEN" localSheetId="1">#REF!</definedName>
    <definedName name="Table1_2011_SEN" localSheetId="3">#REF!</definedName>
    <definedName name="Table1_2011_SEN" localSheetId="5">#REF!</definedName>
    <definedName name="Table1_2011_SEN" localSheetId="7">#REF!</definedName>
    <definedName name="Table1_2011_SEN" localSheetId="9">#REF!</definedName>
    <definedName name="Table1_2011_SEN" localSheetId="11">#REF!</definedName>
    <definedName name="Table1_2011_SEN" localSheetId="13">#REF!</definedName>
    <definedName name="Table1_2011_SEN" localSheetId="15">#REF!</definedName>
    <definedName name="Table1_2011_SEN" localSheetId="17">#REF!</definedName>
    <definedName name="Table1_2011_SEN" localSheetId="18">#REF!</definedName>
    <definedName name="Table1_2011_SEN" localSheetId="19">#REF!</definedName>
    <definedName name="Table1_2011_SEN">#REF!</definedName>
    <definedName name="Table1_2012_data" localSheetId="4">#REF!</definedName>
    <definedName name="Table1_2012_data" localSheetId="6">#REF!</definedName>
    <definedName name="Table1_2012_data" localSheetId="8">#REF!</definedName>
    <definedName name="Table1_2012_data" localSheetId="10">#REF!</definedName>
    <definedName name="Table1_2012_data" localSheetId="12">#REF!</definedName>
    <definedName name="Table1_2012_data" localSheetId="14">#REF!</definedName>
    <definedName name="Table1_2012_data" localSheetId="16">#REF!</definedName>
    <definedName name="Table1_2012_data" localSheetId="1">#REF!</definedName>
    <definedName name="Table1_2012_data" localSheetId="3">#REF!</definedName>
    <definedName name="Table1_2012_data" localSheetId="5">#REF!</definedName>
    <definedName name="Table1_2012_data" localSheetId="7">#REF!</definedName>
    <definedName name="Table1_2012_data" localSheetId="9">#REF!</definedName>
    <definedName name="Table1_2012_data" localSheetId="11">#REF!</definedName>
    <definedName name="Table1_2012_data" localSheetId="13">#REF!</definedName>
    <definedName name="Table1_2012_data" localSheetId="15">#REF!</definedName>
    <definedName name="Table1_2012_data" localSheetId="17">#REF!</definedName>
    <definedName name="Table1_2012_data" localSheetId="18">#REF!</definedName>
    <definedName name="Table1_2012_data" localSheetId="19">#REF!</definedName>
    <definedName name="Table1_2012_data">#REF!</definedName>
    <definedName name="Table1_2012_DIS" localSheetId="4">#REF!</definedName>
    <definedName name="Table1_2012_DIS" localSheetId="6">#REF!</definedName>
    <definedName name="Table1_2012_DIS" localSheetId="8">#REF!</definedName>
    <definedName name="Table1_2012_DIS" localSheetId="10">#REF!</definedName>
    <definedName name="Table1_2012_DIS" localSheetId="12">#REF!</definedName>
    <definedName name="Table1_2012_DIS" localSheetId="14">#REF!</definedName>
    <definedName name="Table1_2012_DIS" localSheetId="16">#REF!</definedName>
    <definedName name="Table1_2012_DIS" localSheetId="1">#REF!</definedName>
    <definedName name="Table1_2012_DIS" localSheetId="3">#REF!</definedName>
    <definedName name="Table1_2012_DIS" localSheetId="5">#REF!</definedName>
    <definedName name="Table1_2012_DIS" localSheetId="7">#REF!</definedName>
    <definedName name="Table1_2012_DIS" localSheetId="9">#REF!</definedName>
    <definedName name="Table1_2012_DIS" localSheetId="11">#REF!</definedName>
    <definedName name="Table1_2012_DIS" localSheetId="13">#REF!</definedName>
    <definedName name="Table1_2012_DIS" localSheetId="15">#REF!</definedName>
    <definedName name="Table1_2012_DIS" localSheetId="17">#REF!</definedName>
    <definedName name="Table1_2012_DIS" localSheetId="18">#REF!</definedName>
    <definedName name="Table1_2012_DIS" localSheetId="19">#REF!</definedName>
    <definedName name="Table1_2012_DIS">#REF!</definedName>
    <definedName name="Table1_2012_EAL" localSheetId="4">#REF!</definedName>
    <definedName name="Table1_2012_EAL" localSheetId="6">#REF!</definedName>
    <definedName name="Table1_2012_EAL" localSheetId="8">#REF!</definedName>
    <definedName name="Table1_2012_EAL" localSheetId="10">#REF!</definedName>
    <definedName name="Table1_2012_EAL" localSheetId="12">#REF!</definedName>
    <definedName name="Table1_2012_EAL" localSheetId="14">#REF!</definedName>
    <definedName name="Table1_2012_EAL" localSheetId="16">#REF!</definedName>
    <definedName name="Table1_2012_EAL" localSheetId="1">#REF!</definedName>
    <definedName name="Table1_2012_EAL" localSheetId="3">#REF!</definedName>
    <definedName name="Table1_2012_EAL" localSheetId="5">#REF!</definedName>
    <definedName name="Table1_2012_EAL" localSheetId="7">#REF!</definedName>
    <definedName name="Table1_2012_EAL" localSheetId="9">#REF!</definedName>
    <definedName name="Table1_2012_EAL" localSheetId="11">#REF!</definedName>
    <definedName name="Table1_2012_EAL" localSheetId="13">#REF!</definedName>
    <definedName name="Table1_2012_EAL" localSheetId="15">#REF!</definedName>
    <definedName name="Table1_2012_EAL" localSheetId="17">#REF!</definedName>
    <definedName name="Table1_2012_EAL" localSheetId="18">#REF!</definedName>
    <definedName name="Table1_2012_EAL" localSheetId="19">#REF!</definedName>
    <definedName name="Table1_2012_EAL">#REF!</definedName>
    <definedName name="Table1_2012_FSM" localSheetId="4">#REF!</definedName>
    <definedName name="Table1_2012_FSM" localSheetId="6">#REF!</definedName>
    <definedName name="Table1_2012_FSM" localSheetId="8">#REF!</definedName>
    <definedName name="Table1_2012_FSM" localSheetId="10">#REF!</definedName>
    <definedName name="Table1_2012_FSM" localSheetId="12">#REF!</definedName>
    <definedName name="Table1_2012_FSM" localSheetId="14">#REF!</definedName>
    <definedName name="Table1_2012_FSM" localSheetId="16">#REF!</definedName>
    <definedName name="Table1_2012_FSM" localSheetId="1">#REF!</definedName>
    <definedName name="Table1_2012_FSM" localSheetId="3">#REF!</definedName>
    <definedName name="Table1_2012_FSM" localSheetId="5">#REF!</definedName>
    <definedName name="Table1_2012_FSM" localSheetId="7">#REF!</definedName>
    <definedName name="Table1_2012_FSM" localSheetId="9">#REF!</definedName>
    <definedName name="Table1_2012_FSM" localSheetId="11">#REF!</definedName>
    <definedName name="Table1_2012_FSM" localSheetId="13">#REF!</definedName>
    <definedName name="Table1_2012_FSM" localSheetId="15">#REF!</definedName>
    <definedName name="Table1_2012_FSM" localSheetId="17">#REF!</definedName>
    <definedName name="Table1_2012_FSM" localSheetId="18">#REF!</definedName>
    <definedName name="Table1_2012_FSM" localSheetId="19">#REF!</definedName>
    <definedName name="Table1_2012_FSM">#REF!</definedName>
    <definedName name="Table1_2012_SEN" localSheetId="4">#REF!</definedName>
    <definedName name="Table1_2012_SEN" localSheetId="6">#REF!</definedName>
    <definedName name="Table1_2012_SEN" localSheetId="8">#REF!</definedName>
    <definedName name="Table1_2012_SEN" localSheetId="10">#REF!</definedName>
    <definedName name="Table1_2012_SEN" localSheetId="12">#REF!</definedName>
    <definedName name="Table1_2012_SEN" localSheetId="14">#REF!</definedName>
    <definedName name="Table1_2012_SEN" localSheetId="16">#REF!</definedName>
    <definedName name="Table1_2012_SEN" localSheetId="1">#REF!</definedName>
    <definedName name="Table1_2012_SEN" localSheetId="3">#REF!</definedName>
    <definedName name="Table1_2012_SEN" localSheetId="5">#REF!</definedName>
    <definedName name="Table1_2012_SEN" localSheetId="7">#REF!</definedName>
    <definedName name="Table1_2012_SEN" localSheetId="9">#REF!</definedName>
    <definedName name="Table1_2012_SEN" localSheetId="11">#REF!</definedName>
    <definedName name="Table1_2012_SEN" localSheetId="13">#REF!</definedName>
    <definedName name="Table1_2012_SEN" localSheetId="15">#REF!</definedName>
    <definedName name="Table1_2012_SEN" localSheetId="17">#REF!</definedName>
    <definedName name="Table1_2012_SEN" localSheetId="18">#REF!</definedName>
    <definedName name="Table1_2012_SEN" localSheetId="19">#REF!</definedName>
    <definedName name="Table1_2012_SEN">#REF!</definedName>
    <definedName name="Table1_2013_14_data" localSheetId="4">#REF!</definedName>
    <definedName name="Table1_2013_14_data" localSheetId="6">#REF!</definedName>
    <definedName name="Table1_2013_14_data" localSheetId="8">#REF!</definedName>
    <definedName name="Table1_2013_14_data" localSheetId="10">#REF!</definedName>
    <definedName name="Table1_2013_14_data" localSheetId="12">#REF!</definedName>
    <definedName name="Table1_2013_14_data" localSheetId="14">#REF!</definedName>
    <definedName name="Table1_2013_14_data" localSheetId="16">#REF!</definedName>
    <definedName name="Table1_2013_14_data" localSheetId="1">#REF!</definedName>
    <definedName name="Table1_2013_14_data" localSheetId="3">#REF!</definedName>
    <definedName name="Table1_2013_14_data" localSheetId="5">#REF!</definedName>
    <definedName name="Table1_2013_14_data" localSheetId="7">#REF!</definedName>
    <definedName name="Table1_2013_14_data" localSheetId="9">#REF!</definedName>
    <definedName name="Table1_2013_14_data" localSheetId="11">#REF!</definedName>
    <definedName name="Table1_2013_14_data" localSheetId="13">#REF!</definedName>
    <definedName name="Table1_2013_14_data" localSheetId="15">#REF!</definedName>
    <definedName name="Table1_2013_14_data" localSheetId="17">#REF!</definedName>
    <definedName name="Table1_2013_14_data" localSheetId="18">#REF!</definedName>
    <definedName name="Table1_2013_14_data" localSheetId="19">#REF!</definedName>
    <definedName name="Table1_2013_14_data">#REF!</definedName>
    <definedName name="Table1_2013_14_DIS" localSheetId="4">#REF!</definedName>
    <definedName name="Table1_2013_14_DIS" localSheetId="6">#REF!</definedName>
    <definedName name="Table1_2013_14_DIS" localSheetId="8">#REF!</definedName>
    <definedName name="Table1_2013_14_DIS" localSheetId="10">#REF!</definedName>
    <definedName name="Table1_2013_14_DIS" localSheetId="12">#REF!</definedName>
    <definedName name="Table1_2013_14_DIS" localSheetId="14">#REF!</definedName>
    <definedName name="Table1_2013_14_DIS" localSheetId="16">#REF!</definedName>
    <definedName name="Table1_2013_14_DIS" localSheetId="1">#REF!</definedName>
    <definedName name="Table1_2013_14_DIS" localSheetId="3">#REF!</definedName>
    <definedName name="Table1_2013_14_DIS" localSheetId="5">#REF!</definedName>
    <definedName name="Table1_2013_14_DIS" localSheetId="7">#REF!</definedName>
    <definedName name="Table1_2013_14_DIS" localSheetId="9">#REF!</definedName>
    <definedName name="Table1_2013_14_DIS" localSheetId="11">#REF!</definedName>
    <definedName name="Table1_2013_14_DIS" localSheetId="13">#REF!</definedName>
    <definedName name="Table1_2013_14_DIS" localSheetId="15">#REF!</definedName>
    <definedName name="Table1_2013_14_DIS" localSheetId="17">#REF!</definedName>
    <definedName name="Table1_2013_14_DIS" localSheetId="18">#REF!</definedName>
    <definedName name="Table1_2013_14_DIS" localSheetId="19">#REF!</definedName>
    <definedName name="Table1_2013_14_DIS">#REF!</definedName>
    <definedName name="Table1_2013_14_EAL" localSheetId="4">#REF!</definedName>
    <definedName name="Table1_2013_14_EAL" localSheetId="6">#REF!</definedName>
    <definedName name="Table1_2013_14_EAL" localSheetId="8">#REF!</definedName>
    <definedName name="Table1_2013_14_EAL" localSheetId="10">#REF!</definedName>
    <definedName name="Table1_2013_14_EAL" localSheetId="12">#REF!</definedName>
    <definedName name="Table1_2013_14_EAL" localSheetId="14">#REF!</definedName>
    <definedName name="Table1_2013_14_EAL" localSheetId="16">#REF!</definedName>
    <definedName name="Table1_2013_14_EAL" localSheetId="1">#REF!</definedName>
    <definedName name="Table1_2013_14_EAL" localSheetId="3">#REF!</definedName>
    <definedName name="Table1_2013_14_EAL" localSheetId="5">#REF!</definedName>
    <definedName name="Table1_2013_14_EAL" localSheetId="7">#REF!</definedName>
    <definedName name="Table1_2013_14_EAL" localSheetId="9">#REF!</definedName>
    <definedName name="Table1_2013_14_EAL" localSheetId="11">#REF!</definedName>
    <definedName name="Table1_2013_14_EAL" localSheetId="13">#REF!</definedName>
    <definedName name="Table1_2013_14_EAL" localSheetId="15">#REF!</definedName>
    <definedName name="Table1_2013_14_EAL" localSheetId="17">#REF!</definedName>
    <definedName name="Table1_2013_14_EAL" localSheetId="18">#REF!</definedName>
    <definedName name="Table1_2013_14_EAL" localSheetId="19">#REF!</definedName>
    <definedName name="Table1_2013_14_EAL">#REF!</definedName>
    <definedName name="Table1_2013_14_FSM" localSheetId="4">#REF!</definedName>
    <definedName name="Table1_2013_14_FSM" localSheetId="6">#REF!</definedName>
    <definedName name="Table1_2013_14_FSM" localSheetId="8">#REF!</definedName>
    <definedName name="Table1_2013_14_FSM" localSheetId="10">#REF!</definedName>
    <definedName name="Table1_2013_14_FSM" localSheetId="12">#REF!</definedName>
    <definedName name="Table1_2013_14_FSM" localSheetId="14">#REF!</definedName>
    <definedName name="Table1_2013_14_FSM" localSheetId="16">#REF!</definedName>
    <definedName name="Table1_2013_14_FSM" localSheetId="1">#REF!</definedName>
    <definedName name="Table1_2013_14_FSM" localSheetId="3">#REF!</definedName>
    <definedName name="Table1_2013_14_FSM" localSheetId="5">#REF!</definedName>
    <definedName name="Table1_2013_14_FSM" localSheetId="7">#REF!</definedName>
    <definedName name="Table1_2013_14_FSM" localSheetId="9">#REF!</definedName>
    <definedName name="Table1_2013_14_FSM" localSheetId="11">#REF!</definedName>
    <definedName name="Table1_2013_14_FSM" localSheetId="13">#REF!</definedName>
    <definedName name="Table1_2013_14_FSM" localSheetId="15">#REF!</definedName>
    <definedName name="Table1_2013_14_FSM" localSheetId="17">#REF!</definedName>
    <definedName name="Table1_2013_14_FSM" localSheetId="18">#REF!</definedName>
    <definedName name="Table1_2013_14_FSM" localSheetId="19">#REF!</definedName>
    <definedName name="Table1_2013_14_FSM">#REF!</definedName>
    <definedName name="Table1_2013_14_SEN" localSheetId="4">#REF!</definedName>
    <definedName name="Table1_2013_14_SEN" localSheetId="6">#REF!</definedName>
    <definedName name="Table1_2013_14_SEN" localSheetId="8">#REF!</definedName>
    <definedName name="Table1_2013_14_SEN" localSheetId="10">#REF!</definedName>
    <definedName name="Table1_2013_14_SEN" localSheetId="12">#REF!</definedName>
    <definedName name="Table1_2013_14_SEN" localSheetId="14">#REF!</definedName>
    <definedName name="Table1_2013_14_SEN" localSheetId="16">#REF!</definedName>
    <definedName name="Table1_2013_14_SEN" localSheetId="1">#REF!</definedName>
    <definedName name="Table1_2013_14_SEN" localSheetId="3">#REF!</definedName>
    <definedName name="Table1_2013_14_SEN" localSheetId="5">#REF!</definedName>
    <definedName name="Table1_2013_14_SEN" localSheetId="7">#REF!</definedName>
    <definedName name="Table1_2013_14_SEN" localSheetId="9">#REF!</definedName>
    <definedName name="Table1_2013_14_SEN" localSheetId="11">#REF!</definedName>
    <definedName name="Table1_2013_14_SEN" localSheetId="13">#REF!</definedName>
    <definedName name="Table1_2013_14_SEN" localSheetId="15">#REF!</definedName>
    <definedName name="Table1_2013_14_SEN" localSheetId="17">#REF!</definedName>
    <definedName name="Table1_2013_14_SEN" localSheetId="18">#REF!</definedName>
    <definedName name="Table1_2013_14_SEN" localSheetId="19">#REF!</definedName>
    <definedName name="Table1_2013_14_SEN">#REF!</definedName>
    <definedName name="Table1_EAL_2006" localSheetId="4">#REF!</definedName>
    <definedName name="Table1_EAL_2006" localSheetId="6">#REF!</definedName>
    <definedName name="Table1_EAL_2006" localSheetId="8">#REF!</definedName>
    <definedName name="Table1_EAL_2006" localSheetId="10">#REF!</definedName>
    <definedName name="Table1_EAL_2006" localSheetId="12">#REF!</definedName>
    <definedName name="Table1_EAL_2006" localSheetId="14">#REF!</definedName>
    <definedName name="Table1_EAL_2006" localSheetId="16">#REF!</definedName>
    <definedName name="Table1_EAL_2006" localSheetId="3">#REF!</definedName>
    <definedName name="Table1_EAL_2006" localSheetId="5">#REF!</definedName>
    <definedName name="Table1_EAL_2006" localSheetId="7">#REF!</definedName>
    <definedName name="Table1_EAL_2006" localSheetId="9">#REF!</definedName>
    <definedName name="Table1_EAL_2006" localSheetId="11">#REF!</definedName>
    <definedName name="Table1_EAL_2006" localSheetId="13">#REF!</definedName>
    <definedName name="Table1_EAL_2006" localSheetId="15">#REF!</definedName>
    <definedName name="Table1_EAL_2006" localSheetId="17">#REF!</definedName>
    <definedName name="Table1_EAL_2006" localSheetId="18">#REF!</definedName>
    <definedName name="Table1_EAL_2006" localSheetId="19">#REF!</definedName>
    <definedName name="Table1_EAL_2006">#REF!</definedName>
    <definedName name="Table1_EAL_2007" localSheetId="4">#REF!</definedName>
    <definedName name="Table1_EAL_2007" localSheetId="6">#REF!</definedName>
    <definedName name="Table1_EAL_2007" localSheetId="8">#REF!</definedName>
    <definedName name="Table1_EAL_2007" localSheetId="10">#REF!</definedName>
    <definedName name="Table1_EAL_2007" localSheetId="12">#REF!</definedName>
    <definedName name="Table1_EAL_2007" localSheetId="14">#REF!</definedName>
    <definedName name="Table1_EAL_2007" localSheetId="16">#REF!</definedName>
    <definedName name="Table1_EAL_2007" localSheetId="3">#REF!</definedName>
    <definedName name="Table1_EAL_2007" localSheetId="5">#REF!</definedName>
    <definedName name="Table1_EAL_2007" localSheetId="7">#REF!</definedName>
    <definedName name="Table1_EAL_2007" localSheetId="9">#REF!</definedName>
    <definedName name="Table1_EAL_2007" localSheetId="11">#REF!</definedName>
    <definedName name="Table1_EAL_2007" localSheetId="13">#REF!</definedName>
    <definedName name="Table1_EAL_2007" localSheetId="15">#REF!</definedName>
    <definedName name="Table1_EAL_2007" localSheetId="17">#REF!</definedName>
    <definedName name="Table1_EAL_2007" localSheetId="18">#REF!</definedName>
    <definedName name="Table1_EAL_2007" localSheetId="19">#REF!</definedName>
    <definedName name="Table1_EAL_2007">#REF!</definedName>
    <definedName name="Table1_EAL_2008" localSheetId="4">#REF!</definedName>
    <definedName name="Table1_EAL_2008" localSheetId="6">#REF!</definedName>
    <definedName name="Table1_EAL_2008" localSheetId="8">#REF!</definedName>
    <definedName name="Table1_EAL_2008" localSheetId="10">#REF!</definedName>
    <definedName name="Table1_EAL_2008" localSheetId="12">#REF!</definedName>
    <definedName name="Table1_EAL_2008" localSheetId="14">#REF!</definedName>
    <definedName name="Table1_EAL_2008" localSheetId="16">#REF!</definedName>
    <definedName name="Table1_EAL_2008" localSheetId="3">#REF!</definedName>
    <definedName name="Table1_EAL_2008" localSheetId="5">#REF!</definedName>
    <definedName name="Table1_EAL_2008" localSheetId="7">#REF!</definedName>
    <definedName name="Table1_EAL_2008" localSheetId="9">#REF!</definedName>
    <definedName name="Table1_EAL_2008" localSheetId="11">#REF!</definedName>
    <definedName name="Table1_EAL_2008" localSheetId="13">#REF!</definedName>
    <definedName name="Table1_EAL_2008" localSheetId="15">#REF!</definedName>
    <definedName name="Table1_EAL_2008" localSheetId="17">#REF!</definedName>
    <definedName name="Table1_EAL_2008" localSheetId="18">#REF!</definedName>
    <definedName name="Table1_EAL_2008" localSheetId="19">#REF!</definedName>
    <definedName name="Table1_EAL_2008">#REF!</definedName>
    <definedName name="Table1_EAL_2009" localSheetId="4">#REF!</definedName>
    <definedName name="Table1_EAL_2009" localSheetId="6">#REF!</definedName>
    <definedName name="Table1_EAL_2009" localSheetId="8">#REF!</definedName>
    <definedName name="Table1_EAL_2009" localSheetId="10">#REF!</definedName>
    <definedName name="Table1_EAL_2009" localSheetId="12">#REF!</definedName>
    <definedName name="Table1_EAL_2009" localSheetId="14">#REF!</definedName>
    <definedName name="Table1_EAL_2009" localSheetId="16">#REF!</definedName>
    <definedName name="Table1_EAL_2009" localSheetId="3">#REF!</definedName>
    <definedName name="Table1_EAL_2009" localSheetId="5">#REF!</definedName>
    <definedName name="Table1_EAL_2009" localSheetId="7">#REF!</definedName>
    <definedName name="Table1_EAL_2009" localSheetId="9">#REF!</definedName>
    <definedName name="Table1_EAL_2009" localSheetId="11">#REF!</definedName>
    <definedName name="Table1_EAL_2009" localSheetId="13">#REF!</definedName>
    <definedName name="Table1_EAL_2009" localSheetId="15">#REF!</definedName>
    <definedName name="Table1_EAL_2009" localSheetId="17">#REF!</definedName>
    <definedName name="Table1_EAL_2009" localSheetId="18">#REF!</definedName>
    <definedName name="Table1_EAL_2009" localSheetId="19">#REF!</definedName>
    <definedName name="Table1_EAL_2009">#REF!</definedName>
    <definedName name="Table1_EAL_2010" localSheetId="4">#REF!</definedName>
    <definedName name="Table1_EAL_2010" localSheetId="6">#REF!</definedName>
    <definedName name="Table1_EAL_2010" localSheetId="8">#REF!</definedName>
    <definedName name="Table1_EAL_2010" localSheetId="10">#REF!</definedName>
    <definedName name="Table1_EAL_2010" localSheetId="12">#REF!</definedName>
    <definedName name="Table1_EAL_2010" localSheetId="14">#REF!</definedName>
    <definedName name="Table1_EAL_2010" localSheetId="16">#REF!</definedName>
    <definedName name="Table1_EAL_2010" localSheetId="3">#REF!</definedName>
    <definedName name="Table1_EAL_2010" localSheetId="5">#REF!</definedName>
    <definedName name="Table1_EAL_2010" localSheetId="7">#REF!</definedName>
    <definedName name="Table1_EAL_2010" localSheetId="9">#REF!</definedName>
    <definedName name="Table1_EAL_2010" localSheetId="11">#REF!</definedName>
    <definedName name="Table1_EAL_2010" localSheetId="13">#REF!</definedName>
    <definedName name="Table1_EAL_2010" localSheetId="15">#REF!</definedName>
    <definedName name="Table1_EAL_2010" localSheetId="17">#REF!</definedName>
    <definedName name="Table1_EAL_2010" localSheetId="18">#REF!</definedName>
    <definedName name="Table1_EAL_2010" localSheetId="19">#REF!</definedName>
    <definedName name="Table1_EAL_2010">#REF!</definedName>
    <definedName name="Table1_EAL_2011" localSheetId="4">#REF!</definedName>
    <definedName name="Table1_EAL_2011" localSheetId="6">#REF!</definedName>
    <definedName name="Table1_EAL_2011" localSheetId="8">#REF!</definedName>
    <definedName name="Table1_EAL_2011" localSheetId="10">#REF!</definedName>
    <definedName name="Table1_EAL_2011" localSheetId="12">#REF!</definedName>
    <definedName name="Table1_EAL_2011" localSheetId="14">#REF!</definedName>
    <definedName name="Table1_EAL_2011" localSheetId="16">#REF!</definedName>
    <definedName name="Table1_EAL_2011" localSheetId="3">#REF!</definedName>
    <definedName name="Table1_EAL_2011" localSheetId="5">#REF!</definedName>
    <definedName name="Table1_EAL_2011" localSheetId="7">#REF!</definedName>
    <definedName name="Table1_EAL_2011" localSheetId="9">#REF!</definedName>
    <definedName name="Table1_EAL_2011" localSheetId="11">#REF!</definedName>
    <definedName name="Table1_EAL_2011" localSheetId="13">#REF!</definedName>
    <definedName name="Table1_EAL_2011" localSheetId="15">#REF!</definedName>
    <definedName name="Table1_EAL_2011" localSheetId="17">#REF!</definedName>
    <definedName name="Table1_EAL_2011" localSheetId="18">#REF!</definedName>
    <definedName name="Table1_EAL_2011" localSheetId="19">#REF!</definedName>
    <definedName name="Table1_EAL_2011">#REF!</definedName>
    <definedName name="Table1_ETH_2006" localSheetId="4">#REF!</definedName>
    <definedName name="Table1_ETH_2006" localSheetId="6">#REF!</definedName>
    <definedName name="Table1_ETH_2006" localSheetId="8">#REF!</definedName>
    <definedName name="Table1_ETH_2006" localSheetId="10">#REF!</definedName>
    <definedName name="Table1_ETH_2006" localSheetId="12">#REF!</definedName>
    <definedName name="Table1_ETH_2006" localSheetId="14">#REF!</definedName>
    <definedName name="Table1_ETH_2006" localSheetId="16">#REF!</definedName>
    <definedName name="Table1_ETH_2006" localSheetId="3">#REF!</definedName>
    <definedName name="Table1_ETH_2006" localSheetId="5">#REF!</definedName>
    <definedName name="Table1_ETH_2006" localSheetId="7">#REF!</definedName>
    <definedName name="Table1_ETH_2006" localSheetId="9">#REF!</definedName>
    <definedName name="Table1_ETH_2006" localSheetId="11">#REF!</definedName>
    <definedName name="Table1_ETH_2006" localSheetId="13">#REF!</definedName>
    <definedName name="Table1_ETH_2006" localSheetId="15">#REF!</definedName>
    <definedName name="Table1_ETH_2006" localSheetId="17">#REF!</definedName>
    <definedName name="Table1_ETH_2006" localSheetId="18">#REF!</definedName>
    <definedName name="Table1_ETH_2006" localSheetId="19">#REF!</definedName>
    <definedName name="Table1_ETH_2006">#REF!</definedName>
    <definedName name="Table1_ETH_2007" localSheetId="4">#REF!</definedName>
    <definedName name="Table1_ETH_2007" localSheetId="6">#REF!</definedName>
    <definedName name="Table1_ETH_2007" localSheetId="8">#REF!</definedName>
    <definedName name="Table1_ETH_2007" localSheetId="10">#REF!</definedName>
    <definedName name="Table1_ETH_2007" localSheetId="12">#REF!</definedName>
    <definedName name="Table1_ETH_2007" localSheetId="14">#REF!</definedName>
    <definedName name="Table1_ETH_2007" localSheetId="16">#REF!</definedName>
    <definedName name="Table1_ETH_2007" localSheetId="3">#REF!</definedName>
    <definedName name="Table1_ETH_2007" localSheetId="5">#REF!</definedName>
    <definedName name="Table1_ETH_2007" localSheetId="7">#REF!</definedName>
    <definedName name="Table1_ETH_2007" localSheetId="9">#REF!</definedName>
    <definedName name="Table1_ETH_2007" localSheetId="11">#REF!</definedName>
    <definedName name="Table1_ETH_2007" localSheetId="13">#REF!</definedName>
    <definedName name="Table1_ETH_2007" localSheetId="15">#REF!</definedName>
    <definedName name="Table1_ETH_2007" localSheetId="17">#REF!</definedName>
    <definedName name="Table1_ETH_2007" localSheetId="18">#REF!</definedName>
    <definedName name="Table1_ETH_2007" localSheetId="19">#REF!</definedName>
    <definedName name="Table1_ETH_2007">#REF!</definedName>
    <definedName name="Table1_ETH_2008" localSheetId="4">#REF!</definedName>
    <definedName name="Table1_ETH_2008" localSheetId="6">#REF!</definedName>
    <definedName name="Table1_ETH_2008" localSheetId="8">#REF!</definedName>
    <definedName name="Table1_ETH_2008" localSheetId="10">#REF!</definedName>
    <definedName name="Table1_ETH_2008" localSheetId="12">#REF!</definedName>
    <definedName name="Table1_ETH_2008" localSheetId="14">#REF!</definedName>
    <definedName name="Table1_ETH_2008" localSheetId="16">#REF!</definedName>
    <definedName name="Table1_ETH_2008" localSheetId="3">#REF!</definedName>
    <definedName name="Table1_ETH_2008" localSheetId="5">#REF!</definedName>
    <definedName name="Table1_ETH_2008" localSheetId="7">#REF!</definedName>
    <definedName name="Table1_ETH_2008" localSheetId="9">#REF!</definedName>
    <definedName name="Table1_ETH_2008" localSheetId="11">#REF!</definedName>
    <definedName name="Table1_ETH_2008" localSheetId="13">#REF!</definedName>
    <definedName name="Table1_ETH_2008" localSheetId="15">#REF!</definedName>
    <definedName name="Table1_ETH_2008" localSheetId="17">#REF!</definedName>
    <definedName name="Table1_ETH_2008" localSheetId="18">#REF!</definedName>
    <definedName name="Table1_ETH_2008" localSheetId="19">#REF!</definedName>
    <definedName name="Table1_ETH_2008">#REF!</definedName>
    <definedName name="Table1_ETH_2009" localSheetId="4">#REF!</definedName>
    <definedName name="Table1_ETH_2009" localSheetId="6">#REF!</definedName>
    <definedName name="Table1_ETH_2009" localSheetId="8">#REF!</definedName>
    <definedName name="Table1_ETH_2009" localSheetId="10">#REF!</definedName>
    <definedName name="Table1_ETH_2009" localSheetId="12">#REF!</definedName>
    <definedName name="Table1_ETH_2009" localSheetId="14">#REF!</definedName>
    <definedName name="Table1_ETH_2009" localSheetId="16">#REF!</definedName>
    <definedName name="Table1_ETH_2009" localSheetId="3">#REF!</definedName>
    <definedName name="Table1_ETH_2009" localSheetId="5">#REF!</definedName>
    <definedName name="Table1_ETH_2009" localSheetId="7">#REF!</definedName>
    <definedName name="Table1_ETH_2009" localSheetId="9">#REF!</definedName>
    <definedName name="Table1_ETH_2009" localSheetId="11">#REF!</definedName>
    <definedName name="Table1_ETH_2009" localSheetId="13">#REF!</definedName>
    <definedName name="Table1_ETH_2009" localSheetId="15">#REF!</definedName>
    <definedName name="Table1_ETH_2009" localSheetId="17">#REF!</definedName>
    <definedName name="Table1_ETH_2009" localSheetId="18">#REF!</definedName>
    <definedName name="Table1_ETH_2009" localSheetId="19">#REF!</definedName>
    <definedName name="Table1_ETH_2009">#REF!</definedName>
    <definedName name="Table1_ETH_2010" localSheetId="4">#REF!</definedName>
    <definedName name="Table1_ETH_2010" localSheetId="6">#REF!</definedName>
    <definedName name="Table1_ETH_2010" localSheetId="8">#REF!</definedName>
    <definedName name="Table1_ETH_2010" localSheetId="10">#REF!</definedName>
    <definedName name="Table1_ETH_2010" localSheetId="12">#REF!</definedName>
    <definedName name="Table1_ETH_2010" localSheetId="14">#REF!</definedName>
    <definedName name="Table1_ETH_2010" localSheetId="16">#REF!</definedName>
    <definedName name="Table1_ETH_2010" localSheetId="3">#REF!</definedName>
    <definedName name="Table1_ETH_2010" localSheetId="5">#REF!</definedName>
    <definedName name="Table1_ETH_2010" localSheetId="7">#REF!</definedName>
    <definedName name="Table1_ETH_2010" localSheetId="9">#REF!</definedName>
    <definedName name="Table1_ETH_2010" localSheetId="11">#REF!</definedName>
    <definedName name="Table1_ETH_2010" localSheetId="13">#REF!</definedName>
    <definedName name="Table1_ETH_2010" localSheetId="15">#REF!</definedName>
    <definedName name="Table1_ETH_2010" localSheetId="17">#REF!</definedName>
    <definedName name="Table1_ETH_2010" localSheetId="18">#REF!</definedName>
    <definedName name="Table1_ETH_2010" localSheetId="19">#REF!</definedName>
    <definedName name="Table1_ETH_2010">#REF!</definedName>
    <definedName name="Table1_ETH_2011" localSheetId="4">#REF!</definedName>
    <definedName name="Table1_ETH_2011" localSheetId="6">#REF!</definedName>
    <definedName name="Table1_ETH_2011" localSheetId="8">#REF!</definedName>
    <definedName name="Table1_ETH_2011" localSheetId="10">#REF!</definedName>
    <definedName name="Table1_ETH_2011" localSheetId="12">#REF!</definedName>
    <definedName name="Table1_ETH_2011" localSheetId="14">#REF!</definedName>
    <definedName name="Table1_ETH_2011" localSheetId="16">#REF!</definedName>
    <definedName name="Table1_ETH_2011" localSheetId="3">#REF!</definedName>
    <definedName name="Table1_ETH_2011" localSheetId="5">#REF!</definedName>
    <definedName name="Table1_ETH_2011" localSheetId="7">#REF!</definedName>
    <definedName name="Table1_ETH_2011" localSheetId="9">#REF!</definedName>
    <definedName name="Table1_ETH_2011" localSheetId="11">#REF!</definedName>
    <definedName name="Table1_ETH_2011" localSheetId="13">#REF!</definedName>
    <definedName name="Table1_ETH_2011" localSheetId="15">#REF!</definedName>
    <definedName name="Table1_ETH_2011" localSheetId="17">#REF!</definedName>
    <definedName name="Table1_ETH_2011" localSheetId="18">#REF!</definedName>
    <definedName name="Table1_ETH_2011" localSheetId="19">#REF!</definedName>
    <definedName name="Table1_ETH_2011">#REF!</definedName>
    <definedName name="Table1_FSM_2006" localSheetId="4">#REF!</definedName>
    <definedName name="Table1_FSM_2006" localSheetId="6">#REF!</definedName>
    <definedName name="Table1_FSM_2006" localSheetId="8">#REF!</definedName>
    <definedName name="Table1_FSM_2006" localSheetId="10">#REF!</definedName>
    <definedName name="Table1_FSM_2006" localSheetId="12">#REF!</definedName>
    <definedName name="Table1_FSM_2006" localSheetId="14">#REF!</definedName>
    <definedName name="Table1_FSM_2006" localSheetId="16">#REF!</definedName>
    <definedName name="Table1_FSM_2006" localSheetId="3">#REF!</definedName>
    <definedName name="Table1_FSM_2006" localSheetId="5">#REF!</definedName>
    <definedName name="Table1_FSM_2006" localSheetId="7">#REF!</definedName>
    <definedName name="Table1_FSM_2006" localSheetId="9">#REF!</definedName>
    <definedName name="Table1_FSM_2006" localSheetId="11">#REF!</definedName>
    <definedName name="Table1_FSM_2006" localSheetId="13">#REF!</definedName>
    <definedName name="Table1_FSM_2006" localSheetId="15">#REF!</definedName>
    <definedName name="Table1_FSM_2006" localSheetId="17">#REF!</definedName>
    <definedName name="Table1_FSM_2006" localSheetId="18">#REF!</definedName>
    <definedName name="Table1_FSM_2006" localSheetId="19">#REF!</definedName>
    <definedName name="Table1_FSM_2006">#REF!</definedName>
    <definedName name="Table1_FSM_2007" localSheetId="4">#REF!</definedName>
    <definedName name="Table1_FSM_2007" localSheetId="6">#REF!</definedName>
    <definedName name="Table1_FSM_2007" localSheetId="8">#REF!</definedName>
    <definedName name="Table1_FSM_2007" localSheetId="10">#REF!</definedName>
    <definedName name="Table1_FSM_2007" localSheetId="12">#REF!</definedName>
    <definedName name="Table1_FSM_2007" localSheetId="14">#REF!</definedName>
    <definedName name="Table1_FSM_2007" localSheetId="16">#REF!</definedName>
    <definedName name="Table1_FSM_2007" localSheetId="3">#REF!</definedName>
    <definedName name="Table1_FSM_2007" localSheetId="5">#REF!</definedName>
    <definedName name="Table1_FSM_2007" localSheetId="7">#REF!</definedName>
    <definedName name="Table1_FSM_2007" localSheetId="9">#REF!</definedName>
    <definedName name="Table1_FSM_2007" localSheetId="11">#REF!</definedName>
    <definedName name="Table1_FSM_2007" localSheetId="13">#REF!</definedName>
    <definedName name="Table1_FSM_2007" localSheetId="15">#REF!</definedName>
    <definedName name="Table1_FSM_2007" localSheetId="17">#REF!</definedName>
    <definedName name="Table1_FSM_2007" localSheetId="18">#REF!</definedName>
    <definedName name="Table1_FSM_2007" localSheetId="19">#REF!</definedName>
    <definedName name="Table1_FSM_2007">#REF!</definedName>
    <definedName name="Table1_FSM_2008" localSheetId="4">#REF!</definedName>
    <definedName name="Table1_FSM_2008" localSheetId="6">#REF!</definedName>
    <definedName name="Table1_FSM_2008" localSheetId="8">#REF!</definedName>
    <definedName name="Table1_FSM_2008" localSheetId="10">#REF!</definedName>
    <definedName name="Table1_FSM_2008" localSheetId="12">#REF!</definedName>
    <definedName name="Table1_FSM_2008" localSheetId="14">#REF!</definedName>
    <definedName name="Table1_FSM_2008" localSheetId="16">#REF!</definedName>
    <definedName name="Table1_FSM_2008" localSheetId="3">#REF!</definedName>
    <definedName name="Table1_FSM_2008" localSheetId="5">#REF!</definedName>
    <definedName name="Table1_FSM_2008" localSheetId="7">#REF!</definedName>
    <definedName name="Table1_FSM_2008" localSheetId="9">#REF!</definedName>
    <definedName name="Table1_FSM_2008" localSheetId="11">#REF!</definedName>
    <definedName name="Table1_FSM_2008" localSheetId="13">#REF!</definedName>
    <definedName name="Table1_FSM_2008" localSheetId="15">#REF!</definedName>
    <definedName name="Table1_FSM_2008" localSheetId="17">#REF!</definedName>
    <definedName name="Table1_FSM_2008" localSheetId="18">#REF!</definedName>
    <definedName name="Table1_FSM_2008" localSheetId="19">#REF!</definedName>
    <definedName name="Table1_FSM_2008">#REF!</definedName>
    <definedName name="Table1_FSM_2009" localSheetId="4">#REF!</definedName>
    <definedName name="Table1_FSM_2009" localSheetId="6">#REF!</definedName>
    <definedName name="Table1_FSM_2009" localSheetId="8">#REF!</definedName>
    <definedName name="Table1_FSM_2009" localSheetId="10">#REF!</definedName>
    <definedName name="Table1_FSM_2009" localSheetId="12">#REF!</definedName>
    <definedName name="Table1_FSM_2009" localSheetId="14">#REF!</definedName>
    <definedName name="Table1_FSM_2009" localSheetId="16">#REF!</definedName>
    <definedName name="Table1_FSM_2009" localSheetId="3">#REF!</definedName>
    <definedName name="Table1_FSM_2009" localSheetId="5">#REF!</definedName>
    <definedName name="Table1_FSM_2009" localSheetId="7">#REF!</definedName>
    <definedName name="Table1_FSM_2009" localSheetId="9">#REF!</definedName>
    <definedName name="Table1_FSM_2009" localSheetId="11">#REF!</definedName>
    <definedName name="Table1_FSM_2009" localSheetId="13">#REF!</definedName>
    <definedName name="Table1_FSM_2009" localSheetId="15">#REF!</definedName>
    <definedName name="Table1_FSM_2009" localSheetId="17">#REF!</definedName>
    <definedName name="Table1_FSM_2009" localSheetId="18">#REF!</definedName>
    <definedName name="Table1_FSM_2009" localSheetId="19">#REF!</definedName>
    <definedName name="Table1_FSM_2009">#REF!</definedName>
    <definedName name="Table1_FSM_2010" localSheetId="4">#REF!</definedName>
    <definedName name="Table1_FSM_2010" localSheetId="6">#REF!</definedName>
    <definedName name="Table1_FSM_2010" localSheetId="8">#REF!</definedName>
    <definedName name="Table1_FSM_2010" localSheetId="10">#REF!</definedName>
    <definedName name="Table1_FSM_2010" localSheetId="12">#REF!</definedName>
    <definedName name="Table1_FSM_2010" localSheetId="14">#REF!</definedName>
    <definedName name="Table1_FSM_2010" localSheetId="16">#REF!</definedName>
    <definedName name="Table1_FSM_2010" localSheetId="3">#REF!</definedName>
    <definedName name="Table1_FSM_2010" localSheetId="5">#REF!</definedName>
    <definedName name="Table1_FSM_2010" localSheetId="7">#REF!</definedName>
    <definedName name="Table1_FSM_2010" localSheetId="9">#REF!</definedName>
    <definedName name="Table1_FSM_2010" localSheetId="11">#REF!</definedName>
    <definedName name="Table1_FSM_2010" localSheetId="13">#REF!</definedName>
    <definedName name="Table1_FSM_2010" localSheetId="15">#REF!</definedName>
    <definedName name="Table1_FSM_2010" localSheetId="17">#REF!</definedName>
    <definedName name="Table1_FSM_2010" localSheetId="18">#REF!</definedName>
    <definedName name="Table1_FSM_2010" localSheetId="19">#REF!</definedName>
    <definedName name="Table1_FSM_2010">#REF!</definedName>
    <definedName name="Table1_FSM_2011" localSheetId="4">#REF!</definedName>
    <definedName name="Table1_FSM_2011" localSheetId="6">#REF!</definedName>
    <definedName name="Table1_FSM_2011" localSheetId="8">#REF!</definedName>
    <definedName name="Table1_FSM_2011" localSheetId="10">#REF!</definedName>
    <definedName name="Table1_FSM_2011" localSheetId="12">#REF!</definedName>
    <definedName name="Table1_FSM_2011" localSheetId="14">#REF!</definedName>
    <definedName name="Table1_FSM_2011" localSheetId="16">#REF!</definedName>
    <definedName name="Table1_FSM_2011" localSheetId="3">#REF!</definedName>
    <definedName name="Table1_FSM_2011" localSheetId="5">#REF!</definedName>
    <definedName name="Table1_FSM_2011" localSheetId="7">#REF!</definedName>
    <definedName name="Table1_FSM_2011" localSheetId="9">#REF!</definedName>
    <definedName name="Table1_FSM_2011" localSheetId="11">#REF!</definedName>
    <definedName name="Table1_FSM_2011" localSheetId="13">#REF!</definedName>
    <definedName name="Table1_FSM_2011" localSheetId="15">#REF!</definedName>
    <definedName name="Table1_FSM_2011" localSheetId="17">#REF!</definedName>
    <definedName name="Table1_FSM_2011" localSheetId="18">#REF!</definedName>
    <definedName name="Table1_FSM_2011" localSheetId="19">#REF!</definedName>
    <definedName name="Table1_FSM_2011">#REF!</definedName>
    <definedName name="Table1_MONTH_2006" localSheetId="4">'[20]Table 1_2006_data'!#REF!</definedName>
    <definedName name="Table1_MONTH_2006" localSheetId="6">'[20]Table 1_2006_data'!#REF!</definedName>
    <definedName name="Table1_MONTH_2006" localSheetId="8">'[20]Table 1_2006_data'!#REF!</definedName>
    <definedName name="Table1_MONTH_2006" localSheetId="10">'[20]Table 1_2006_data'!#REF!</definedName>
    <definedName name="Table1_MONTH_2006" localSheetId="12">'[20]Table 1_2006_data'!#REF!</definedName>
    <definedName name="Table1_MONTH_2006" localSheetId="14">'[20]Table 1_2006_data'!#REF!</definedName>
    <definedName name="Table1_MONTH_2006" localSheetId="16">'[20]Table 1_2006_data'!#REF!</definedName>
    <definedName name="Table1_MONTH_2006" localSheetId="3">'[20]Table 1_2006_data'!#REF!</definedName>
    <definedName name="Table1_MONTH_2006" localSheetId="5">'[20]Table 1_2006_data'!#REF!</definedName>
    <definedName name="Table1_MONTH_2006" localSheetId="7">'[20]Table 1_2006_data'!#REF!</definedName>
    <definedName name="Table1_MONTH_2006" localSheetId="9">'[20]Table 1_2006_data'!#REF!</definedName>
    <definedName name="Table1_MONTH_2006" localSheetId="11">'[20]Table 1_2006_data'!#REF!</definedName>
    <definedName name="Table1_MONTH_2006" localSheetId="13">'[20]Table 1_2006_data'!#REF!</definedName>
    <definedName name="Table1_MONTH_2006" localSheetId="15">'[20]Table 1_2006_data'!#REF!</definedName>
    <definedName name="Table1_MONTH_2006" localSheetId="17">'[20]Table 1_2006_data'!#REF!</definedName>
    <definedName name="Table1_MONTH_2006" localSheetId="18">'[20]Table 1_2006_data'!#REF!</definedName>
    <definedName name="Table1_MONTH_2006" localSheetId="19">'[20]Table 1_2006_data'!#REF!</definedName>
    <definedName name="Table1_MONTH_2006">'[20]Table 1_2006_data'!#REF!</definedName>
    <definedName name="Table1_PRIMARY_2006" localSheetId="4">#REF!</definedName>
    <definedName name="Table1_PRIMARY_2006" localSheetId="6">#REF!</definedName>
    <definedName name="Table1_PRIMARY_2006" localSheetId="8">#REF!</definedName>
    <definedName name="Table1_PRIMARY_2006" localSheetId="10">#REF!</definedName>
    <definedName name="Table1_PRIMARY_2006" localSheetId="12">#REF!</definedName>
    <definedName name="Table1_PRIMARY_2006" localSheetId="14">#REF!</definedName>
    <definedName name="Table1_PRIMARY_2006" localSheetId="16">#REF!</definedName>
    <definedName name="Table1_PRIMARY_2006" localSheetId="3">#REF!</definedName>
    <definedName name="Table1_PRIMARY_2006" localSheetId="5">#REF!</definedName>
    <definedName name="Table1_PRIMARY_2006" localSheetId="7">#REF!</definedName>
    <definedName name="Table1_PRIMARY_2006" localSheetId="9">#REF!</definedName>
    <definedName name="Table1_PRIMARY_2006" localSheetId="11">#REF!</definedName>
    <definedName name="Table1_PRIMARY_2006" localSheetId="13">#REF!</definedName>
    <definedName name="Table1_PRIMARY_2006" localSheetId="15">#REF!</definedName>
    <definedName name="Table1_PRIMARY_2006" localSheetId="17">#REF!</definedName>
    <definedName name="Table1_PRIMARY_2006" localSheetId="18">#REF!</definedName>
    <definedName name="Table1_PRIMARY_2006" localSheetId="19">#REF!</definedName>
    <definedName name="Table1_PRIMARY_2006">#REF!</definedName>
    <definedName name="Table1_PRIMARY_2007" localSheetId="4">#REF!</definedName>
    <definedName name="Table1_PRIMARY_2007" localSheetId="6">#REF!</definedName>
    <definedName name="Table1_PRIMARY_2007" localSheetId="8">#REF!</definedName>
    <definedName name="Table1_PRIMARY_2007" localSheetId="10">#REF!</definedName>
    <definedName name="Table1_PRIMARY_2007" localSheetId="12">#REF!</definedName>
    <definedName name="Table1_PRIMARY_2007" localSheetId="14">#REF!</definedName>
    <definedName name="Table1_PRIMARY_2007" localSheetId="16">#REF!</definedName>
    <definedName name="Table1_PRIMARY_2007" localSheetId="3">#REF!</definedName>
    <definedName name="Table1_PRIMARY_2007" localSheetId="5">#REF!</definedName>
    <definedName name="Table1_PRIMARY_2007" localSheetId="7">#REF!</definedName>
    <definedName name="Table1_PRIMARY_2007" localSheetId="9">#REF!</definedName>
    <definedName name="Table1_PRIMARY_2007" localSheetId="11">#REF!</definedName>
    <definedName name="Table1_PRIMARY_2007" localSheetId="13">#REF!</definedName>
    <definedName name="Table1_PRIMARY_2007" localSheetId="15">#REF!</definedName>
    <definedName name="Table1_PRIMARY_2007" localSheetId="17">#REF!</definedName>
    <definedName name="Table1_PRIMARY_2007" localSheetId="18">#REF!</definedName>
    <definedName name="Table1_PRIMARY_2007" localSheetId="19">#REF!</definedName>
    <definedName name="Table1_PRIMARY_2007">#REF!</definedName>
    <definedName name="Table1_PRIMARY_2008" localSheetId="4">#REF!</definedName>
    <definedName name="Table1_PRIMARY_2008" localSheetId="6">#REF!</definedName>
    <definedName name="Table1_PRIMARY_2008" localSheetId="8">#REF!</definedName>
    <definedName name="Table1_PRIMARY_2008" localSheetId="10">#REF!</definedName>
    <definedName name="Table1_PRIMARY_2008" localSheetId="12">#REF!</definedName>
    <definedName name="Table1_PRIMARY_2008" localSheetId="14">#REF!</definedName>
    <definedName name="Table1_PRIMARY_2008" localSheetId="16">#REF!</definedName>
    <definedName name="Table1_PRIMARY_2008" localSheetId="3">#REF!</definedName>
    <definedName name="Table1_PRIMARY_2008" localSheetId="5">#REF!</definedName>
    <definedName name="Table1_PRIMARY_2008" localSheetId="7">#REF!</definedName>
    <definedName name="Table1_PRIMARY_2008" localSheetId="9">#REF!</definedName>
    <definedName name="Table1_PRIMARY_2008" localSheetId="11">#REF!</definedName>
    <definedName name="Table1_PRIMARY_2008" localSheetId="13">#REF!</definedName>
    <definedName name="Table1_PRIMARY_2008" localSheetId="15">#REF!</definedName>
    <definedName name="Table1_PRIMARY_2008" localSheetId="17">#REF!</definedName>
    <definedName name="Table1_PRIMARY_2008" localSheetId="18">#REF!</definedName>
    <definedName name="Table1_PRIMARY_2008" localSheetId="19">#REF!</definedName>
    <definedName name="Table1_PRIMARY_2008">#REF!</definedName>
    <definedName name="Table1_PRIMARY_2009" localSheetId="4">#REF!</definedName>
    <definedName name="Table1_PRIMARY_2009" localSheetId="6">#REF!</definedName>
    <definedName name="Table1_PRIMARY_2009" localSheetId="8">#REF!</definedName>
    <definedName name="Table1_PRIMARY_2009" localSheetId="10">#REF!</definedName>
    <definedName name="Table1_PRIMARY_2009" localSheetId="12">#REF!</definedName>
    <definedName name="Table1_PRIMARY_2009" localSheetId="14">#REF!</definedName>
    <definedName name="Table1_PRIMARY_2009" localSheetId="16">#REF!</definedName>
    <definedName name="Table1_PRIMARY_2009" localSheetId="3">#REF!</definedName>
    <definedName name="Table1_PRIMARY_2009" localSheetId="5">#REF!</definedName>
    <definedName name="Table1_PRIMARY_2009" localSheetId="7">#REF!</definedName>
    <definedName name="Table1_PRIMARY_2009" localSheetId="9">#REF!</definedName>
    <definedName name="Table1_PRIMARY_2009" localSheetId="11">#REF!</definedName>
    <definedName name="Table1_PRIMARY_2009" localSheetId="13">#REF!</definedName>
    <definedName name="Table1_PRIMARY_2009" localSheetId="15">#REF!</definedName>
    <definedName name="Table1_PRIMARY_2009" localSheetId="17">#REF!</definedName>
    <definedName name="Table1_PRIMARY_2009" localSheetId="18">#REF!</definedName>
    <definedName name="Table1_PRIMARY_2009" localSheetId="19">#REF!</definedName>
    <definedName name="Table1_PRIMARY_2009">#REF!</definedName>
    <definedName name="Table1_PRIMARY_2010" localSheetId="4">#REF!</definedName>
    <definedName name="Table1_PRIMARY_2010" localSheetId="6">#REF!</definedName>
    <definedName name="Table1_PRIMARY_2010" localSheetId="8">#REF!</definedName>
    <definedName name="Table1_PRIMARY_2010" localSheetId="10">#REF!</definedName>
    <definedName name="Table1_PRIMARY_2010" localSheetId="12">#REF!</definedName>
    <definedName name="Table1_PRIMARY_2010" localSheetId="14">#REF!</definedName>
    <definedName name="Table1_PRIMARY_2010" localSheetId="16">#REF!</definedName>
    <definedName name="Table1_PRIMARY_2010" localSheetId="3">#REF!</definedName>
    <definedName name="Table1_PRIMARY_2010" localSheetId="5">#REF!</definedName>
    <definedName name="Table1_PRIMARY_2010" localSheetId="7">#REF!</definedName>
    <definedName name="Table1_PRIMARY_2010" localSheetId="9">#REF!</definedName>
    <definedName name="Table1_PRIMARY_2010" localSheetId="11">#REF!</definedName>
    <definedName name="Table1_PRIMARY_2010" localSheetId="13">#REF!</definedName>
    <definedName name="Table1_PRIMARY_2010" localSheetId="15">#REF!</definedName>
    <definedName name="Table1_PRIMARY_2010" localSheetId="17">#REF!</definedName>
    <definedName name="Table1_PRIMARY_2010" localSheetId="18">#REF!</definedName>
    <definedName name="Table1_PRIMARY_2010" localSheetId="19">#REF!</definedName>
    <definedName name="Table1_PRIMARY_2010">#REF!</definedName>
    <definedName name="Table1_PRIMARY_2011" localSheetId="4">#REF!</definedName>
    <definedName name="Table1_PRIMARY_2011" localSheetId="6">#REF!</definedName>
    <definedName name="Table1_PRIMARY_2011" localSheetId="8">#REF!</definedName>
    <definedName name="Table1_PRIMARY_2011" localSheetId="10">#REF!</definedName>
    <definedName name="Table1_PRIMARY_2011" localSheetId="12">#REF!</definedName>
    <definedName name="Table1_PRIMARY_2011" localSheetId="14">#REF!</definedName>
    <definedName name="Table1_PRIMARY_2011" localSheetId="16">#REF!</definedName>
    <definedName name="Table1_PRIMARY_2011" localSheetId="3">#REF!</definedName>
    <definedName name="Table1_PRIMARY_2011" localSheetId="5">#REF!</definedName>
    <definedName name="Table1_PRIMARY_2011" localSheetId="7">#REF!</definedName>
    <definedName name="Table1_PRIMARY_2011" localSheetId="9">#REF!</definedName>
    <definedName name="Table1_PRIMARY_2011" localSheetId="11">#REF!</definedName>
    <definedName name="Table1_PRIMARY_2011" localSheetId="13">#REF!</definedName>
    <definedName name="Table1_PRIMARY_2011" localSheetId="15">#REF!</definedName>
    <definedName name="Table1_PRIMARY_2011" localSheetId="17">#REF!</definedName>
    <definedName name="Table1_PRIMARY_2011" localSheetId="18">#REF!</definedName>
    <definedName name="Table1_PRIMARY_2011" localSheetId="19">#REF!</definedName>
    <definedName name="Table1_PRIMARY_2011">#REF!</definedName>
    <definedName name="Table1_SEN_2006" localSheetId="4">#REF!</definedName>
    <definedName name="Table1_SEN_2006" localSheetId="6">#REF!</definedName>
    <definedName name="Table1_SEN_2006" localSheetId="8">#REF!</definedName>
    <definedName name="Table1_SEN_2006" localSheetId="10">#REF!</definedName>
    <definedName name="Table1_SEN_2006" localSheetId="12">#REF!</definedName>
    <definedName name="Table1_SEN_2006" localSheetId="14">#REF!</definedName>
    <definedName name="Table1_SEN_2006" localSheetId="16">#REF!</definedName>
    <definedName name="Table1_SEN_2006" localSheetId="3">#REF!</definedName>
    <definedName name="Table1_SEN_2006" localSheetId="5">#REF!</definedName>
    <definedName name="Table1_SEN_2006" localSheetId="7">#REF!</definedName>
    <definedName name="Table1_SEN_2006" localSheetId="9">#REF!</definedName>
    <definedName name="Table1_SEN_2006" localSheetId="11">#REF!</definedName>
    <definedName name="Table1_SEN_2006" localSheetId="13">#REF!</definedName>
    <definedName name="Table1_SEN_2006" localSheetId="15">#REF!</definedName>
    <definedName name="Table1_SEN_2006" localSheetId="17">#REF!</definedName>
    <definedName name="Table1_SEN_2006" localSheetId="18">#REF!</definedName>
    <definedName name="Table1_SEN_2006" localSheetId="19">#REF!</definedName>
    <definedName name="Table1_SEN_2006">#REF!</definedName>
    <definedName name="Table1_SEN_2007" localSheetId="4">#REF!</definedName>
    <definedName name="Table1_SEN_2007" localSheetId="6">#REF!</definedName>
    <definedName name="Table1_SEN_2007" localSheetId="8">#REF!</definedName>
    <definedName name="Table1_SEN_2007" localSheetId="10">#REF!</definedName>
    <definedName name="Table1_SEN_2007" localSheetId="12">#REF!</definedName>
    <definedName name="Table1_SEN_2007" localSheetId="14">#REF!</definedName>
    <definedName name="Table1_SEN_2007" localSheetId="16">#REF!</definedName>
    <definedName name="Table1_SEN_2007" localSheetId="3">#REF!</definedName>
    <definedName name="Table1_SEN_2007" localSheetId="5">#REF!</definedName>
    <definedName name="Table1_SEN_2007" localSheetId="7">#REF!</definedName>
    <definedName name="Table1_SEN_2007" localSheetId="9">#REF!</definedName>
    <definedName name="Table1_SEN_2007" localSheetId="11">#REF!</definedName>
    <definedName name="Table1_SEN_2007" localSheetId="13">#REF!</definedName>
    <definedName name="Table1_SEN_2007" localSheetId="15">#REF!</definedName>
    <definedName name="Table1_SEN_2007" localSheetId="17">#REF!</definedName>
    <definedName name="Table1_SEN_2007" localSheetId="18">#REF!</definedName>
    <definedName name="Table1_SEN_2007" localSheetId="19">#REF!</definedName>
    <definedName name="Table1_SEN_2007">#REF!</definedName>
    <definedName name="Table1_SEN_2008" localSheetId="4">#REF!</definedName>
    <definedName name="Table1_SEN_2008" localSheetId="6">#REF!</definedName>
    <definedName name="Table1_SEN_2008" localSheetId="8">#REF!</definedName>
    <definedName name="Table1_SEN_2008" localSheetId="10">#REF!</definedName>
    <definedName name="Table1_SEN_2008" localSheetId="12">#REF!</definedName>
    <definedName name="Table1_SEN_2008" localSheetId="14">#REF!</definedName>
    <definedName name="Table1_SEN_2008" localSheetId="16">#REF!</definedName>
    <definedName name="Table1_SEN_2008" localSheetId="3">#REF!</definedName>
    <definedName name="Table1_SEN_2008" localSheetId="5">#REF!</definedName>
    <definedName name="Table1_SEN_2008" localSheetId="7">#REF!</definedName>
    <definedName name="Table1_SEN_2008" localSheetId="9">#REF!</definedName>
    <definedName name="Table1_SEN_2008" localSheetId="11">#REF!</definedName>
    <definedName name="Table1_SEN_2008" localSheetId="13">#REF!</definedName>
    <definedName name="Table1_SEN_2008" localSheetId="15">#REF!</definedName>
    <definedName name="Table1_SEN_2008" localSheetId="17">#REF!</definedName>
    <definedName name="Table1_SEN_2008" localSheetId="18">#REF!</definedName>
    <definedName name="Table1_SEN_2008" localSheetId="19">#REF!</definedName>
    <definedName name="Table1_SEN_2008">#REF!</definedName>
    <definedName name="Table1_SEN_2009" localSheetId="4">#REF!</definedName>
    <definedName name="Table1_SEN_2009" localSheetId="6">#REF!</definedName>
    <definedName name="Table1_SEN_2009" localSheetId="8">#REF!</definedName>
    <definedName name="Table1_SEN_2009" localSheetId="10">#REF!</definedName>
    <definedName name="Table1_SEN_2009" localSheetId="12">#REF!</definedName>
    <definedName name="Table1_SEN_2009" localSheetId="14">#REF!</definedName>
    <definedName name="Table1_SEN_2009" localSheetId="16">#REF!</definedName>
    <definedName name="Table1_SEN_2009" localSheetId="3">#REF!</definedName>
    <definedName name="Table1_SEN_2009" localSheetId="5">#REF!</definedName>
    <definedName name="Table1_SEN_2009" localSheetId="7">#REF!</definedName>
    <definedName name="Table1_SEN_2009" localSheetId="9">#REF!</definedName>
    <definedName name="Table1_SEN_2009" localSheetId="11">#REF!</definedName>
    <definedName name="Table1_SEN_2009" localSheetId="13">#REF!</definedName>
    <definedName name="Table1_SEN_2009" localSheetId="15">#REF!</definedName>
    <definedName name="Table1_SEN_2009" localSheetId="17">#REF!</definedName>
    <definedName name="Table1_SEN_2009" localSheetId="18">#REF!</definedName>
    <definedName name="Table1_SEN_2009" localSheetId="19">#REF!</definedName>
    <definedName name="Table1_SEN_2009">#REF!</definedName>
    <definedName name="Table1_SEN_2010" localSheetId="4">#REF!</definedName>
    <definedName name="Table1_SEN_2010" localSheetId="6">#REF!</definedName>
    <definedName name="Table1_SEN_2010" localSheetId="8">#REF!</definedName>
    <definedName name="Table1_SEN_2010" localSheetId="10">#REF!</definedName>
    <definedName name="Table1_SEN_2010" localSheetId="12">#REF!</definedName>
    <definedName name="Table1_SEN_2010" localSheetId="14">#REF!</definedName>
    <definedName name="Table1_SEN_2010" localSheetId="16">#REF!</definedName>
    <definedName name="Table1_SEN_2010" localSheetId="3">#REF!</definedName>
    <definedName name="Table1_SEN_2010" localSheetId="5">#REF!</definedName>
    <definedName name="Table1_SEN_2010" localSheetId="7">#REF!</definedName>
    <definedName name="Table1_SEN_2010" localSheetId="9">#REF!</definedName>
    <definedName name="Table1_SEN_2010" localSheetId="11">#REF!</definedName>
    <definedName name="Table1_SEN_2010" localSheetId="13">#REF!</definedName>
    <definedName name="Table1_SEN_2010" localSheetId="15">#REF!</definedName>
    <definedName name="Table1_SEN_2010" localSheetId="17">#REF!</definedName>
    <definedName name="Table1_SEN_2010" localSheetId="18">#REF!</definedName>
    <definedName name="Table1_SEN_2010" localSheetId="19">#REF!</definedName>
    <definedName name="Table1_SEN_2010">#REF!</definedName>
    <definedName name="Table1_SEN_2011" localSheetId="4">#REF!</definedName>
    <definedName name="Table1_SEN_2011" localSheetId="6">#REF!</definedName>
    <definedName name="Table1_SEN_2011" localSheetId="8">#REF!</definedName>
    <definedName name="Table1_SEN_2011" localSheetId="10">#REF!</definedName>
    <definedName name="Table1_SEN_2011" localSheetId="12">#REF!</definedName>
    <definedName name="Table1_SEN_2011" localSheetId="14">#REF!</definedName>
    <definedName name="Table1_SEN_2011" localSheetId="16">#REF!</definedName>
    <definedName name="Table1_SEN_2011" localSheetId="3">#REF!</definedName>
    <definedName name="Table1_SEN_2011" localSheetId="5">#REF!</definedName>
    <definedName name="Table1_SEN_2011" localSheetId="7">#REF!</definedName>
    <definedName name="Table1_SEN_2011" localSheetId="9">#REF!</definedName>
    <definedName name="Table1_SEN_2011" localSheetId="11">#REF!</definedName>
    <definedName name="Table1_SEN_2011" localSheetId="13">#REF!</definedName>
    <definedName name="Table1_SEN_2011" localSheetId="15">#REF!</definedName>
    <definedName name="Table1_SEN_2011" localSheetId="17">#REF!</definedName>
    <definedName name="Table1_SEN_2011" localSheetId="18">#REF!</definedName>
    <definedName name="Table1_SEN_2011" localSheetId="19">#REF!</definedName>
    <definedName name="Table1_SEN_2011">#REF!</definedName>
    <definedName name="Table1_SENPRI_2008" localSheetId="4">#REF!</definedName>
    <definedName name="Table1_SENPRI_2008" localSheetId="6">#REF!</definedName>
    <definedName name="Table1_SENPRI_2008" localSheetId="8">#REF!</definedName>
    <definedName name="Table1_SENPRI_2008" localSheetId="10">#REF!</definedName>
    <definedName name="Table1_SENPRI_2008" localSheetId="12">#REF!</definedName>
    <definedName name="Table1_SENPRI_2008" localSheetId="14">#REF!</definedName>
    <definedName name="Table1_SENPRI_2008" localSheetId="16">#REF!</definedName>
    <definedName name="Table1_SENPRI_2008" localSheetId="3">#REF!</definedName>
    <definedName name="Table1_SENPRI_2008" localSheetId="5">#REF!</definedName>
    <definedName name="Table1_SENPRI_2008" localSheetId="7">#REF!</definedName>
    <definedName name="Table1_SENPRI_2008" localSheetId="9">#REF!</definedName>
    <definedName name="Table1_SENPRI_2008" localSheetId="11">#REF!</definedName>
    <definedName name="Table1_SENPRI_2008" localSheetId="13">#REF!</definedName>
    <definedName name="Table1_SENPRI_2008" localSheetId="15">#REF!</definedName>
    <definedName name="Table1_SENPRI_2008" localSheetId="17">#REF!</definedName>
    <definedName name="Table1_SENPRI_2008" localSheetId="18">#REF!</definedName>
    <definedName name="Table1_SENPRI_2008" localSheetId="19">#REF!</definedName>
    <definedName name="Table1_SENPRI_2008">#REF!</definedName>
    <definedName name="Table1_SENPRINEED_2008" localSheetId="4">#REF!</definedName>
    <definedName name="Table1_SENPRINEED_2008" localSheetId="6">#REF!</definedName>
    <definedName name="Table1_SENPRINEED_2008" localSheetId="8">#REF!</definedName>
    <definedName name="Table1_SENPRINEED_2008" localSheetId="10">#REF!</definedName>
    <definedName name="Table1_SENPRINEED_2008" localSheetId="12">#REF!</definedName>
    <definedName name="Table1_SENPRINEED_2008" localSheetId="14">#REF!</definedName>
    <definedName name="Table1_SENPRINEED_2008" localSheetId="16">#REF!</definedName>
    <definedName name="Table1_SENPRINEED_2008" localSheetId="3">#REF!</definedName>
    <definedName name="Table1_SENPRINEED_2008" localSheetId="5">#REF!</definedName>
    <definedName name="Table1_SENPRINEED_2008" localSheetId="7">#REF!</definedName>
    <definedName name="Table1_SENPRINEED_2008" localSheetId="9">#REF!</definedName>
    <definedName name="Table1_SENPRINEED_2008" localSheetId="11">#REF!</definedName>
    <definedName name="Table1_SENPRINEED_2008" localSheetId="13">#REF!</definedName>
    <definedName name="Table1_SENPRINEED_2008" localSheetId="15">#REF!</definedName>
    <definedName name="Table1_SENPRINEED_2008" localSheetId="17">#REF!</definedName>
    <definedName name="Table1_SENPRINEED_2008" localSheetId="18">#REF!</definedName>
    <definedName name="Table1_SENPRINEED_2008" localSheetId="19">#REF!</definedName>
    <definedName name="Table1_SENPRINEED_2008">#REF!</definedName>
    <definedName name="Table17dropdown">'[4]SQL 15 '!$B$177:$B$178</definedName>
    <definedName name="Table2_2008" localSheetId="4">#REF!</definedName>
    <definedName name="Table2_2008" localSheetId="6">#REF!</definedName>
    <definedName name="Table2_2008" localSheetId="8">#REF!</definedName>
    <definedName name="Table2_2008" localSheetId="10">#REF!</definedName>
    <definedName name="Table2_2008" localSheetId="12">#REF!</definedName>
    <definedName name="Table2_2008" localSheetId="14">#REF!</definedName>
    <definedName name="Table2_2008" localSheetId="16">#REF!</definedName>
    <definedName name="Table2_2008" localSheetId="3">#REF!</definedName>
    <definedName name="Table2_2008" localSheetId="5">#REF!</definedName>
    <definedName name="Table2_2008" localSheetId="7">#REF!</definedName>
    <definedName name="Table2_2008" localSheetId="9">#REF!</definedName>
    <definedName name="Table2_2008" localSheetId="11">#REF!</definedName>
    <definedName name="Table2_2008" localSheetId="13">#REF!</definedName>
    <definedName name="Table2_2008" localSheetId="15">#REF!</definedName>
    <definedName name="Table2_2008" localSheetId="17">#REF!</definedName>
    <definedName name="Table2_2008" localSheetId="18">#REF!</definedName>
    <definedName name="Table2_2008" localSheetId="19">#REF!</definedName>
    <definedName name="Table2_2008">#REF!</definedName>
    <definedName name="table2_2008_x" localSheetId="4">#REF!</definedName>
    <definedName name="table2_2008_x" localSheetId="6">#REF!</definedName>
    <definedName name="table2_2008_x" localSheetId="8">#REF!</definedName>
    <definedName name="table2_2008_x" localSheetId="10">#REF!</definedName>
    <definedName name="table2_2008_x" localSheetId="12">#REF!</definedName>
    <definedName name="table2_2008_x" localSheetId="14">#REF!</definedName>
    <definedName name="table2_2008_x" localSheetId="16">#REF!</definedName>
    <definedName name="table2_2008_x" localSheetId="3">#REF!</definedName>
    <definedName name="table2_2008_x" localSheetId="5">#REF!</definedName>
    <definedName name="table2_2008_x" localSheetId="7">#REF!</definedName>
    <definedName name="table2_2008_x" localSheetId="9">#REF!</definedName>
    <definedName name="table2_2008_x" localSheetId="11">#REF!</definedName>
    <definedName name="table2_2008_x" localSheetId="13">#REF!</definedName>
    <definedName name="table2_2008_x" localSheetId="15">#REF!</definedName>
    <definedName name="table2_2008_x" localSheetId="17">#REF!</definedName>
    <definedName name="table2_2008_x" localSheetId="18">#REF!</definedName>
    <definedName name="table2_2008_x" localSheetId="19">#REF!</definedName>
    <definedName name="table2_2008_x">#REF!</definedName>
    <definedName name="Table2a_2006" localSheetId="4">#REF!</definedName>
    <definedName name="Table2a_2006" localSheetId="6">#REF!</definedName>
    <definedName name="Table2a_2006" localSheetId="8">#REF!</definedName>
    <definedName name="Table2a_2006" localSheetId="10">#REF!</definedName>
    <definedName name="Table2a_2006" localSheetId="12">#REF!</definedName>
    <definedName name="Table2a_2006" localSheetId="14">#REF!</definedName>
    <definedName name="Table2a_2006" localSheetId="16">#REF!</definedName>
    <definedName name="Table2a_2006" localSheetId="3">#REF!</definedName>
    <definedName name="Table2a_2006" localSheetId="5">#REF!</definedName>
    <definedName name="Table2a_2006" localSheetId="7">#REF!</definedName>
    <definedName name="Table2a_2006" localSheetId="9">#REF!</definedName>
    <definedName name="Table2a_2006" localSheetId="11">#REF!</definedName>
    <definedName name="Table2a_2006" localSheetId="13">#REF!</definedName>
    <definedName name="Table2a_2006" localSheetId="15">#REF!</definedName>
    <definedName name="Table2a_2006" localSheetId="17">#REF!</definedName>
    <definedName name="Table2a_2006" localSheetId="18">#REF!</definedName>
    <definedName name="Table2a_2006" localSheetId="19">#REF!</definedName>
    <definedName name="Table2a_2006">#REF!</definedName>
    <definedName name="Table2a_2007" localSheetId="4">#REF!</definedName>
    <definedName name="Table2a_2007" localSheetId="6">#REF!</definedName>
    <definedName name="Table2a_2007" localSheetId="8">#REF!</definedName>
    <definedName name="Table2a_2007" localSheetId="10">#REF!</definedName>
    <definedName name="Table2a_2007" localSheetId="12">#REF!</definedName>
    <definedName name="Table2a_2007" localSheetId="14">#REF!</definedName>
    <definedName name="Table2a_2007" localSheetId="16">#REF!</definedName>
    <definedName name="Table2a_2007" localSheetId="3">#REF!</definedName>
    <definedName name="Table2a_2007" localSheetId="5">#REF!</definedName>
    <definedName name="Table2a_2007" localSheetId="7">#REF!</definedName>
    <definedName name="Table2a_2007" localSheetId="9">#REF!</definedName>
    <definedName name="Table2a_2007" localSheetId="11">#REF!</definedName>
    <definedName name="Table2a_2007" localSheetId="13">#REF!</definedName>
    <definedName name="Table2a_2007" localSheetId="15">#REF!</definedName>
    <definedName name="Table2a_2007" localSheetId="17">#REF!</definedName>
    <definedName name="Table2a_2007" localSheetId="18">#REF!</definedName>
    <definedName name="Table2a_2007" localSheetId="19">#REF!</definedName>
    <definedName name="Table2a_2007">#REF!</definedName>
    <definedName name="Table2a_2008" localSheetId="4">#REF!</definedName>
    <definedName name="Table2a_2008" localSheetId="6">#REF!</definedName>
    <definedName name="Table2a_2008" localSheetId="8">#REF!</definedName>
    <definedName name="Table2a_2008" localSheetId="10">#REF!</definedName>
    <definedName name="Table2a_2008" localSheetId="12">#REF!</definedName>
    <definedName name="Table2a_2008" localSheetId="14">#REF!</definedName>
    <definedName name="Table2a_2008" localSheetId="16">#REF!</definedName>
    <definedName name="Table2a_2008" localSheetId="3">#REF!</definedName>
    <definedName name="Table2a_2008" localSheetId="5">#REF!</definedName>
    <definedName name="Table2a_2008" localSheetId="7">#REF!</definedName>
    <definedName name="Table2a_2008" localSheetId="9">#REF!</definedName>
    <definedName name="Table2a_2008" localSheetId="11">#REF!</definedName>
    <definedName name="Table2a_2008" localSheetId="13">#REF!</definedName>
    <definedName name="Table2a_2008" localSheetId="15">#REF!</definedName>
    <definedName name="Table2a_2008" localSheetId="17">#REF!</definedName>
    <definedName name="Table2a_2008" localSheetId="18">#REF!</definedName>
    <definedName name="Table2a_2008" localSheetId="19">#REF!</definedName>
    <definedName name="Table2a_2008">#REF!</definedName>
    <definedName name="Table2a_2008_data" localSheetId="4">#REF!</definedName>
    <definedName name="Table2a_2008_data" localSheetId="6">#REF!</definedName>
    <definedName name="Table2a_2008_data" localSheetId="8">#REF!</definedName>
    <definedName name="Table2a_2008_data" localSheetId="10">#REF!</definedName>
    <definedName name="Table2a_2008_data" localSheetId="12">#REF!</definedName>
    <definedName name="Table2a_2008_data" localSheetId="14">#REF!</definedName>
    <definedName name="Table2a_2008_data" localSheetId="16">#REF!</definedName>
    <definedName name="Table2a_2008_data" localSheetId="1">#REF!</definedName>
    <definedName name="Table2a_2008_data" localSheetId="3">#REF!</definedName>
    <definedName name="Table2a_2008_data" localSheetId="5">#REF!</definedName>
    <definedName name="Table2a_2008_data" localSheetId="7">#REF!</definedName>
    <definedName name="Table2a_2008_data" localSheetId="9">#REF!</definedName>
    <definedName name="Table2a_2008_data" localSheetId="11">#REF!</definedName>
    <definedName name="Table2a_2008_data" localSheetId="13">#REF!</definedName>
    <definedName name="Table2a_2008_data" localSheetId="15">#REF!</definedName>
    <definedName name="Table2a_2008_data" localSheetId="17">#REF!</definedName>
    <definedName name="Table2a_2008_data" localSheetId="18">#REF!</definedName>
    <definedName name="Table2a_2008_data" localSheetId="19">#REF!</definedName>
    <definedName name="Table2a_2008_data">#REF!</definedName>
    <definedName name="Table2a_2009" localSheetId="4">#REF!</definedName>
    <definedName name="Table2a_2009" localSheetId="6">#REF!</definedName>
    <definedName name="Table2a_2009" localSheetId="8">#REF!</definedName>
    <definedName name="Table2a_2009" localSheetId="10">#REF!</definedName>
    <definedName name="Table2a_2009" localSheetId="12">#REF!</definedName>
    <definedName name="Table2a_2009" localSheetId="14">#REF!</definedName>
    <definedName name="Table2a_2009" localSheetId="16">#REF!</definedName>
    <definedName name="Table2a_2009" localSheetId="3">#REF!</definedName>
    <definedName name="Table2a_2009" localSheetId="5">#REF!</definedName>
    <definedName name="Table2a_2009" localSheetId="7">#REF!</definedName>
    <definedName name="Table2a_2009" localSheetId="9">#REF!</definedName>
    <definedName name="Table2a_2009" localSheetId="11">#REF!</definedName>
    <definedName name="Table2a_2009" localSheetId="13">#REF!</definedName>
    <definedName name="Table2a_2009" localSheetId="15">#REF!</definedName>
    <definedName name="Table2a_2009" localSheetId="17">#REF!</definedName>
    <definedName name="Table2a_2009" localSheetId="18">#REF!</definedName>
    <definedName name="Table2a_2009" localSheetId="19">#REF!</definedName>
    <definedName name="Table2a_2009">#REF!</definedName>
    <definedName name="Table2a_2009_data" localSheetId="4">#REF!</definedName>
    <definedName name="Table2a_2009_data" localSheetId="6">#REF!</definedName>
    <definedName name="Table2a_2009_data" localSheetId="8">#REF!</definedName>
    <definedName name="Table2a_2009_data" localSheetId="10">#REF!</definedName>
    <definedName name="Table2a_2009_data" localSheetId="12">#REF!</definedName>
    <definedName name="Table2a_2009_data" localSheetId="14">#REF!</definedName>
    <definedName name="Table2a_2009_data" localSheetId="16">#REF!</definedName>
    <definedName name="Table2a_2009_data" localSheetId="1">#REF!</definedName>
    <definedName name="Table2a_2009_data" localSheetId="3">#REF!</definedName>
    <definedName name="Table2a_2009_data" localSheetId="5">#REF!</definedName>
    <definedName name="Table2a_2009_data" localSheetId="7">#REF!</definedName>
    <definedName name="Table2a_2009_data" localSheetId="9">#REF!</definedName>
    <definedName name="Table2a_2009_data" localSheetId="11">#REF!</definedName>
    <definedName name="Table2a_2009_data" localSheetId="13">#REF!</definedName>
    <definedName name="Table2a_2009_data" localSheetId="15">#REF!</definedName>
    <definedName name="Table2a_2009_data" localSheetId="17">#REF!</definedName>
    <definedName name="Table2a_2009_data" localSheetId="18">#REF!</definedName>
    <definedName name="Table2a_2009_data" localSheetId="19">#REF!</definedName>
    <definedName name="Table2a_2009_data">#REF!</definedName>
    <definedName name="Table2a_2010" localSheetId="4">#REF!</definedName>
    <definedName name="Table2a_2010" localSheetId="6">#REF!</definedName>
    <definedName name="Table2a_2010" localSheetId="8">#REF!</definedName>
    <definedName name="Table2a_2010" localSheetId="10">#REF!</definedName>
    <definedName name="Table2a_2010" localSheetId="12">#REF!</definedName>
    <definedName name="Table2a_2010" localSheetId="14">#REF!</definedName>
    <definedName name="Table2a_2010" localSheetId="16">#REF!</definedName>
    <definedName name="Table2a_2010" localSheetId="3">#REF!</definedName>
    <definedName name="Table2a_2010" localSheetId="5">#REF!</definedName>
    <definedName name="Table2a_2010" localSheetId="7">#REF!</definedName>
    <definedName name="Table2a_2010" localSheetId="9">#REF!</definedName>
    <definedName name="Table2a_2010" localSheetId="11">#REF!</definedName>
    <definedName name="Table2a_2010" localSheetId="13">#REF!</definedName>
    <definedName name="Table2a_2010" localSheetId="15">#REF!</definedName>
    <definedName name="Table2a_2010" localSheetId="17">#REF!</definedName>
    <definedName name="Table2a_2010" localSheetId="18">#REF!</definedName>
    <definedName name="Table2a_2010" localSheetId="19">#REF!</definedName>
    <definedName name="Table2a_2010">#REF!</definedName>
    <definedName name="Table2a_2010_data" localSheetId="4">#REF!</definedName>
    <definedName name="Table2a_2010_data" localSheetId="6">#REF!</definedName>
    <definedName name="Table2a_2010_data" localSheetId="8">#REF!</definedName>
    <definedName name="Table2a_2010_data" localSheetId="10">#REF!</definedName>
    <definedName name="Table2a_2010_data" localSheetId="12">#REF!</definedName>
    <definedName name="Table2a_2010_data" localSheetId="14">#REF!</definedName>
    <definedName name="Table2a_2010_data" localSheetId="16">#REF!</definedName>
    <definedName name="Table2a_2010_data" localSheetId="1">#REF!</definedName>
    <definedName name="Table2a_2010_data" localSheetId="3">#REF!</definedName>
    <definedName name="Table2a_2010_data" localSheetId="5">#REF!</definedName>
    <definedName name="Table2a_2010_data" localSheetId="7">#REF!</definedName>
    <definedName name="Table2a_2010_data" localSheetId="9">#REF!</definedName>
    <definedName name="Table2a_2010_data" localSheetId="11">#REF!</definedName>
    <definedName name="Table2a_2010_data" localSheetId="13">#REF!</definedName>
    <definedName name="Table2a_2010_data" localSheetId="15">#REF!</definedName>
    <definedName name="Table2a_2010_data" localSheetId="17">#REF!</definedName>
    <definedName name="Table2a_2010_data" localSheetId="18">#REF!</definedName>
    <definedName name="Table2a_2010_data" localSheetId="19">#REF!</definedName>
    <definedName name="Table2a_2010_data">#REF!</definedName>
    <definedName name="Table2a_2011" localSheetId="4">#REF!</definedName>
    <definedName name="Table2a_2011" localSheetId="6">#REF!</definedName>
    <definedName name="Table2a_2011" localSheetId="8">#REF!</definedName>
    <definedName name="Table2a_2011" localSheetId="10">#REF!</definedName>
    <definedName name="Table2a_2011" localSheetId="12">#REF!</definedName>
    <definedName name="Table2a_2011" localSheetId="14">#REF!</definedName>
    <definedName name="Table2a_2011" localSheetId="16">#REF!</definedName>
    <definedName name="Table2a_2011" localSheetId="3">#REF!</definedName>
    <definedName name="Table2a_2011" localSheetId="5">#REF!</definedName>
    <definedName name="Table2a_2011" localSheetId="7">#REF!</definedName>
    <definedName name="Table2a_2011" localSheetId="9">#REF!</definedName>
    <definedName name="Table2a_2011" localSheetId="11">#REF!</definedName>
    <definedName name="Table2a_2011" localSheetId="13">#REF!</definedName>
    <definedName name="Table2a_2011" localSheetId="15">#REF!</definedName>
    <definedName name="Table2a_2011" localSheetId="17">#REF!</definedName>
    <definedName name="Table2a_2011" localSheetId="18">#REF!</definedName>
    <definedName name="Table2a_2011" localSheetId="19">#REF!</definedName>
    <definedName name="Table2a_2011">#REF!</definedName>
    <definedName name="Table2a_2011_data" localSheetId="4">#REF!</definedName>
    <definedName name="Table2a_2011_data" localSheetId="6">#REF!</definedName>
    <definedName name="Table2a_2011_data" localSheetId="8">#REF!</definedName>
    <definedName name="Table2a_2011_data" localSheetId="10">#REF!</definedName>
    <definedName name="Table2a_2011_data" localSheetId="12">#REF!</definedName>
    <definedName name="Table2a_2011_data" localSheetId="14">#REF!</definedName>
    <definedName name="Table2a_2011_data" localSheetId="16">#REF!</definedName>
    <definedName name="Table2a_2011_data" localSheetId="1">#REF!</definedName>
    <definedName name="Table2a_2011_data" localSheetId="3">#REF!</definedName>
    <definedName name="Table2a_2011_data" localSheetId="5">#REF!</definedName>
    <definedName name="Table2a_2011_data" localSheetId="7">#REF!</definedName>
    <definedName name="Table2a_2011_data" localSheetId="9">#REF!</definedName>
    <definedName name="Table2a_2011_data" localSheetId="11">#REF!</definedName>
    <definedName name="Table2a_2011_data" localSheetId="13">#REF!</definedName>
    <definedName name="Table2a_2011_data" localSheetId="15">#REF!</definedName>
    <definedName name="Table2a_2011_data" localSheetId="17">#REF!</definedName>
    <definedName name="Table2a_2011_data" localSheetId="18">#REF!</definedName>
    <definedName name="Table2a_2011_data" localSheetId="19">#REF!</definedName>
    <definedName name="Table2a_2011_data">#REF!</definedName>
    <definedName name="Table2a_2012_data" localSheetId="4">#REF!</definedName>
    <definedName name="Table2a_2012_data" localSheetId="6">#REF!</definedName>
    <definedName name="Table2a_2012_data" localSheetId="8">#REF!</definedName>
    <definedName name="Table2a_2012_data" localSheetId="10">#REF!</definedName>
    <definedName name="Table2a_2012_data" localSheetId="12">#REF!</definedName>
    <definedName name="Table2a_2012_data" localSheetId="14">#REF!</definedName>
    <definedName name="Table2a_2012_data" localSheetId="16">#REF!</definedName>
    <definedName name="Table2a_2012_data" localSheetId="1">#REF!</definedName>
    <definedName name="Table2a_2012_data" localSheetId="3">#REF!</definedName>
    <definedName name="Table2a_2012_data" localSheetId="5">#REF!</definedName>
    <definedName name="Table2a_2012_data" localSheetId="7">#REF!</definedName>
    <definedName name="Table2a_2012_data" localSheetId="9">#REF!</definedName>
    <definedName name="Table2a_2012_data" localSheetId="11">#REF!</definedName>
    <definedName name="Table2a_2012_data" localSheetId="13">#REF!</definedName>
    <definedName name="Table2a_2012_data" localSheetId="15">#REF!</definedName>
    <definedName name="Table2a_2012_data" localSheetId="17">#REF!</definedName>
    <definedName name="Table2a_2012_data" localSheetId="18">#REF!</definedName>
    <definedName name="Table2a_2012_data" localSheetId="19">#REF!</definedName>
    <definedName name="Table2a_2012_data">#REF!</definedName>
    <definedName name="Table2b_2009" localSheetId="4">#REF!</definedName>
    <definedName name="Table2b_2009" localSheetId="6">#REF!</definedName>
    <definedName name="Table2b_2009" localSheetId="8">#REF!</definedName>
    <definedName name="Table2b_2009" localSheetId="10">#REF!</definedName>
    <definedName name="Table2b_2009" localSheetId="12">#REF!</definedName>
    <definedName name="Table2b_2009" localSheetId="14">#REF!</definedName>
    <definedName name="Table2b_2009" localSheetId="16">#REF!</definedName>
    <definedName name="Table2b_2009" localSheetId="3">#REF!</definedName>
    <definedName name="Table2b_2009" localSheetId="5">#REF!</definedName>
    <definedName name="Table2b_2009" localSheetId="7">#REF!</definedName>
    <definedName name="Table2b_2009" localSheetId="9">#REF!</definedName>
    <definedName name="Table2b_2009" localSheetId="11">#REF!</definedName>
    <definedName name="Table2b_2009" localSheetId="13">#REF!</definedName>
    <definedName name="Table2b_2009" localSheetId="15">#REF!</definedName>
    <definedName name="Table2b_2009" localSheetId="17">#REF!</definedName>
    <definedName name="Table2b_2009" localSheetId="18">#REF!</definedName>
    <definedName name="Table2b_2009" localSheetId="19">#REF!</definedName>
    <definedName name="Table2b_2009">#REF!</definedName>
    <definedName name="Table2b_2009_data" localSheetId="4">#REF!</definedName>
    <definedName name="Table2b_2009_data" localSheetId="6">#REF!</definedName>
    <definedName name="Table2b_2009_data" localSheetId="8">#REF!</definedName>
    <definedName name="Table2b_2009_data" localSheetId="10">#REF!</definedName>
    <definedName name="Table2b_2009_data" localSheetId="12">#REF!</definedName>
    <definedName name="Table2b_2009_data" localSheetId="14">#REF!</definedName>
    <definedName name="Table2b_2009_data" localSheetId="16">#REF!</definedName>
    <definedName name="Table2b_2009_data" localSheetId="1">#REF!</definedName>
    <definedName name="Table2b_2009_data" localSheetId="3">#REF!</definedName>
    <definedName name="Table2b_2009_data" localSheetId="5">#REF!</definedName>
    <definedName name="Table2b_2009_data" localSheetId="7">#REF!</definedName>
    <definedName name="Table2b_2009_data" localSheetId="9">#REF!</definedName>
    <definedName name="Table2b_2009_data" localSheetId="11">#REF!</definedName>
    <definedName name="Table2b_2009_data" localSheetId="13">#REF!</definedName>
    <definedName name="Table2b_2009_data" localSheetId="15">#REF!</definedName>
    <definedName name="Table2b_2009_data" localSheetId="17">#REF!</definedName>
    <definedName name="Table2b_2009_data" localSheetId="18">#REF!</definedName>
    <definedName name="Table2b_2009_data" localSheetId="19">#REF!</definedName>
    <definedName name="Table2b_2009_data">#REF!</definedName>
    <definedName name="Table2b_2010" localSheetId="4">#REF!</definedName>
    <definedName name="Table2b_2010" localSheetId="6">#REF!</definedName>
    <definedName name="Table2b_2010" localSheetId="8">#REF!</definedName>
    <definedName name="Table2b_2010" localSheetId="10">#REF!</definedName>
    <definedName name="Table2b_2010" localSheetId="12">#REF!</definedName>
    <definedName name="Table2b_2010" localSheetId="14">#REF!</definedName>
    <definedName name="Table2b_2010" localSheetId="16">#REF!</definedName>
    <definedName name="Table2b_2010" localSheetId="3">#REF!</definedName>
    <definedName name="Table2b_2010" localSheetId="5">#REF!</definedName>
    <definedName name="Table2b_2010" localSheetId="7">#REF!</definedName>
    <definedName name="Table2b_2010" localSheetId="9">#REF!</definedName>
    <definedName name="Table2b_2010" localSheetId="11">#REF!</definedName>
    <definedName name="Table2b_2010" localSheetId="13">#REF!</definedName>
    <definedName name="Table2b_2010" localSheetId="15">#REF!</definedName>
    <definedName name="Table2b_2010" localSheetId="17">#REF!</definedName>
    <definedName name="Table2b_2010" localSheetId="18">#REF!</definedName>
    <definedName name="Table2b_2010" localSheetId="19">#REF!</definedName>
    <definedName name="Table2b_2010">#REF!</definedName>
    <definedName name="Table2b_2010_data" localSheetId="4">#REF!</definedName>
    <definedName name="Table2b_2010_data" localSheetId="6">#REF!</definedName>
    <definedName name="Table2b_2010_data" localSheetId="8">#REF!</definedName>
    <definedName name="Table2b_2010_data" localSheetId="10">#REF!</definedName>
    <definedName name="Table2b_2010_data" localSheetId="12">#REF!</definedName>
    <definedName name="Table2b_2010_data" localSheetId="14">#REF!</definedName>
    <definedName name="Table2b_2010_data" localSheetId="16">#REF!</definedName>
    <definedName name="Table2b_2010_data" localSheetId="1">#REF!</definedName>
    <definedName name="Table2b_2010_data" localSheetId="3">#REF!</definedName>
    <definedName name="Table2b_2010_data" localSheetId="5">#REF!</definedName>
    <definedName name="Table2b_2010_data" localSheetId="7">#REF!</definedName>
    <definedName name="Table2b_2010_data" localSheetId="9">#REF!</definedName>
    <definedName name="Table2b_2010_data" localSheetId="11">#REF!</definedName>
    <definedName name="Table2b_2010_data" localSheetId="13">#REF!</definedName>
    <definedName name="Table2b_2010_data" localSheetId="15">#REF!</definedName>
    <definedName name="Table2b_2010_data" localSheetId="17">#REF!</definedName>
    <definedName name="Table2b_2010_data" localSheetId="18">#REF!</definedName>
    <definedName name="Table2b_2010_data" localSheetId="19">#REF!</definedName>
    <definedName name="Table2b_2010_data">#REF!</definedName>
    <definedName name="Table2b_2011" localSheetId="4">#REF!</definedName>
    <definedName name="Table2b_2011" localSheetId="6">#REF!</definedName>
    <definedName name="Table2b_2011" localSheetId="8">#REF!</definedName>
    <definedName name="Table2b_2011" localSheetId="10">#REF!</definedName>
    <definedName name="Table2b_2011" localSheetId="12">#REF!</definedName>
    <definedName name="Table2b_2011" localSheetId="14">#REF!</definedName>
    <definedName name="Table2b_2011" localSheetId="16">#REF!</definedName>
    <definedName name="Table2b_2011" localSheetId="3">#REF!</definedName>
    <definedName name="Table2b_2011" localSheetId="5">#REF!</definedName>
    <definedName name="Table2b_2011" localSheetId="7">#REF!</definedName>
    <definedName name="Table2b_2011" localSheetId="9">#REF!</definedName>
    <definedName name="Table2b_2011" localSheetId="11">#REF!</definedName>
    <definedName name="Table2b_2011" localSheetId="13">#REF!</definedName>
    <definedName name="Table2b_2011" localSheetId="15">#REF!</definedName>
    <definedName name="Table2b_2011" localSheetId="17">#REF!</definedName>
    <definedName name="Table2b_2011" localSheetId="18">#REF!</definedName>
    <definedName name="Table2b_2011" localSheetId="19">#REF!</definedName>
    <definedName name="Table2b_2011">#REF!</definedName>
    <definedName name="Table2b_2011_data" localSheetId="4">#REF!</definedName>
    <definedName name="Table2b_2011_data" localSheetId="6">#REF!</definedName>
    <definedName name="Table2b_2011_data" localSheetId="8">#REF!</definedName>
    <definedName name="Table2b_2011_data" localSheetId="10">#REF!</definedName>
    <definedName name="Table2b_2011_data" localSheetId="12">#REF!</definedName>
    <definedName name="Table2b_2011_data" localSheetId="14">#REF!</definedName>
    <definedName name="Table2b_2011_data" localSheetId="16">#REF!</definedName>
    <definedName name="Table2b_2011_data" localSheetId="1">#REF!</definedName>
    <definedName name="Table2b_2011_data" localSheetId="3">#REF!</definedName>
    <definedName name="Table2b_2011_data" localSheetId="5">#REF!</definedName>
    <definedName name="Table2b_2011_data" localSheetId="7">#REF!</definedName>
    <definedName name="Table2b_2011_data" localSheetId="9">#REF!</definedName>
    <definedName name="Table2b_2011_data" localSheetId="11">#REF!</definedName>
    <definedName name="Table2b_2011_data" localSheetId="13">#REF!</definedName>
    <definedName name="Table2b_2011_data" localSheetId="15">#REF!</definedName>
    <definedName name="Table2b_2011_data" localSheetId="17">#REF!</definedName>
    <definedName name="Table2b_2011_data" localSheetId="18">#REF!</definedName>
    <definedName name="Table2b_2011_data" localSheetId="19">#REF!</definedName>
    <definedName name="Table2b_2011_data">#REF!</definedName>
    <definedName name="Table2b_2012_data" localSheetId="4">#REF!</definedName>
    <definedName name="Table2b_2012_data" localSheetId="6">#REF!</definedName>
    <definedName name="Table2b_2012_data" localSheetId="8">#REF!</definedName>
    <definedName name="Table2b_2012_data" localSheetId="10">#REF!</definedName>
    <definedName name="Table2b_2012_data" localSheetId="12">#REF!</definedName>
    <definedName name="Table2b_2012_data" localSheetId="14">#REF!</definedName>
    <definedName name="Table2b_2012_data" localSheetId="16">#REF!</definedName>
    <definedName name="Table2b_2012_data" localSheetId="1">#REF!</definedName>
    <definedName name="Table2b_2012_data" localSheetId="3">#REF!</definedName>
    <definedName name="Table2b_2012_data" localSheetId="5">#REF!</definedName>
    <definedName name="Table2b_2012_data" localSheetId="7">#REF!</definedName>
    <definedName name="Table2b_2012_data" localSheetId="9">#REF!</definedName>
    <definedName name="Table2b_2012_data" localSheetId="11">#REF!</definedName>
    <definedName name="Table2b_2012_data" localSheetId="13">#REF!</definedName>
    <definedName name="Table2b_2012_data" localSheetId="15">#REF!</definedName>
    <definedName name="Table2b_2012_data" localSheetId="17">#REF!</definedName>
    <definedName name="Table2b_2012_data" localSheetId="18">#REF!</definedName>
    <definedName name="Table2b_2012_data" localSheetId="19">#REF!</definedName>
    <definedName name="Table2b_2012_data">#REF!</definedName>
    <definedName name="Table2c_2009" localSheetId="4">#REF!</definedName>
    <definedName name="Table2c_2009" localSheetId="6">#REF!</definedName>
    <definedName name="Table2c_2009" localSheetId="8">#REF!</definedName>
    <definedName name="Table2c_2009" localSheetId="10">#REF!</definedName>
    <definedName name="Table2c_2009" localSheetId="12">#REF!</definedName>
    <definedName name="Table2c_2009" localSheetId="14">#REF!</definedName>
    <definedName name="Table2c_2009" localSheetId="16">#REF!</definedName>
    <definedName name="Table2c_2009" localSheetId="3">#REF!</definedName>
    <definedName name="Table2c_2009" localSheetId="5">#REF!</definedName>
    <definedName name="Table2c_2009" localSheetId="7">#REF!</definedName>
    <definedName name="Table2c_2009" localSheetId="9">#REF!</definedName>
    <definedName name="Table2c_2009" localSheetId="11">#REF!</definedName>
    <definedName name="Table2c_2009" localSheetId="13">#REF!</definedName>
    <definedName name="Table2c_2009" localSheetId="15">#REF!</definedName>
    <definedName name="Table2c_2009" localSheetId="17">#REF!</definedName>
    <definedName name="Table2c_2009" localSheetId="18">#REF!</definedName>
    <definedName name="Table2c_2009" localSheetId="19">#REF!</definedName>
    <definedName name="Table2c_2009">#REF!</definedName>
    <definedName name="Table2c_2009_data" localSheetId="4">#REF!</definedName>
    <definedName name="Table2c_2009_data" localSheetId="6">#REF!</definedName>
    <definedName name="Table2c_2009_data" localSheetId="8">#REF!</definedName>
    <definedName name="Table2c_2009_data" localSheetId="10">#REF!</definedName>
    <definedName name="Table2c_2009_data" localSheetId="12">#REF!</definedName>
    <definedName name="Table2c_2009_data" localSheetId="14">#REF!</definedName>
    <definedName name="Table2c_2009_data" localSheetId="16">#REF!</definedName>
    <definedName name="Table2c_2009_data" localSheetId="1">#REF!</definedName>
    <definedName name="Table2c_2009_data" localSheetId="3">#REF!</definedName>
    <definedName name="Table2c_2009_data" localSheetId="5">#REF!</definedName>
    <definedName name="Table2c_2009_data" localSheetId="7">#REF!</definedName>
    <definedName name="Table2c_2009_data" localSheetId="9">#REF!</definedName>
    <definedName name="Table2c_2009_data" localSheetId="11">#REF!</definedName>
    <definedName name="Table2c_2009_data" localSheetId="13">#REF!</definedName>
    <definedName name="Table2c_2009_data" localSheetId="15">#REF!</definedName>
    <definedName name="Table2c_2009_data" localSheetId="17">#REF!</definedName>
    <definedName name="Table2c_2009_data" localSheetId="18">#REF!</definedName>
    <definedName name="Table2c_2009_data" localSheetId="19">#REF!</definedName>
    <definedName name="Table2c_2009_data">#REF!</definedName>
    <definedName name="Table2c_2010" localSheetId="4">#REF!</definedName>
    <definedName name="Table2c_2010" localSheetId="6">#REF!</definedName>
    <definedName name="Table2c_2010" localSheetId="8">#REF!</definedName>
    <definedName name="Table2c_2010" localSheetId="10">#REF!</definedName>
    <definedName name="Table2c_2010" localSheetId="12">#REF!</definedName>
    <definedName name="Table2c_2010" localSheetId="14">#REF!</definedName>
    <definedName name="Table2c_2010" localSheetId="16">#REF!</definedName>
    <definedName name="Table2c_2010" localSheetId="3">#REF!</definedName>
    <definedName name="Table2c_2010" localSheetId="5">#REF!</definedName>
    <definedName name="Table2c_2010" localSheetId="7">#REF!</definedName>
    <definedName name="Table2c_2010" localSheetId="9">#REF!</definedName>
    <definedName name="Table2c_2010" localSheetId="11">#REF!</definedName>
    <definedName name="Table2c_2010" localSheetId="13">#REF!</definedName>
    <definedName name="Table2c_2010" localSheetId="15">#REF!</definedName>
    <definedName name="Table2c_2010" localSheetId="17">#REF!</definedName>
    <definedName name="Table2c_2010" localSheetId="18">#REF!</definedName>
    <definedName name="Table2c_2010" localSheetId="19">#REF!</definedName>
    <definedName name="Table2c_2010">#REF!</definedName>
    <definedName name="Table2c_2010_data" localSheetId="4">#REF!</definedName>
    <definedName name="Table2c_2010_data" localSheetId="6">#REF!</definedName>
    <definedName name="Table2c_2010_data" localSheetId="8">#REF!</definedName>
    <definedName name="Table2c_2010_data" localSheetId="10">#REF!</definedName>
    <definedName name="Table2c_2010_data" localSheetId="12">#REF!</definedName>
    <definedName name="Table2c_2010_data" localSheetId="14">#REF!</definedName>
    <definedName name="Table2c_2010_data" localSheetId="16">#REF!</definedName>
    <definedName name="Table2c_2010_data" localSheetId="1">#REF!</definedName>
    <definedName name="Table2c_2010_data" localSheetId="3">#REF!</definedName>
    <definedName name="Table2c_2010_data" localSheetId="5">#REF!</definedName>
    <definedName name="Table2c_2010_data" localSheetId="7">#REF!</definedName>
    <definedName name="Table2c_2010_data" localSheetId="9">#REF!</definedName>
    <definedName name="Table2c_2010_data" localSheetId="11">#REF!</definedName>
    <definedName name="Table2c_2010_data" localSheetId="13">#REF!</definedName>
    <definedName name="Table2c_2010_data" localSheetId="15">#REF!</definedName>
    <definedName name="Table2c_2010_data" localSheetId="17">#REF!</definedName>
    <definedName name="Table2c_2010_data" localSheetId="18">#REF!</definedName>
    <definedName name="Table2c_2010_data" localSheetId="19">#REF!</definedName>
    <definedName name="Table2c_2010_data">#REF!</definedName>
    <definedName name="Table2c_2011" localSheetId="4">#REF!</definedName>
    <definedName name="Table2c_2011" localSheetId="6">#REF!</definedName>
    <definedName name="Table2c_2011" localSheetId="8">#REF!</definedName>
    <definedName name="Table2c_2011" localSheetId="10">#REF!</definedName>
    <definedName name="Table2c_2011" localSheetId="12">#REF!</definedName>
    <definedName name="Table2c_2011" localSheetId="14">#REF!</definedName>
    <definedName name="Table2c_2011" localSheetId="16">#REF!</definedName>
    <definedName name="Table2c_2011" localSheetId="3">#REF!</definedName>
    <definedName name="Table2c_2011" localSheetId="5">#REF!</definedName>
    <definedName name="Table2c_2011" localSheetId="7">#REF!</definedName>
    <definedName name="Table2c_2011" localSheetId="9">#REF!</definedName>
    <definedName name="Table2c_2011" localSheetId="11">#REF!</definedName>
    <definedName name="Table2c_2011" localSheetId="13">#REF!</definedName>
    <definedName name="Table2c_2011" localSheetId="15">#REF!</definedName>
    <definedName name="Table2c_2011" localSheetId="17">#REF!</definedName>
    <definedName name="Table2c_2011" localSheetId="18">#REF!</definedName>
    <definedName name="Table2c_2011" localSheetId="19">#REF!</definedName>
    <definedName name="Table2c_2011">#REF!</definedName>
    <definedName name="Table2c_2011_data" localSheetId="4">#REF!</definedName>
    <definedName name="Table2c_2011_data" localSheetId="6">#REF!</definedName>
    <definedName name="Table2c_2011_data" localSheetId="8">#REF!</definedName>
    <definedName name="Table2c_2011_data" localSheetId="10">#REF!</definedName>
    <definedName name="Table2c_2011_data" localSheetId="12">#REF!</definedName>
    <definedName name="Table2c_2011_data" localSheetId="14">#REF!</definedName>
    <definedName name="Table2c_2011_data" localSheetId="16">#REF!</definedName>
    <definedName name="Table2c_2011_data" localSheetId="1">#REF!</definedName>
    <definedName name="Table2c_2011_data" localSheetId="3">#REF!</definedName>
    <definedName name="Table2c_2011_data" localSheetId="5">#REF!</definedName>
    <definedName name="Table2c_2011_data" localSheetId="7">#REF!</definedName>
    <definedName name="Table2c_2011_data" localSheetId="9">#REF!</definedName>
    <definedName name="Table2c_2011_data" localSheetId="11">#REF!</definedName>
    <definedName name="Table2c_2011_data" localSheetId="13">#REF!</definedName>
    <definedName name="Table2c_2011_data" localSheetId="15">#REF!</definedName>
    <definedName name="Table2c_2011_data" localSheetId="17">#REF!</definedName>
    <definedName name="Table2c_2011_data" localSheetId="18">#REF!</definedName>
    <definedName name="Table2c_2011_data" localSheetId="19">#REF!</definedName>
    <definedName name="Table2c_2011_data">#REF!</definedName>
    <definedName name="Table2c_2012_data" localSheetId="4">#REF!</definedName>
    <definedName name="Table2c_2012_data" localSheetId="6">#REF!</definedName>
    <definedName name="Table2c_2012_data" localSheetId="8">#REF!</definedName>
    <definedName name="Table2c_2012_data" localSheetId="10">#REF!</definedName>
    <definedName name="Table2c_2012_data" localSheetId="12">#REF!</definedName>
    <definedName name="Table2c_2012_data" localSheetId="14">#REF!</definedName>
    <definedName name="Table2c_2012_data" localSheetId="16">#REF!</definedName>
    <definedName name="Table2c_2012_data" localSheetId="1">#REF!</definedName>
    <definedName name="Table2c_2012_data" localSheetId="3">#REF!</definedName>
    <definedName name="Table2c_2012_data" localSheetId="5">#REF!</definedName>
    <definedName name="Table2c_2012_data" localSheetId="7">#REF!</definedName>
    <definedName name="Table2c_2012_data" localSheetId="9">#REF!</definedName>
    <definedName name="Table2c_2012_data" localSheetId="11">#REF!</definedName>
    <definedName name="Table2c_2012_data" localSheetId="13">#REF!</definedName>
    <definedName name="Table2c_2012_data" localSheetId="15">#REF!</definedName>
    <definedName name="Table2c_2012_data" localSheetId="17">#REF!</definedName>
    <definedName name="Table2c_2012_data" localSheetId="18">#REF!</definedName>
    <definedName name="Table2c_2012_data" localSheetId="19">#REF!</definedName>
    <definedName name="Table2c_2012_data">#REF!</definedName>
    <definedName name="Table3_2006" localSheetId="4">#REF!</definedName>
    <definedName name="Table3_2006" localSheetId="6">#REF!</definedName>
    <definedName name="Table3_2006" localSheetId="8">#REF!</definedName>
    <definedName name="Table3_2006" localSheetId="10">#REF!</definedName>
    <definedName name="Table3_2006" localSheetId="12">#REF!</definedName>
    <definedName name="Table3_2006" localSheetId="14">#REF!</definedName>
    <definedName name="Table3_2006" localSheetId="16">#REF!</definedName>
    <definedName name="Table3_2006" localSheetId="3">#REF!</definedName>
    <definedName name="Table3_2006" localSheetId="5">#REF!</definedName>
    <definedName name="Table3_2006" localSheetId="7">#REF!</definedName>
    <definedName name="Table3_2006" localSheetId="9">#REF!</definedName>
    <definedName name="Table3_2006" localSheetId="11">#REF!</definedName>
    <definedName name="Table3_2006" localSheetId="13">#REF!</definedName>
    <definedName name="Table3_2006" localSheetId="15">#REF!</definedName>
    <definedName name="Table3_2006" localSheetId="17">#REF!</definedName>
    <definedName name="Table3_2006" localSheetId="18">#REF!</definedName>
    <definedName name="Table3_2006" localSheetId="19">#REF!</definedName>
    <definedName name="Table3_2006">#REF!</definedName>
    <definedName name="Table3_2007" localSheetId="4">#REF!</definedName>
    <definedName name="Table3_2007" localSheetId="6">#REF!</definedName>
    <definedName name="Table3_2007" localSheetId="8">#REF!</definedName>
    <definedName name="Table3_2007" localSheetId="10">#REF!</definedName>
    <definedName name="Table3_2007" localSheetId="12">#REF!</definedName>
    <definedName name="Table3_2007" localSheetId="14">#REF!</definedName>
    <definedName name="Table3_2007" localSheetId="16">#REF!</definedName>
    <definedName name="Table3_2007" localSheetId="3">#REF!</definedName>
    <definedName name="Table3_2007" localSheetId="5">#REF!</definedName>
    <definedName name="Table3_2007" localSheetId="7">#REF!</definedName>
    <definedName name="Table3_2007" localSheetId="9">#REF!</definedName>
    <definedName name="Table3_2007" localSheetId="11">#REF!</definedName>
    <definedName name="Table3_2007" localSheetId="13">#REF!</definedName>
    <definedName name="Table3_2007" localSheetId="15">#REF!</definedName>
    <definedName name="Table3_2007" localSheetId="17">#REF!</definedName>
    <definedName name="Table3_2007" localSheetId="18">#REF!</definedName>
    <definedName name="Table3_2007" localSheetId="19">#REF!</definedName>
    <definedName name="Table3_2007">#REF!</definedName>
    <definedName name="Table3_2008" localSheetId="4">#REF!</definedName>
    <definedName name="Table3_2008" localSheetId="6">#REF!</definedName>
    <definedName name="Table3_2008" localSheetId="8">#REF!</definedName>
    <definedName name="Table3_2008" localSheetId="10">#REF!</definedName>
    <definedName name="Table3_2008" localSheetId="12">#REF!</definedName>
    <definedName name="Table3_2008" localSheetId="14">#REF!</definedName>
    <definedName name="Table3_2008" localSheetId="16">#REF!</definedName>
    <definedName name="Table3_2008" localSheetId="3">#REF!</definedName>
    <definedName name="Table3_2008" localSheetId="5">#REF!</definedName>
    <definedName name="Table3_2008" localSheetId="7">#REF!</definedName>
    <definedName name="Table3_2008" localSheetId="9">#REF!</definedName>
    <definedName name="Table3_2008" localSheetId="11">#REF!</definedName>
    <definedName name="Table3_2008" localSheetId="13">#REF!</definedName>
    <definedName name="Table3_2008" localSheetId="15">#REF!</definedName>
    <definedName name="Table3_2008" localSheetId="17">#REF!</definedName>
    <definedName name="Table3_2008" localSheetId="18">#REF!</definedName>
    <definedName name="Table3_2008" localSheetId="19">#REF!</definedName>
    <definedName name="Table3_2008">#REF!</definedName>
    <definedName name="Table3_2008_data" localSheetId="4">#REF!</definedName>
    <definedName name="Table3_2008_data" localSheetId="6">#REF!</definedName>
    <definedName name="Table3_2008_data" localSheetId="8">#REF!</definedName>
    <definedName name="Table3_2008_data" localSheetId="10">#REF!</definedName>
    <definedName name="Table3_2008_data" localSheetId="12">#REF!</definedName>
    <definedName name="Table3_2008_data" localSheetId="14">#REF!</definedName>
    <definedName name="Table3_2008_data" localSheetId="16">#REF!</definedName>
    <definedName name="Table3_2008_data" localSheetId="1">#REF!</definedName>
    <definedName name="Table3_2008_data" localSheetId="3">#REF!</definedName>
    <definedName name="Table3_2008_data" localSheetId="5">#REF!</definedName>
    <definedName name="Table3_2008_data" localSheetId="7">#REF!</definedName>
    <definedName name="Table3_2008_data" localSheetId="9">#REF!</definedName>
    <definedName name="Table3_2008_data" localSheetId="11">#REF!</definedName>
    <definedName name="Table3_2008_data" localSheetId="13">#REF!</definedName>
    <definedName name="Table3_2008_data" localSheetId="15">#REF!</definedName>
    <definedName name="Table3_2008_data" localSheetId="17">#REF!</definedName>
    <definedName name="Table3_2008_data" localSheetId="18">#REF!</definedName>
    <definedName name="Table3_2008_data" localSheetId="19">#REF!</definedName>
    <definedName name="Table3_2008_data">#REF!</definedName>
    <definedName name="Table3_2009_data" localSheetId="4">#REF!</definedName>
    <definedName name="Table3_2009_data" localSheetId="6">#REF!</definedName>
    <definedName name="Table3_2009_data" localSheetId="8">#REF!</definedName>
    <definedName name="Table3_2009_data" localSheetId="10">#REF!</definedName>
    <definedName name="Table3_2009_data" localSheetId="12">#REF!</definedName>
    <definedName name="Table3_2009_data" localSheetId="14">#REF!</definedName>
    <definedName name="Table3_2009_data" localSheetId="16">#REF!</definedName>
    <definedName name="Table3_2009_data" localSheetId="1">#REF!</definedName>
    <definedName name="Table3_2009_data" localSheetId="3">#REF!</definedName>
    <definedName name="Table3_2009_data" localSheetId="5">#REF!</definedName>
    <definedName name="Table3_2009_data" localSheetId="7">#REF!</definedName>
    <definedName name="Table3_2009_data" localSheetId="9">#REF!</definedName>
    <definedName name="Table3_2009_data" localSheetId="11">#REF!</definedName>
    <definedName name="Table3_2009_data" localSheetId="13">#REF!</definedName>
    <definedName name="Table3_2009_data" localSheetId="15">#REF!</definedName>
    <definedName name="Table3_2009_data" localSheetId="17">#REF!</definedName>
    <definedName name="Table3_2009_data" localSheetId="18">#REF!</definedName>
    <definedName name="Table3_2009_data" localSheetId="19">#REF!</definedName>
    <definedName name="Table3_2009_data">#REF!</definedName>
    <definedName name="Table3_2010_data" localSheetId="4">#REF!</definedName>
    <definedName name="Table3_2010_data" localSheetId="6">#REF!</definedName>
    <definedName name="Table3_2010_data" localSheetId="8">#REF!</definedName>
    <definedName name="Table3_2010_data" localSheetId="10">#REF!</definedName>
    <definedName name="Table3_2010_data" localSheetId="12">#REF!</definedName>
    <definedName name="Table3_2010_data" localSheetId="14">#REF!</definedName>
    <definedName name="Table3_2010_data" localSheetId="16">#REF!</definedName>
    <definedName name="Table3_2010_data" localSheetId="1">#REF!</definedName>
    <definedName name="Table3_2010_data" localSheetId="3">#REF!</definedName>
    <definedName name="Table3_2010_data" localSheetId="5">#REF!</definedName>
    <definedName name="Table3_2010_data" localSheetId="7">#REF!</definedName>
    <definedName name="Table3_2010_data" localSheetId="9">#REF!</definedName>
    <definedName name="Table3_2010_data" localSheetId="11">#REF!</definedName>
    <definedName name="Table3_2010_data" localSheetId="13">#REF!</definedName>
    <definedName name="Table3_2010_data" localSheetId="15">#REF!</definedName>
    <definedName name="Table3_2010_data" localSheetId="17">#REF!</definedName>
    <definedName name="Table3_2010_data" localSheetId="18">#REF!</definedName>
    <definedName name="Table3_2010_data" localSheetId="19">#REF!</definedName>
    <definedName name="Table3_2010_data">#REF!</definedName>
    <definedName name="Table3_2011_data" localSheetId="4">#REF!</definedName>
    <definedName name="Table3_2011_data" localSheetId="6">#REF!</definedName>
    <definedName name="Table3_2011_data" localSheetId="8">#REF!</definedName>
    <definedName name="Table3_2011_data" localSheetId="10">#REF!</definedName>
    <definedName name="Table3_2011_data" localSheetId="12">#REF!</definedName>
    <definedName name="Table3_2011_data" localSheetId="14">#REF!</definedName>
    <definedName name="Table3_2011_data" localSheetId="16">#REF!</definedName>
    <definedName name="Table3_2011_data" localSheetId="1">#REF!</definedName>
    <definedName name="Table3_2011_data" localSheetId="3">#REF!</definedName>
    <definedName name="Table3_2011_data" localSheetId="5">#REF!</definedName>
    <definedName name="Table3_2011_data" localSheetId="7">#REF!</definedName>
    <definedName name="Table3_2011_data" localSheetId="9">#REF!</definedName>
    <definedName name="Table3_2011_data" localSheetId="11">#REF!</definedName>
    <definedName name="Table3_2011_data" localSheetId="13">#REF!</definedName>
    <definedName name="Table3_2011_data" localSheetId="15">#REF!</definedName>
    <definedName name="Table3_2011_data" localSheetId="17">#REF!</definedName>
    <definedName name="Table3_2011_data" localSheetId="18">#REF!</definedName>
    <definedName name="Table3_2011_data" localSheetId="19">#REF!</definedName>
    <definedName name="Table3_2011_data">#REF!</definedName>
    <definedName name="Table3_2012_data" localSheetId="4">#REF!</definedName>
    <definedName name="Table3_2012_data" localSheetId="6">#REF!</definedName>
    <definedName name="Table3_2012_data" localSheetId="8">#REF!</definedName>
    <definedName name="Table3_2012_data" localSheetId="10">#REF!</definedName>
    <definedName name="Table3_2012_data" localSheetId="12">#REF!</definedName>
    <definedName name="Table3_2012_data" localSheetId="14">#REF!</definedName>
    <definedName name="Table3_2012_data" localSheetId="16">#REF!</definedName>
    <definedName name="Table3_2012_data" localSheetId="1">#REF!</definedName>
    <definedName name="Table3_2012_data" localSheetId="3">#REF!</definedName>
    <definedName name="Table3_2012_data" localSheetId="5">#REF!</definedName>
    <definedName name="Table3_2012_data" localSheetId="7">#REF!</definedName>
    <definedName name="Table3_2012_data" localSheetId="9">#REF!</definedName>
    <definedName name="Table3_2012_data" localSheetId="11">#REF!</definedName>
    <definedName name="Table3_2012_data" localSheetId="13">#REF!</definedName>
    <definedName name="Table3_2012_data" localSheetId="15">#REF!</definedName>
    <definedName name="Table3_2012_data" localSheetId="17">#REF!</definedName>
    <definedName name="Table3_2012_data" localSheetId="18">#REF!</definedName>
    <definedName name="Table3_2012_data" localSheetId="19">#REF!</definedName>
    <definedName name="Table3_2012_data">#REF!</definedName>
    <definedName name="Table3_2014" localSheetId="13">[21]Table3_2015!$7:$170</definedName>
    <definedName name="Table3_2014" localSheetId="15">[21]Table3_2015!$7:$170</definedName>
    <definedName name="Table3_2014">[21]Table3_2015!$7:$170</definedName>
    <definedName name="Table3_2015">[21]Table3_2015!$A$7:$EQ$170</definedName>
    <definedName name="Table4_2006" localSheetId="4">#REF!</definedName>
    <definedName name="Table4_2006" localSheetId="6">#REF!</definedName>
    <definedName name="Table4_2006" localSheetId="8">#REF!</definedName>
    <definedName name="Table4_2006" localSheetId="10">#REF!</definedName>
    <definedName name="Table4_2006" localSheetId="12">#REF!</definedName>
    <definedName name="Table4_2006" localSheetId="14">#REF!</definedName>
    <definedName name="Table4_2006" localSheetId="16">#REF!</definedName>
    <definedName name="Table4_2006" localSheetId="3">#REF!</definedName>
    <definedName name="Table4_2006" localSheetId="5">#REF!</definedName>
    <definedName name="Table4_2006" localSheetId="7">#REF!</definedName>
    <definedName name="Table4_2006" localSheetId="9">#REF!</definedName>
    <definedName name="Table4_2006" localSheetId="11">#REF!</definedName>
    <definedName name="Table4_2006" localSheetId="13">#REF!</definedName>
    <definedName name="Table4_2006" localSheetId="15">#REF!</definedName>
    <definedName name="Table4_2006" localSheetId="17">#REF!</definedName>
    <definedName name="Table4_2006" localSheetId="18">#REF!</definedName>
    <definedName name="Table4_2006" localSheetId="19">#REF!</definedName>
    <definedName name="Table4_2006">#REF!</definedName>
    <definedName name="Table4_2007" localSheetId="4">#REF!</definedName>
    <definedName name="Table4_2007" localSheetId="6">#REF!</definedName>
    <definedName name="Table4_2007" localSheetId="8">#REF!</definedName>
    <definedName name="Table4_2007" localSheetId="10">#REF!</definedName>
    <definedName name="Table4_2007" localSheetId="12">#REF!</definedName>
    <definedName name="Table4_2007" localSheetId="14">#REF!</definedName>
    <definedName name="Table4_2007" localSheetId="16">#REF!</definedName>
    <definedName name="Table4_2007" localSheetId="3">#REF!</definedName>
    <definedName name="Table4_2007" localSheetId="5">#REF!</definedName>
    <definedName name="Table4_2007" localSheetId="7">#REF!</definedName>
    <definedName name="Table4_2007" localSheetId="9">#REF!</definedName>
    <definedName name="Table4_2007" localSheetId="11">#REF!</definedName>
    <definedName name="Table4_2007" localSheetId="13">#REF!</definedName>
    <definedName name="Table4_2007" localSheetId="15">#REF!</definedName>
    <definedName name="Table4_2007" localSheetId="17">#REF!</definedName>
    <definedName name="Table4_2007" localSheetId="18">#REF!</definedName>
    <definedName name="Table4_2007" localSheetId="19">#REF!</definedName>
    <definedName name="Table4_2007">#REF!</definedName>
    <definedName name="Table4_2008" localSheetId="4">#REF!</definedName>
    <definedName name="Table4_2008" localSheetId="6">#REF!</definedName>
    <definedName name="Table4_2008" localSheetId="8">#REF!</definedName>
    <definedName name="Table4_2008" localSheetId="10">#REF!</definedName>
    <definedName name="Table4_2008" localSheetId="12">#REF!</definedName>
    <definedName name="Table4_2008" localSheetId="14">#REF!</definedName>
    <definedName name="Table4_2008" localSheetId="16">#REF!</definedName>
    <definedName name="Table4_2008" localSheetId="3">#REF!</definedName>
    <definedName name="Table4_2008" localSheetId="5">#REF!</definedName>
    <definedName name="Table4_2008" localSheetId="7">#REF!</definedName>
    <definedName name="Table4_2008" localSheetId="9">#REF!</definedName>
    <definedName name="Table4_2008" localSheetId="11">#REF!</definedName>
    <definedName name="Table4_2008" localSheetId="13">#REF!</definedName>
    <definedName name="Table4_2008" localSheetId="15">#REF!</definedName>
    <definedName name="Table4_2008" localSheetId="17">#REF!</definedName>
    <definedName name="Table4_2008" localSheetId="18">#REF!</definedName>
    <definedName name="Table4_2008" localSheetId="19">#REF!</definedName>
    <definedName name="Table4_2008">#REF!</definedName>
    <definedName name="Table4_2008_data" localSheetId="4">#REF!</definedName>
    <definedName name="Table4_2008_data" localSheetId="6">#REF!</definedName>
    <definedName name="Table4_2008_data" localSheetId="8">#REF!</definedName>
    <definedName name="Table4_2008_data" localSheetId="10">#REF!</definedName>
    <definedName name="Table4_2008_data" localSheetId="12">#REF!</definedName>
    <definedName name="Table4_2008_data" localSheetId="14">#REF!</definedName>
    <definedName name="Table4_2008_data" localSheetId="16">#REF!</definedName>
    <definedName name="Table4_2008_data" localSheetId="1">#REF!</definedName>
    <definedName name="Table4_2008_data" localSheetId="3">#REF!</definedName>
    <definedName name="Table4_2008_data" localSheetId="5">#REF!</definedName>
    <definedName name="Table4_2008_data" localSheetId="7">#REF!</definedName>
    <definedName name="Table4_2008_data" localSheetId="9">#REF!</definedName>
    <definedName name="Table4_2008_data" localSheetId="11">#REF!</definedName>
    <definedName name="Table4_2008_data" localSheetId="13">#REF!</definedName>
    <definedName name="Table4_2008_data" localSheetId="15">#REF!</definedName>
    <definedName name="Table4_2008_data" localSheetId="17">#REF!</definedName>
    <definedName name="Table4_2008_data" localSheetId="18">#REF!</definedName>
    <definedName name="Table4_2008_data" localSheetId="19">#REF!</definedName>
    <definedName name="Table4_2008_data">#REF!</definedName>
    <definedName name="Table4_2009_data" localSheetId="4">#REF!</definedName>
    <definedName name="Table4_2009_data" localSheetId="6">#REF!</definedName>
    <definedName name="Table4_2009_data" localSheetId="8">#REF!</definedName>
    <definedName name="Table4_2009_data" localSheetId="10">#REF!</definedName>
    <definedName name="Table4_2009_data" localSheetId="12">#REF!</definedName>
    <definedName name="Table4_2009_data" localSheetId="14">#REF!</definedName>
    <definedName name="Table4_2009_data" localSheetId="16">#REF!</definedName>
    <definedName name="Table4_2009_data" localSheetId="1">#REF!</definedName>
    <definedName name="Table4_2009_data" localSheetId="3">#REF!</definedName>
    <definedName name="Table4_2009_data" localSheetId="5">#REF!</definedName>
    <definedName name="Table4_2009_data" localSheetId="7">#REF!</definedName>
    <definedName name="Table4_2009_data" localSheetId="9">#REF!</definedName>
    <definedName name="Table4_2009_data" localSheetId="11">#REF!</definedName>
    <definedName name="Table4_2009_data" localSheetId="13">#REF!</definedName>
    <definedName name="Table4_2009_data" localSheetId="15">#REF!</definedName>
    <definedName name="Table4_2009_data" localSheetId="17">#REF!</definedName>
    <definedName name="Table4_2009_data" localSheetId="18">#REF!</definedName>
    <definedName name="Table4_2009_data" localSheetId="19">#REF!</definedName>
    <definedName name="Table4_2009_data">#REF!</definedName>
    <definedName name="Table4_2010_data" localSheetId="4">#REF!</definedName>
    <definedName name="Table4_2010_data" localSheetId="6">#REF!</definedName>
    <definedName name="Table4_2010_data" localSheetId="8">#REF!</definedName>
    <definedName name="Table4_2010_data" localSheetId="10">#REF!</definedName>
    <definedName name="Table4_2010_data" localSheetId="12">#REF!</definedName>
    <definedName name="Table4_2010_data" localSheetId="14">#REF!</definedName>
    <definedName name="Table4_2010_data" localSheetId="16">#REF!</definedName>
    <definedName name="Table4_2010_data" localSheetId="1">#REF!</definedName>
    <definedName name="Table4_2010_data" localSheetId="3">#REF!</definedName>
    <definedName name="Table4_2010_data" localSheetId="5">#REF!</definedName>
    <definedName name="Table4_2010_data" localSheetId="7">#REF!</definedName>
    <definedName name="Table4_2010_data" localSheetId="9">#REF!</definedName>
    <definedName name="Table4_2010_data" localSheetId="11">#REF!</definedName>
    <definedName name="Table4_2010_data" localSheetId="13">#REF!</definedName>
    <definedName name="Table4_2010_data" localSheetId="15">#REF!</definedName>
    <definedName name="Table4_2010_data" localSheetId="17">#REF!</definedName>
    <definedName name="Table4_2010_data" localSheetId="18">#REF!</definedName>
    <definedName name="Table4_2010_data" localSheetId="19">#REF!</definedName>
    <definedName name="Table4_2010_data">#REF!</definedName>
    <definedName name="Table4_2011_data" localSheetId="4">#REF!</definedName>
    <definedName name="Table4_2011_data" localSheetId="6">#REF!</definedName>
    <definedName name="Table4_2011_data" localSheetId="8">#REF!</definedName>
    <definedName name="Table4_2011_data" localSheetId="10">#REF!</definedName>
    <definedName name="Table4_2011_data" localSheetId="12">#REF!</definedName>
    <definedName name="Table4_2011_data" localSheetId="14">#REF!</definedName>
    <definedName name="Table4_2011_data" localSheetId="16">#REF!</definedName>
    <definedName name="Table4_2011_data" localSheetId="1">#REF!</definedName>
    <definedName name="Table4_2011_data" localSheetId="3">#REF!</definedName>
    <definedName name="Table4_2011_data" localSheetId="5">#REF!</definedName>
    <definedName name="Table4_2011_data" localSheetId="7">#REF!</definedName>
    <definedName name="Table4_2011_data" localSheetId="9">#REF!</definedName>
    <definedName name="Table4_2011_data" localSheetId="11">#REF!</definedName>
    <definedName name="Table4_2011_data" localSheetId="13">#REF!</definedName>
    <definedName name="Table4_2011_data" localSheetId="15">#REF!</definedName>
    <definedName name="Table4_2011_data" localSheetId="17">#REF!</definedName>
    <definedName name="Table4_2011_data" localSheetId="18">#REF!</definedName>
    <definedName name="Table4_2011_data" localSheetId="19">#REF!</definedName>
    <definedName name="Table4_2011_data">#REF!</definedName>
    <definedName name="Table4_2012_data" localSheetId="4">#REF!</definedName>
    <definedName name="Table4_2012_data" localSheetId="6">#REF!</definedName>
    <definedName name="Table4_2012_data" localSheetId="8">#REF!</definedName>
    <definedName name="Table4_2012_data" localSheetId="10">#REF!</definedName>
    <definedName name="Table4_2012_data" localSheetId="12">#REF!</definedName>
    <definedName name="Table4_2012_data" localSheetId="14">#REF!</definedName>
    <definedName name="Table4_2012_data" localSheetId="16">#REF!</definedName>
    <definedName name="Table4_2012_data" localSheetId="1">#REF!</definedName>
    <definedName name="Table4_2012_data" localSheetId="3">#REF!</definedName>
    <definedName name="Table4_2012_data" localSheetId="5">#REF!</definedName>
    <definedName name="Table4_2012_data" localSheetId="7">#REF!</definedName>
    <definedName name="Table4_2012_data" localSheetId="9">#REF!</definedName>
    <definedName name="Table4_2012_data" localSheetId="11">#REF!</definedName>
    <definedName name="Table4_2012_data" localSheetId="13">#REF!</definedName>
    <definedName name="Table4_2012_data" localSheetId="15">#REF!</definedName>
    <definedName name="Table4_2012_data" localSheetId="17">#REF!</definedName>
    <definedName name="Table4_2012_data" localSheetId="18">#REF!</definedName>
    <definedName name="Table4_2012_data" localSheetId="19">#REF!</definedName>
    <definedName name="Table4_2012_data">#REF!</definedName>
    <definedName name="Table4_2014" localSheetId="13">[21]Table4_2015!$7:$170</definedName>
    <definedName name="Table4_2014" localSheetId="15">[21]Table4_2015!$7:$170</definedName>
    <definedName name="Table4_2014">[21]Table4_2015!$7:$170</definedName>
    <definedName name="Table4_2014_Method">'[22]Table3ab4ab Feeder Sheet'!$A$99:$AR$121</definedName>
    <definedName name="Table4_2015">[21]Table4_2015!$A$7:$BW$170</definedName>
    <definedName name="Table5">'[14]5ab Percentages'!$A$3:$AB$25</definedName>
    <definedName name="Table5_2006" localSheetId="4">#REF!</definedName>
    <definedName name="Table5_2006" localSheetId="6">#REF!</definedName>
    <definedName name="Table5_2006" localSheetId="8">#REF!</definedName>
    <definedName name="Table5_2006" localSheetId="10">#REF!</definedName>
    <definedName name="Table5_2006" localSheetId="12">#REF!</definedName>
    <definedName name="Table5_2006" localSheetId="14">#REF!</definedName>
    <definedName name="Table5_2006" localSheetId="16">#REF!</definedName>
    <definedName name="Table5_2006" localSheetId="3">#REF!</definedName>
    <definedName name="Table5_2006" localSheetId="5">#REF!</definedName>
    <definedName name="Table5_2006" localSheetId="7">#REF!</definedName>
    <definedName name="Table5_2006" localSheetId="9">#REF!</definedName>
    <definedName name="Table5_2006" localSheetId="11">#REF!</definedName>
    <definedName name="Table5_2006" localSheetId="13">#REF!</definedName>
    <definedName name="Table5_2006" localSheetId="15">#REF!</definedName>
    <definedName name="Table5_2006" localSheetId="17">#REF!</definedName>
    <definedName name="Table5_2006" localSheetId="18">#REF!</definedName>
    <definedName name="Table5_2006" localSheetId="19">#REF!</definedName>
    <definedName name="Table5_2006">#REF!</definedName>
    <definedName name="Table5_2007" localSheetId="4">#REF!</definedName>
    <definedName name="Table5_2007" localSheetId="6">#REF!</definedName>
    <definedName name="Table5_2007" localSheetId="8">#REF!</definedName>
    <definedName name="Table5_2007" localSheetId="10">#REF!</definedName>
    <definedName name="Table5_2007" localSheetId="12">#REF!</definedName>
    <definedName name="Table5_2007" localSheetId="14">#REF!</definedName>
    <definedName name="Table5_2007" localSheetId="16">#REF!</definedName>
    <definedName name="Table5_2007" localSheetId="3">#REF!</definedName>
    <definedName name="Table5_2007" localSheetId="5">#REF!</definedName>
    <definedName name="Table5_2007" localSheetId="7">#REF!</definedName>
    <definedName name="Table5_2007" localSheetId="9">#REF!</definedName>
    <definedName name="Table5_2007" localSheetId="11">#REF!</definedName>
    <definedName name="Table5_2007" localSheetId="13">#REF!</definedName>
    <definedName name="Table5_2007" localSheetId="15">#REF!</definedName>
    <definedName name="Table5_2007" localSheetId="17">#REF!</definedName>
    <definedName name="Table5_2007" localSheetId="18">#REF!</definedName>
    <definedName name="Table5_2007" localSheetId="19">#REF!</definedName>
    <definedName name="Table5_2007">#REF!</definedName>
    <definedName name="Table5_2008" localSheetId="4">#REF!</definedName>
    <definedName name="Table5_2008" localSheetId="6">#REF!</definedName>
    <definedName name="Table5_2008" localSheetId="8">#REF!</definedName>
    <definedName name="Table5_2008" localSheetId="10">#REF!</definedName>
    <definedName name="Table5_2008" localSheetId="12">#REF!</definedName>
    <definedName name="Table5_2008" localSheetId="14">#REF!</definedName>
    <definedName name="Table5_2008" localSheetId="16">#REF!</definedName>
    <definedName name="Table5_2008" localSheetId="3">#REF!</definedName>
    <definedName name="Table5_2008" localSheetId="5">#REF!</definedName>
    <definedName name="Table5_2008" localSheetId="7">#REF!</definedName>
    <definedName name="Table5_2008" localSheetId="9">#REF!</definedName>
    <definedName name="Table5_2008" localSheetId="11">#REF!</definedName>
    <definedName name="Table5_2008" localSheetId="13">#REF!</definedName>
    <definedName name="Table5_2008" localSheetId="15">#REF!</definedName>
    <definedName name="Table5_2008" localSheetId="17">#REF!</definedName>
    <definedName name="Table5_2008" localSheetId="18">#REF!</definedName>
    <definedName name="Table5_2008" localSheetId="19">#REF!</definedName>
    <definedName name="Table5_2008">#REF!</definedName>
    <definedName name="Table5_2008_data" localSheetId="4">#REF!</definedName>
    <definedName name="Table5_2008_data" localSheetId="6">#REF!</definedName>
    <definedName name="Table5_2008_data" localSheetId="8">#REF!</definedName>
    <definedName name="Table5_2008_data" localSheetId="10">#REF!</definedName>
    <definedName name="Table5_2008_data" localSheetId="12">#REF!</definedName>
    <definedName name="Table5_2008_data" localSheetId="14">#REF!</definedName>
    <definedName name="Table5_2008_data" localSheetId="16">#REF!</definedName>
    <definedName name="Table5_2008_data" localSheetId="1">#REF!</definedName>
    <definedName name="Table5_2008_data" localSheetId="3">#REF!</definedName>
    <definedName name="Table5_2008_data" localSheetId="5">#REF!</definedName>
    <definedName name="Table5_2008_data" localSheetId="7">#REF!</definedName>
    <definedName name="Table5_2008_data" localSheetId="9">#REF!</definedName>
    <definedName name="Table5_2008_data" localSheetId="11">#REF!</definedName>
    <definedName name="Table5_2008_data" localSheetId="13">#REF!</definedName>
    <definedName name="Table5_2008_data" localSheetId="15">#REF!</definedName>
    <definedName name="Table5_2008_data" localSheetId="17">#REF!</definedName>
    <definedName name="Table5_2008_data" localSheetId="18">#REF!</definedName>
    <definedName name="Table5_2008_data" localSheetId="19">#REF!</definedName>
    <definedName name="Table5_2008_data">#REF!</definedName>
    <definedName name="Table5_2009" localSheetId="4">#REF!</definedName>
    <definedName name="Table5_2009" localSheetId="6">#REF!</definedName>
    <definedName name="Table5_2009" localSheetId="8">#REF!</definedName>
    <definedName name="Table5_2009" localSheetId="10">#REF!</definedName>
    <definedName name="Table5_2009" localSheetId="12">#REF!</definedName>
    <definedName name="Table5_2009" localSheetId="14">#REF!</definedName>
    <definedName name="Table5_2009" localSheetId="16">#REF!</definedName>
    <definedName name="Table5_2009" localSheetId="3">#REF!</definedName>
    <definedName name="Table5_2009" localSheetId="5">#REF!</definedName>
    <definedName name="Table5_2009" localSheetId="7">#REF!</definedName>
    <definedName name="Table5_2009" localSheetId="9">#REF!</definedName>
    <definedName name="Table5_2009" localSheetId="11">#REF!</definedName>
    <definedName name="Table5_2009" localSheetId="13">#REF!</definedName>
    <definedName name="Table5_2009" localSheetId="15">#REF!</definedName>
    <definedName name="Table5_2009" localSheetId="17">#REF!</definedName>
    <definedName name="Table5_2009" localSheetId="18">#REF!</definedName>
    <definedName name="Table5_2009" localSheetId="19">#REF!</definedName>
    <definedName name="Table5_2009">#REF!</definedName>
    <definedName name="Table5_2009_data" localSheetId="4">#REF!</definedName>
    <definedName name="Table5_2009_data" localSheetId="6">#REF!</definedName>
    <definedName name="Table5_2009_data" localSheetId="8">#REF!</definedName>
    <definedName name="Table5_2009_data" localSheetId="10">#REF!</definedName>
    <definedName name="Table5_2009_data" localSheetId="12">#REF!</definedName>
    <definedName name="Table5_2009_data" localSheetId="14">#REF!</definedName>
    <definedName name="Table5_2009_data" localSheetId="16">#REF!</definedName>
    <definedName name="Table5_2009_data" localSheetId="1">#REF!</definedName>
    <definedName name="Table5_2009_data" localSheetId="3">#REF!</definedName>
    <definedName name="Table5_2009_data" localSheetId="5">#REF!</definedName>
    <definedName name="Table5_2009_data" localSheetId="7">#REF!</definedName>
    <definedName name="Table5_2009_data" localSheetId="9">#REF!</definedName>
    <definedName name="Table5_2009_data" localSheetId="11">#REF!</definedName>
    <definedName name="Table5_2009_data" localSheetId="13">#REF!</definedName>
    <definedName name="Table5_2009_data" localSheetId="15">#REF!</definedName>
    <definedName name="Table5_2009_data" localSheetId="17">#REF!</definedName>
    <definedName name="Table5_2009_data" localSheetId="18">#REF!</definedName>
    <definedName name="Table5_2009_data" localSheetId="19">#REF!</definedName>
    <definedName name="Table5_2009_data">#REF!</definedName>
    <definedName name="Table5_2010_data" localSheetId="4">#REF!</definedName>
    <definedName name="Table5_2010_data" localSheetId="6">#REF!</definedName>
    <definedName name="Table5_2010_data" localSheetId="8">#REF!</definedName>
    <definedName name="Table5_2010_data" localSheetId="10">#REF!</definedName>
    <definedName name="Table5_2010_data" localSheetId="12">#REF!</definedName>
    <definedName name="Table5_2010_data" localSheetId="14">#REF!</definedName>
    <definedName name="Table5_2010_data" localSheetId="16">#REF!</definedName>
    <definedName name="Table5_2010_data" localSheetId="1">#REF!</definedName>
    <definedName name="Table5_2010_data" localSheetId="3">#REF!</definedName>
    <definedName name="Table5_2010_data" localSheetId="5">#REF!</definedName>
    <definedName name="Table5_2010_data" localSheetId="7">#REF!</definedName>
    <definedName name="Table5_2010_data" localSheetId="9">#REF!</definedName>
    <definedName name="Table5_2010_data" localSheetId="11">#REF!</definedName>
    <definedName name="Table5_2010_data" localSheetId="13">#REF!</definedName>
    <definedName name="Table5_2010_data" localSheetId="15">#REF!</definedName>
    <definedName name="Table5_2010_data" localSheetId="17">#REF!</definedName>
    <definedName name="Table5_2010_data" localSheetId="18">#REF!</definedName>
    <definedName name="Table5_2010_data" localSheetId="19">#REF!</definedName>
    <definedName name="Table5_2010_data">#REF!</definedName>
    <definedName name="Table5_2011_data" localSheetId="4">#REF!</definedName>
    <definedName name="Table5_2011_data" localSheetId="6">#REF!</definedName>
    <definedName name="Table5_2011_data" localSheetId="8">#REF!</definedName>
    <definedName name="Table5_2011_data" localSheetId="10">#REF!</definedName>
    <definedName name="Table5_2011_data" localSheetId="12">#REF!</definedName>
    <definedName name="Table5_2011_data" localSheetId="14">#REF!</definedName>
    <definedName name="Table5_2011_data" localSheetId="16">#REF!</definedName>
    <definedName name="Table5_2011_data" localSheetId="1">#REF!</definedName>
    <definedName name="Table5_2011_data" localSheetId="3">#REF!</definedName>
    <definedName name="Table5_2011_data" localSheetId="5">#REF!</definedName>
    <definedName name="Table5_2011_data" localSheetId="7">#REF!</definedName>
    <definedName name="Table5_2011_data" localSheetId="9">#REF!</definedName>
    <definedName name="Table5_2011_data" localSheetId="11">#REF!</definedName>
    <definedName name="Table5_2011_data" localSheetId="13">#REF!</definedName>
    <definedName name="Table5_2011_data" localSheetId="15">#REF!</definedName>
    <definedName name="Table5_2011_data" localSheetId="17">#REF!</definedName>
    <definedName name="Table5_2011_data" localSheetId="18">#REF!</definedName>
    <definedName name="Table5_2011_data" localSheetId="19">#REF!</definedName>
    <definedName name="Table5_2011_data">#REF!</definedName>
    <definedName name="Table5_2012_data" localSheetId="4">#REF!</definedName>
    <definedName name="Table5_2012_data" localSheetId="6">#REF!</definedName>
    <definedName name="Table5_2012_data" localSheetId="8">#REF!</definedName>
    <definedName name="Table5_2012_data" localSheetId="10">#REF!</definedName>
    <definedName name="Table5_2012_data" localSheetId="12">#REF!</definedName>
    <definedName name="Table5_2012_data" localSheetId="14">#REF!</definedName>
    <definedName name="Table5_2012_data" localSheetId="16">#REF!</definedName>
    <definedName name="Table5_2012_data" localSheetId="1">#REF!</definedName>
    <definedName name="Table5_2012_data" localSheetId="3">#REF!</definedName>
    <definedName name="Table5_2012_data" localSheetId="5">#REF!</definedName>
    <definedName name="Table5_2012_data" localSheetId="7">#REF!</definedName>
    <definedName name="Table5_2012_data" localSheetId="9">#REF!</definedName>
    <definedName name="Table5_2012_data" localSheetId="11">#REF!</definedName>
    <definedName name="Table5_2012_data" localSheetId="13">#REF!</definedName>
    <definedName name="Table5_2012_data" localSheetId="15">#REF!</definedName>
    <definedName name="Table5_2012_data" localSheetId="17">#REF!</definedName>
    <definedName name="Table5_2012_data" localSheetId="18">#REF!</definedName>
    <definedName name="Table5_2012_data" localSheetId="19">#REF!</definedName>
    <definedName name="Table5_2012_data">#REF!</definedName>
    <definedName name="Table5_2014" localSheetId="13">[21]Table5_2015!$6:$169</definedName>
    <definedName name="Table5_2014" localSheetId="15">[21]Table5_2015!$6:$169</definedName>
    <definedName name="Table5_2014">[21]Table5_2015!$6:$169</definedName>
    <definedName name="Table5_2015">[21]Table5_2015!$A$6:$BW$169</definedName>
    <definedName name="Table52014" localSheetId="4">#REF!</definedName>
    <definedName name="Table52014" localSheetId="6">#REF!</definedName>
    <definedName name="Table52014" localSheetId="8">#REF!</definedName>
    <definedName name="Table52014" localSheetId="10">#REF!</definedName>
    <definedName name="Table52014" localSheetId="12">#REF!</definedName>
    <definedName name="Table52014" localSheetId="14">#REF!</definedName>
    <definedName name="Table52014" localSheetId="16">#REF!</definedName>
    <definedName name="Table52014" localSheetId="3">#REF!</definedName>
    <definedName name="Table52014" localSheetId="5">#REF!</definedName>
    <definedName name="Table52014" localSheetId="7">#REF!</definedName>
    <definedName name="Table52014" localSheetId="9">#REF!</definedName>
    <definedName name="Table52014" localSheetId="11">#REF!</definedName>
    <definedName name="Table52014" localSheetId="13">#REF!</definedName>
    <definedName name="Table52014" localSheetId="15">#REF!</definedName>
    <definedName name="Table52014" localSheetId="17">#REF!</definedName>
    <definedName name="Table52014" localSheetId="18">#REF!</definedName>
    <definedName name="Table52014" localSheetId="19">#REF!</definedName>
    <definedName name="Table52014">#REF!</definedName>
    <definedName name="Table5ab_2014_Method">'[22]Table5ab Feeder Sheet'!$A$34:$AB$55</definedName>
    <definedName name="Table6" localSheetId="4">#REF!</definedName>
    <definedName name="Table6" localSheetId="6">#REF!</definedName>
    <definedName name="Table6" localSheetId="8">#REF!</definedName>
    <definedName name="Table6" localSheetId="10">#REF!</definedName>
    <definedName name="Table6" localSheetId="12">#REF!</definedName>
    <definedName name="Table6" localSheetId="14">#REF!</definedName>
    <definedName name="Table6" localSheetId="16">#REF!</definedName>
    <definedName name="Table6" localSheetId="3">#REF!</definedName>
    <definedName name="Table6" localSheetId="5">#REF!</definedName>
    <definedName name="Table6" localSheetId="7">#REF!</definedName>
    <definedName name="Table6" localSheetId="9">#REF!</definedName>
    <definedName name="Table6" localSheetId="11">#REF!</definedName>
    <definedName name="Table6" localSheetId="13">#REF!</definedName>
    <definedName name="Table6" localSheetId="15">#REF!</definedName>
    <definedName name="Table6" localSheetId="17">#REF!</definedName>
    <definedName name="Table6" localSheetId="18">#REF!</definedName>
    <definedName name="Table6" localSheetId="19">#REF!</definedName>
    <definedName name="Table6">#REF!</definedName>
    <definedName name="Table6_2006" localSheetId="4">#REF!</definedName>
    <definedName name="Table6_2006" localSheetId="6">#REF!</definedName>
    <definedName name="Table6_2006" localSheetId="8">#REF!</definedName>
    <definedName name="Table6_2006" localSheetId="10">#REF!</definedName>
    <definedName name="Table6_2006" localSheetId="12">#REF!</definedName>
    <definedName name="Table6_2006" localSheetId="14">#REF!</definedName>
    <definedName name="Table6_2006" localSheetId="16">#REF!</definedName>
    <definedName name="Table6_2006" localSheetId="3">#REF!</definedName>
    <definedName name="Table6_2006" localSheetId="5">#REF!</definedName>
    <definedName name="Table6_2006" localSheetId="7">#REF!</definedName>
    <definedName name="Table6_2006" localSheetId="9">#REF!</definedName>
    <definedName name="Table6_2006" localSheetId="11">#REF!</definedName>
    <definedName name="Table6_2006" localSheetId="13">#REF!</definedName>
    <definedName name="Table6_2006" localSheetId="15">#REF!</definedName>
    <definedName name="Table6_2006" localSheetId="17">#REF!</definedName>
    <definedName name="Table6_2006" localSheetId="18">#REF!</definedName>
    <definedName name="Table6_2006" localSheetId="19">#REF!</definedName>
    <definedName name="Table6_2006">#REF!</definedName>
    <definedName name="Table6_2007" localSheetId="4">#REF!</definedName>
    <definedName name="Table6_2007" localSheetId="6">#REF!</definedName>
    <definedName name="Table6_2007" localSheetId="8">#REF!</definedName>
    <definedName name="Table6_2007" localSheetId="10">#REF!</definedName>
    <definedName name="Table6_2007" localSheetId="12">#REF!</definedName>
    <definedName name="Table6_2007" localSheetId="14">#REF!</definedName>
    <definedName name="Table6_2007" localSheetId="16">#REF!</definedName>
    <definedName name="Table6_2007" localSheetId="3">#REF!</definedName>
    <definedName name="Table6_2007" localSheetId="5">#REF!</definedName>
    <definedName name="Table6_2007" localSheetId="7">#REF!</definedName>
    <definedName name="Table6_2007" localSheetId="9">#REF!</definedName>
    <definedName name="Table6_2007" localSheetId="11">#REF!</definedName>
    <definedName name="Table6_2007" localSheetId="13">#REF!</definedName>
    <definedName name="Table6_2007" localSheetId="15">#REF!</definedName>
    <definedName name="Table6_2007" localSheetId="17">#REF!</definedName>
    <definedName name="Table6_2007" localSheetId="18">#REF!</definedName>
    <definedName name="Table6_2007" localSheetId="19">#REF!</definedName>
    <definedName name="Table6_2007">#REF!</definedName>
    <definedName name="Table6_2008" localSheetId="4">#REF!</definedName>
    <definedName name="Table6_2008" localSheetId="6">#REF!</definedName>
    <definedName name="Table6_2008" localSheetId="8">#REF!</definedName>
    <definedName name="Table6_2008" localSheetId="10">#REF!</definedName>
    <definedName name="Table6_2008" localSheetId="12">#REF!</definedName>
    <definedName name="Table6_2008" localSheetId="14">#REF!</definedName>
    <definedName name="Table6_2008" localSheetId="16">#REF!</definedName>
    <definedName name="Table6_2008" localSheetId="3">#REF!</definedName>
    <definedName name="Table6_2008" localSheetId="5">#REF!</definedName>
    <definedName name="Table6_2008" localSheetId="7">#REF!</definedName>
    <definedName name="Table6_2008" localSheetId="9">#REF!</definedName>
    <definedName name="Table6_2008" localSheetId="11">#REF!</definedName>
    <definedName name="Table6_2008" localSheetId="13">#REF!</definedName>
    <definedName name="Table6_2008" localSheetId="15">#REF!</definedName>
    <definedName name="Table6_2008" localSheetId="17">#REF!</definedName>
    <definedName name="Table6_2008" localSheetId="18">#REF!</definedName>
    <definedName name="Table6_2008" localSheetId="19">#REF!</definedName>
    <definedName name="Table6_2008">#REF!</definedName>
    <definedName name="Table6_2008_data" localSheetId="4">#REF!</definedName>
    <definedName name="Table6_2008_data" localSheetId="6">#REF!</definedName>
    <definedName name="Table6_2008_data" localSheetId="8">#REF!</definedName>
    <definedName name="Table6_2008_data" localSheetId="10">#REF!</definedName>
    <definedName name="Table6_2008_data" localSheetId="12">#REF!</definedName>
    <definedName name="Table6_2008_data" localSheetId="14">#REF!</definedName>
    <definedName name="Table6_2008_data" localSheetId="16">#REF!</definedName>
    <definedName name="Table6_2008_data" localSheetId="1">#REF!</definedName>
    <definedName name="Table6_2008_data" localSheetId="3">#REF!</definedName>
    <definedName name="Table6_2008_data" localSheetId="5">#REF!</definedName>
    <definedName name="Table6_2008_data" localSheetId="7">#REF!</definedName>
    <definedName name="Table6_2008_data" localSheetId="9">#REF!</definedName>
    <definedName name="Table6_2008_data" localSheetId="11">#REF!</definedName>
    <definedName name="Table6_2008_data" localSheetId="13">#REF!</definedName>
    <definedName name="Table6_2008_data" localSheetId="15">#REF!</definedName>
    <definedName name="Table6_2008_data" localSheetId="17">#REF!</definedName>
    <definedName name="Table6_2008_data" localSheetId="18">#REF!</definedName>
    <definedName name="Table6_2008_data" localSheetId="19">#REF!</definedName>
    <definedName name="Table6_2008_data">#REF!</definedName>
    <definedName name="Table6_2009_data" localSheetId="4">#REF!</definedName>
    <definedName name="Table6_2009_data" localSheetId="6">#REF!</definedName>
    <definedName name="Table6_2009_data" localSheetId="8">#REF!</definedName>
    <definedName name="Table6_2009_data" localSheetId="10">#REF!</definedName>
    <definedName name="Table6_2009_data" localSheetId="12">#REF!</definedName>
    <definedName name="Table6_2009_data" localSheetId="14">#REF!</definedName>
    <definedName name="Table6_2009_data" localSheetId="16">#REF!</definedName>
    <definedName name="Table6_2009_data" localSheetId="1">#REF!</definedName>
    <definedName name="Table6_2009_data" localSheetId="3">#REF!</definedName>
    <definedName name="Table6_2009_data" localSheetId="5">#REF!</definedName>
    <definedName name="Table6_2009_data" localSheetId="7">#REF!</definedName>
    <definedName name="Table6_2009_data" localSheetId="9">#REF!</definedName>
    <definedName name="Table6_2009_data" localSheetId="11">#REF!</definedName>
    <definedName name="Table6_2009_data" localSheetId="13">#REF!</definedName>
    <definedName name="Table6_2009_data" localSheetId="15">#REF!</definedName>
    <definedName name="Table6_2009_data" localSheetId="17">#REF!</definedName>
    <definedName name="Table6_2009_data" localSheetId="18">#REF!</definedName>
    <definedName name="Table6_2009_data" localSheetId="19">#REF!</definedName>
    <definedName name="Table6_2009_data">#REF!</definedName>
    <definedName name="Table6_2010_data" localSheetId="4">#REF!</definedName>
    <definedName name="Table6_2010_data" localSheetId="6">#REF!</definedName>
    <definedName name="Table6_2010_data" localSheetId="8">#REF!</definedName>
    <definedName name="Table6_2010_data" localSheetId="10">#REF!</definedName>
    <definedName name="Table6_2010_data" localSheetId="12">#REF!</definedName>
    <definedName name="Table6_2010_data" localSheetId="14">#REF!</definedName>
    <definedName name="Table6_2010_data" localSheetId="16">#REF!</definedName>
    <definedName name="Table6_2010_data" localSheetId="1">#REF!</definedName>
    <definedName name="Table6_2010_data" localSheetId="3">#REF!</definedName>
    <definedName name="Table6_2010_data" localSheetId="5">#REF!</definedName>
    <definedName name="Table6_2010_data" localSheetId="7">#REF!</definedName>
    <definedName name="Table6_2010_data" localSheetId="9">#REF!</definedName>
    <definedName name="Table6_2010_data" localSheetId="11">#REF!</definedName>
    <definedName name="Table6_2010_data" localSheetId="13">#REF!</definedName>
    <definedName name="Table6_2010_data" localSheetId="15">#REF!</definedName>
    <definedName name="Table6_2010_data" localSheetId="17">#REF!</definedName>
    <definedName name="Table6_2010_data" localSheetId="18">#REF!</definedName>
    <definedName name="Table6_2010_data" localSheetId="19">#REF!</definedName>
    <definedName name="Table6_2010_data">#REF!</definedName>
    <definedName name="Table6_2011_data" localSheetId="4">#REF!</definedName>
    <definedName name="Table6_2011_data" localSheetId="6">#REF!</definedName>
    <definedName name="Table6_2011_data" localSheetId="8">#REF!</definedName>
    <definedName name="Table6_2011_data" localSheetId="10">#REF!</definedName>
    <definedName name="Table6_2011_data" localSheetId="12">#REF!</definedName>
    <definedName name="Table6_2011_data" localSheetId="14">#REF!</definedName>
    <definedName name="Table6_2011_data" localSheetId="16">#REF!</definedName>
    <definedName name="Table6_2011_data" localSheetId="1">#REF!</definedName>
    <definedName name="Table6_2011_data" localSheetId="3">#REF!</definedName>
    <definedName name="Table6_2011_data" localSheetId="5">#REF!</definedName>
    <definedName name="Table6_2011_data" localSheetId="7">#REF!</definedName>
    <definedName name="Table6_2011_data" localSheetId="9">#REF!</definedName>
    <definedName name="Table6_2011_data" localSheetId="11">#REF!</definedName>
    <definedName name="Table6_2011_data" localSheetId="13">#REF!</definedName>
    <definedName name="Table6_2011_data" localSheetId="15">#REF!</definedName>
    <definedName name="Table6_2011_data" localSheetId="17">#REF!</definedName>
    <definedName name="Table6_2011_data" localSheetId="18">#REF!</definedName>
    <definedName name="Table6_2011_data" localSheetId="19">#REF!</definedName>
    <definedName name="Table6_2011_data">#REF!</definedName>
    <definedName name="Table6_2012_data" localSheetId="4">#REF!</definedName>
    <definedName name="Table6_2012_data" localSheetId="6">#REF!</definedName>
    <definedName name="Table6_2012_data" localSheetId="8">#REF!</definedName>
    <definedName name="Table6_2012_data" localSheetId="10">#REF!</definedName>
    <definedName name="Table6_2012_data" localSheetId="12">#REF!</definedName>
    <definedName name="Table6_2012_data" localSheetId="14">#REF!</definedName>
    <definedName name="Table6_2012_data" localSheetId="16">#REF!</definedName>
    <definedName name="Table6_2012_data" localSheetId="1">#REF!</definedName>
    <definedName name="Table6_2012_data" localSheetId="3">#REF!</definedName>
    <definedName name="Table6_2012_data" localSheetId="5">#REF!</definedName>
    <definedName name="Table6_2012_data" localSheetId="7">#REF!</definedName>
    <definedName name="Table6_2012_data" localSheetId="9">#REF!</definedName>
    <definedName name="Table6_2012_data" localSheetId="11">#REF!</definedName>
    <definedName name="Table6_2012_data" localSheetId="13">#REF!</definedName>
    <definedName name="Table6_2012_data" localSheetId="15">#REF!</definedName>
    <definedName name="Table6_2012_data" localSheetId="17">#REF!</definedName>
    <definedName name="Table6_2012_data" localSheetId="18">#REF!</definedName>
    <definedName name="Table6_2012_data" localSheetId="19">#REF!</definedName>
    <definedName name="Table6_2012_data">#REF!</definedName>
    <definedName name="Table6_2014" localSheetId="13">[21]Table6_2015!$6:$169</definedName>
    <definedName name="Table6_2014" localSheetId="15">[21]Table6_2015!$6:$169</definedName>
    <definedName name="Table6_2014">[21]Table6_2015!$6:$169</definedName>
    <definedName name="Table6_2015">[21]Table6_2015!$A$6:$BW$169</definedName>
    <definedName name="Table7_2014" localSheetId="13">[21]Table7_2015!$7:$170</definedName>
    <definedName name="Table7_2014" localSheetId="15">[21]Table7_2015!$7:$170</definedName>
    <definedName name="Table7_2014">[21]Table7_2015!$7:$170</definedName>
    <definedName name="Table7_2015">[21]Table7_2015!$A$7:$CT$170</definedName>
    <definedName name="TableA3_2010">'[23]A3 SPSS output'!$G$7:$U$385</definedName>
    <definedName name="TableA3_Coverage" localSheetId="4">#REF!</definedName>
    <definedName name="TableA3_Coverage" localSheetId="6">#REF!</definedName>
    <definedName name="TableA3_Coverage" localSheetId="8">#REF!</definedName>
    <definedName name="TableA3_Coverage" localSheetId="10">#REF!</definedName>
    <definedName name="TableA3_Coverage" localSheetId="12">#REF!</definedName>
    <definedName name="TableA3_Coverage" localSheetId="14">#REF!</definedName>
    <definedName name="TableA3_Coverage" localSheetId="16">#REF!</definedName>
    <definedName name="TableA3_Coverage" localSheetId="3">#REF!</definedName>
    <definedName name="TableA3_Coverage" localSheetId="5">#REF!</definedName>
    <definedName name="TableA3_Coverage" localSheetId="7">#REF!</definedName>
    <definedName name="TableA3_Coverage" localSheetId="9">#REF!</definedName>
    <definedName name="TableA3_Coverage" localSheetId="11">#REF!</definedName>
    <definedName name="TableA3_Coverage" localSheetId="13">#REF!</definedName>
    <definedName name="TableA3_Coverage" localSheetId="15">#REF!</definedName>
    <definedName name="TableA3_Coverage" localSheetId="17">#REF!</definedName>
    <definedName name="TableA3_Coverage" localSheetId="18">#REF!</definedName>
    <definedName name="TableA3_Coverage" localSheetId="19">#REF!</definedName>
    <definedName name="TableA3_Coverage">#REF!</definedName>
    <definedName name="TotPts">[8]Sheet7!$B$5:$N$170</definedName>
    <definedName name="TotPts07">[9]Sheet7!$R$5:$AD$170</definedName>
    <definedName name="turnout">[1]turnout!$B$3:$I$155</definedName>
    <definedName name="ValidPts">[8]Sheet8!$B$5:$N$170</definedName>
    <definedName name="ValidPts07">[9]Sheet8!$R$5:$AD$170</definedName>
    <definedName name="ValidVal">[8]Sheet1!$B$5:$N$170</definedName>
    <definedName name="ValidVal07">[9]Sheet1!$R$5:$AD$170</definedName>
    <definedName name="write_lev">'[2]2006 Data'!$C$21:$T$23</definedName>
    <definedName name="write_lev04">'[2]2004 Data'!$C$22:$U$24</definedName>
    <definedName name="write_lev05">'[2]2005 data'!$C$22:$T$24</definedName>
    <definedName name="write_lev07">'[10]2007 Data'!$C$21:$T$23</definedName>
    <definedName name="write2006" localSheetId="4">#REF!</definedName>
    <definedName name="write2006" localSheetId="6">#REF!</definedName>
    <definedName name="write2006" localSheetId="8">#REF!</definedName>
    <definedName name="write2006" localSheetId="10">#REF!</definedName>
    <definedName name="write2006" localSheetId="12">#REF!</definedName>
    <definedName name="write2006" localSheetId="14">#REF!</definedName>
    <definedName name="write2006" localSheetId="16">#REF!</definedName>
    <definedName name="write2006" localSheetId="3">#REF!</definedName>
    <definedName name="write2006" localSheetId="5">#REF!</definedName>
    <definedName name="write2006" localSheetId="7">#REF!</definedName>
    <definedName name="write2006" localSheetId="9">#REF!</definedName>
    <definedName name="write2006" localSheetId="11">#REF!</definedName>
    <definedName name="write2006" localSheetId="13">#REF!</definedName>
    <definedName name="write2006" localSheetId="15">#REF!</definedName>
    <definedName name="write2006" localSheetId="17">#REF!</definedName>
    <definedName name="write2006" localSheetId="18">#REF!</definedName>
    <definedName name="write2006" localSheetId="19">#REF!</definedName>
    <definedName name="write2006">#REF!</definedName>
    <definedName name="write2007" localSheetId="4">#REF!</definedName>
    <definedName name="write2007" localSheetId="6">#REF!</definedName>
    <definedName name="write2007" localSheetId="8">#REF!</definedName>
    <definedName name="write2007" localSheetId="10">#REF!</definedName>
    <definedName name="write2007" localSheetId="12">#REF!</definedName>
    <definedName name="write2007" localSheetId="14">#REF!</definedName>
    <definedName name="write2007" localSheetId="16">#REF!</definedName>
    <definedName name="write2007" localSheetId="3">#REF!</definedName>
    <definedName name="write2007" localSheetId="5">#REF!</definedName>
    <definedName name="write2007" localSheetId="7">#REF!</definedName>
    <definedName name="write2007" localSheetId="9">#REF!</definedName>
    <definedName name="write2007" localSheetId="11">#REF!</definedName>
    <definedName name="write2007" localSheetId="13">#REF!</definedName>
    <definedName name="write2007" localSheetId="15">#REF!</definedName>
    <definedName name="write2007" localSheetId="17">#REF!</definedName>
    <definedName name="write2007" localSheetId="18">#REF!</definedName>
    <definedName name="write2007" localSheetId="19">#REF!</definedName>
    <definedName name="write2007">#REF!</definedName>
    <definedName name="write2008" localSheetId="4">#REF!</definedName>
    <definedName name="write2008" localSheetId="6">#REF!</definedName>
    <definedName name="write2008" localSheetId="8">#REF!</definedName>
    <definedName name="write2008" localSheetId="10">#REF!</definedName>
    <definedName name="write2008" localSheetId="12">#REF!</definedName>
    <definedName name="write2008" localSheetId="14">#REF!</definedName>
    <definedName name="write2008" localSheetId="16">#REF!</definedName>
    <definedName name="write2008" localSheetId="3">#REF!</definedName>
    <definedName name="write2008" localSheetId="5">#REF!</definedName>
    <definedName name="write2008" localSheetId="7">#REF!</definedName>
    <definedName name="write2008" localSheetId="9">#REF!</definedName>
    <definedName name="write2008" localSheetId="11">#REF!</definedName>
    <definedName name="write2008" localSheetId="13">#REF!</definedName>
    <definedName name="write2008" localSheetId="15">#REF!</definedName>
    <definedName name="write2008" localSheetId="17">#REF!</definedName>
    <definedName name="write2008" localSheetId="18">#REF!</definedName>
    <definedName name="write2008" localSheetId="19">#REF!</definedName>
    <definedName name="write2008">#REF!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7" i="22" l="1"/>
  <c r="I7" i="26" l="1"/>
  <c r="N7" i="26"/>
  <c r="S7" i="26"/>
  <c r="N8" i="26"/>
  <c r="O8" i="26"/>
  <c r="P8" i="26"/>
  <c r="Q8" i="26"/>
  <c r="S8" i="26"/>
  <c r="T8" i="26"/>
  <c r="U8" i="26"/>
  <c r="V8" i="26"/>
  <c r="S21" i="26"/>
  <c r="S34" i="26"/>
  <c r="AA34" i="26"/>
  <c r="AA36" i="26"/>
  <c r="O10" i="26" s="1"/>
  <c r="AA38" i="26"/>
  <c r="AA42" i="26"/>
  <c r="S31" i="26" l="1"/>
  <c r="S26" i="26"/>
  <c r="S33" i="26"/>
  <c r="S25" i="26"/>
  <c r="U35" i="26"/>
  <c r="S32" i="26"/>
  <c r="S22" i="26"/>
  <c r="S17" i="26"/>
  <c r="S13" i="26"/>
  <c r="S11" i="26"/>
  <c r="S10" i="26"/>
  <c r="Q35" i="26"/>
  <c r="Q34" i="26"/>
  <c r="Q33" i="26"/>
  <c r="Q32" i="26"/>
  <c r="Q31" i="26"/>
  <c r="Q26" i="26"/>
  <c r="Q25" i="26"/>
  <c r="Q22" i="26"/>
  <c r="Q21" i="26"/>
  <c r="Q18" i="26"/>
  <c r="Q17" i="26"/>
  <c r="Q14" i="26"/>
  <c r="Q13" i="26"/>
  <c r="Q12" i="26"/>
  <c r="Q11" i="26"/>
  <c r="Q10" i="26"/>
  <c r="S18" i="26"/>
  <c r="S14" i="26"/>
  <c r="S12" i="26"/>
  <c r="E10" i="26"/>
  <c r="L35" i="26"/>
  <c r="N34" i="26"/>
  <c r="N33" i="26"/>
  <c r="N32" i="26"/>
  <c r="N31" i="26"/>
  <c r="N26" i="26"/>
  <c r="N25" i="26"/>
  <c r="N22" i="26"/>
  <c r="N21" i="26"/>
  <c r="N18" i="26"/>
  <c r="N17" i="26"/>
  <c r="N14" i="26"/>
  <c r="N13" i="26"/>
  <c r="N12" i="26"/>
  <c r="N11" i="26"/>
  <c r="N10" i="26"/>
  <c r="V35" i="26"/>
  <c r="V34" i="26"/>
  <c r="V33" i="26"/>
  <c r="V32" i="26"/>
  <c r="V31" i="26"/>
  <c r="V26" i="26"/>
  <c r="V25" i="26"/>
  <c r="V22" i="26"/>
  <c r="V21" i="26"/>
  <c r="V18" i="26"/>
  <c r="V17" i="26"/>
  <c r="V14" i="26"/>
  <c r="V13" i="26"/>
  <c r="V12" i="26"/>
  <c r="V11" i="26"/>
  <c r="V10" i="26"/>
  <c r="P35" i="26"/>
  <c r="G32" i="26"/>
  <c r="G25" i="26"/>
  <c r="D21" i="26"/>
  <c r="G14" i="26"/>
  <c r="G11" i="26"/>
  <c r="G34" i="26"/>
  <c r="G31" i="26"/>
  <c r="D25" i="26"/>
  <c r="G18" i="26"/>
  <c r="G13" i="26"/>
  <c r="D11" i="26"/>
  <c r="G33" i="26"/>
  <c r="D31" i="26"/>
  <c r="G22" i="26"/>
  <c r="G17" i="26"/>
  <c r="D13" i="26"/>
  <c r="G10" i="26"/>
  <c r="F35" i="26"/>
  <c r="D33" i="26"/>
  <c r="G26" i="26"/>
  <c r="G21" i="26"/>
  <c r="D17" i="26"/>
  <c r="G12" i="26"/>
  <c r="G35" i="26"/>
  <c r="D34" i="26"/>
  <c r="D32" i="26"/>
  <c r="D26" i="26"/>
  <c r="D22" i="26"/>
  <c r="D18" i="26"/>
  <c r="D14" i="26"/>
  <c r="D12" i="26"/>
  <c r="D10" i="26"/>
  <c r="J10" i="26"/>
  <c r="I34" i="26"/>
  <c r="I33" i="26"/>
  <c r="I32" i="26"/>
  <c r="I26" i="26"/>
  <c r="I22" i="26"/>
  <c r="I18" i="26"/>
  <c r="I14" i="26"/>
  <c r="I12" i="26"/>
  <c r="I11" i="26"/>
  <c r="K35" i="26"/>
  <c r="L33" i="26"/>
  <c r="L32" i="26"/>
  <c r="L31" i="26"/>
  <c r="L26" i="26"/>
  <c r="L25" i="26"/>
  <c r="L18" i="26"/>
  <c r="L14" i="26"/>
  <c r="L12" i="26"/>
  <c r="L11" i="26"/>
  <c r="L10" i="26"/>
  <c r="T35" i="26"/>
  <c r="O35" i="26"/>
  <c r="J35" i="26"/>
  <c r="E35" i="26"/>
  <c r="U34" i="26"/>
  <c r="P34" i="26"/>
  <c r="K34" i="26"/>
  <c r="F34" i="26"/>
  <c r="U33" i="26"/>
  <c r="P33" i="26"/>
  <c r="K33" i="26"/>
  <c r="F33" i="26"/>
  <c r="U32" i="26"/>
  <c r="P32" i="26"/>
  <c r="K32" i="26"/>
  <c r="F32" i="26"/>
  <c r="U31" i="26"/>
  <c r="P31" i="26"/>
  <c r="K31" i="26"/>
  <c r="F31" i="26"/>
  <c r="U26" i="26"/>
  <c r="P26" i="26"/>
  <c r="K26" i="26"/>
  <c r="F26" i="26"/>
  <c r="U25" i="26"/>
  <c r="P25" i="26"/>
  <c r="K25" i="26"/>
  <c r="F25" i="26"/>
  <c r="U22" i="26"/>
  <c r="P22" i="26"/>
  <c r="K22" i="26"/>
  <c r="F22" i="26"/>
  <c r="U21" i="26"/>
  <c r="P21" i="26"/>
  <c r="K21" i="26"/>
  <c r="F21" i="26"/>
  <c r="U18" i="26"/>
  <c r="P18" i="26"/>
  <c r="K18" i="26"/>
  <c r="F18" i="26"/>
  <c r="U17" i="26"/>
  <c r="P17" i="26"/>
  <c r="K17" i="26"/>
  <c r="F17" i="26"/>
  <c r="U14" i="26"/>
  <c r="P14" i="26"/>
  <c r="K14" i="26"/>
  <c r="F14" i="26"/>
  <c r="U13" i="26"/>
  <c r="P13" i="26"/>
  <c r="K13" i="26"/>
  <c r="F13" i="26"/>
  <c r="U12" i="26"/>
  <c r="P12" i="26"/>
  <c r="K12" i="26"/>
  <c r="F12" i="26"/>
  <c r="U11" i="26"/>
  <c r="P11" i="26"/>
  <c r="K11" i="26"/>
  <c r="F11" i="26"/>
  <c r="U10" i="26"/>
  <c r="P10" i="26"/>
  <c r="K10" i="26"/>
  <c r="F10" i="26"/>
  <c r="I31" i="26"/>
  <c r="I25" i="26"/>
  <c r="I21" i="26"/>
  <c r="I17" i="26"/>
  <c r="I13" i="26"/>
  <c r="I10" i="26"/>
  <c r="L34" i="26"/>
  <c r="L22" i="26"/>
  <c r="L21" i="26"/>
  <c r="L17" i="26"/>
  <c r="L13" i="26"/>
  <c r="S35" i="26"/>
  <c r="N35" i="26"/>
  <c r="I35" i="26"/>
  <c r="D35" i="26"/>
  <c r="T34" i="26"/>
  <c r="O34" i="26"/>
  <c r="J34" i="26"/>
  <c r="E34" i="26"/>
  <c r="T33" i="26"/>
  <c r="O33" i="26"/>
  <c r="J33" i="26"/>
  <c r="E33" i="26"/>
  <c r="T32" i="26"/>
  <c r="O32" i="26"/>
  <c r="J32" i="26"/>
  <c r="E32" i="26"/>
  <c r="T31" i="26"/>
  <c r="O31" i="26"/>
  <c r="J31" i="26"/>
  <c r="E31" i="26"/>
  <c r="T26" i="26"/>
  <c r="O26" i="26"/>
  <c r="J26" i="26"/>
  <c r="E26" i="26"/>
  <c r="T25" i="26"/>
  <c r="O25" i="26"/>
  <c r="J25" i="26"/>
  <c r="E25" i="26"/>
  <c r="T22" i="26"/>
  <c r="O22" i="26"/>
  <c r="J22" i="26"/>
  <c r="E22" i="26"/>
  <c r="T21" i="26"/>
  <c r="O21" i="26"/>
  <c r="J21" i="26"/>
  <c r="E21" i="26"/>
  <c r="T18" i="26"/>
  <c r="O18" i="26"/>
  <c r="J18" i="26"/>
  <c r="E18" i="26"/>
  <c r="T17" i="26"/>
  <c r="O17" i="26"/>
  <c r="J17" i="26"/>
  <c r="E17" i="26"/>
  <c r="T14" i="26"/>
  <c r="O14" i="26"/>
  <c r="J14" i="26"/>
  <c r="E14" i="26"/>
  <c r="T13" i="26"/>
  <c r="O13" i="26"/>
  <c r="J13" i="26"/>
  <c r="E13" i="26"/>
  <c r="T12" i="26"/>
  <c r="O12" i="26"/>
  <c r="J12" i="26"/>
  <c r="E12" i="26"/>
  <c r="T11" i="26"/>
  <c r="O11" i="26"/>
  <c r="J11" i="26"/>
  <c r="E11" i="26"/>
  <c r="T10" i="26"/>
  <c r="AO8" i="24" l="1"/>
  <c r="AE8" i="24"/>
  <c r="W6" i="24"/>
  <c r="N7" i="24"/>
  <c r="X7" i="24"/>
  <c r="AH7" i="24"/>
  <c r="X8" i="24"/>
  <c r="Y8" i="24"/>
  <c r="Z8" i="24"/>
  <c r="AA8" i="24"/>
  <c r="AB8" i="24"/>
  <c r="AC8" i="24"/>
  <c r="AD8" i="24"/>
  <c r="AF8" i="24"/>
  <c r="AH8" i="24"/>
  <c r="AI8" i="24"/>
  <c r="AJ8" i="24"/>
  <c r="AK8" i="24"/>
  <c r="AL8" i="24"/>
  <c r="AM8" i="24"/>
  <c r="AN8" i="24"/>
  <c r="AP8" i="24"/>
  <c r="AA12" i="24"/>
  <c r="AC25" i="24"/>
  <c r="AU29" i="24"/>
  <c r="AU31" i="24"/>
  <c r="Y11" i="24" s="1"/>
  <c r="AE32" i="24"/>
  <c r="AJ32" i="24"/>
  <c r="AN32" i="24"/>
  <c r="AO32" i="24"/>
  <c r="X33" i="24"/>
  <c r="AB33" i="24"/>
  <c r="AE33" i="24"/>
  <c r="AF33" i="24"/>
  <c r="AK33" i="24"/>
  <c r="AN33" i="24"/>
  <c r="AO33" i="24"/>
  <c r="AU33" i="24"/>
  <c r="Q34" i="24"/>
  <c r="X34" i="24"/>
  <c r="AA34" i="24"/>
  <c r="AE34" i="24"/>
  <c r="AF34" i="24"/>
  <c r="AJ34" i="24"/>
  <c r="AN34" i="24"/>
  <c r="AO34" i="24"/>
  <c r="AU35" i="24"/>
  <c r="X36" i="24"/>
  <c r="AA36" i="24"/>
  <c r="AB36" i="24"/>
  <c r="AF36" i="24"/>
  <c r="AJ36" i="24"/>
  <c r="AK36" i="24"/>
  <c r="AO36" i="24"/>
  <c r="AN36" i="24" l="1"/>
  <c r="AE36" i="24"/>
  <c r="O36" i="24"/>
  <c r="AK34" i="24"/>
  <c r="AB34" i="24"/>
  <c r="AJ33" i="24"/>
  <c r="AA33" i="24"/>
  <c r="AK32" i="24"/>
  <c r="F36" i="24"/>
  <c r="V31" i="24"/>
  <c r="Q32" i="24"/>
  <c r="AH21" i="24"/>
  <c r="AE10" i="24"/>
  <c r="AL17" i="24"/>
  <c r="AP13" i="24"/>
  <c r="V34" i="24"/>
  <c r="U33" i="24"/>
  <c r="Y25" i="24"/>
  <c r="AH17" i="24"/>
  <c r="AP11" i="24"/>
  <c r="AA10" i="24"/>
  <c r="AM36" i="24"/>
  <c r="AI36" i="24"/>
  <c r="AD36" i="24"/>
  <c r="Z36" i="24"/>
  <c r="S36" i="24"/>
  <c r="AM34" i="24"/>
  <c r="AI34" i="24"/>
  <c r="AD34" i="24"/>
  <c r="Z34" i="24"/>
  <c r="U34" i="24"/>
  <c r="D10" i="24"/>
  <c r="AM33" i="24"/>
  <c r="AI33" i="24"/>
  <c r="AD33" i="24"/>
  <c r="Z33" i="24"/>
  <c r="Q33" i="24"/>
  <c r="AM32" i="24"/>
  <c r="AI32" i="24"/>
  <c r="AA32" i="24"/>
  <c r="AJ31" i="24"/>
  <c r="AA26" i="24"/>
  <c r="AE22" i="24"/>
  <c r="AJ18" i="24"/>
  <c r="AN14" i="24"/>
  <c r="Y13" i="24"/>
  <c r="AC11" i="24"/>
  <c r="T36" i="24"/>
  <c r="N34" i="24"/>
  <c r="AD32" i="24"/>
  <c r="AN26" i="24"/>
  <c r="AC21" i="24"/>
  <c r="AL13" i="24"/>
  <c r="AP36" i="24"/>
  <c r="AL36" i="24"/>
  <c r="AH36" i="24"/>
  <c r="AC36" i="24"/>
  <c r="Y36" i="24"/>
  <c r="P36" i="24"/>
  <c r="AP34" i="24"/>
  <c r="AL34" i="24"/>
  <c r="AH34" i="24"/>
  <c r="AC34" i="24"/>
  <c r="Y34" i="24"/>
  <c r="R34" i="24"/>
  <c r="AP33" i="24"/>
  <c r="AL33" i="24"/>
  <c r="AH33" i="24"/>
  <c r="AC33" i="24"/>
  <c r="Y33" i="24"/>
  <c r="AP32" i="24"/>
  <c r="AL32" i="24"/>
  <c r="AH32" i="24"/>
  <c r="Z32" i="24"/>
  <c r="AE31" i="24"/>
  <c r="AP25" i="24"/>
  <c r="AA22" i="24"/>
  <c r="AE18" i="24"/>
  <c r="AJ14" i="24"/>
  <c r="AN12" i="24"/>
  <c r="P33" i="24"/>
  <c r="V36" i="24"/>
  <c r="R36" i="24"/>
  <c r="N36" i="24"/>
  <c r="T34" i="24"/>
  <c r="P34" i="24"/>
  <c r="T33" i="24"/>
  <c r="V32" i="24"/>
  <c r="N32" i="24"/>
  <c r="U36" i="24"/>
  <c r="Q36" i="24"/>
  <c r="J36" i="24"/>
  <c r="S34" i="24"/>
  <c r="O34" i="24"/>
  <c r="S33" i="24"/>
  <c r="O33" i="24"/>
  <c r="U32" i="24"/>
  <c r="S31" i="24"/>
  <c r="AA31" i="24"/>
  <c r="AJ26" i="24"/>
  <c r="AL25" i="24"/>
  <c r="AN22" i="24"/>
  <c r="AP21" i="24"/>
  <c r="Y21" i="24"/>
  <c r="AA18" i="24"/>
  <c r="AC17" i="24"/>
  <c r="AE14" i="24"/>
  <c r="AH13" i="24"/>
  <c r="AJ12" i="24"/>
  <c r="AL11" i="24"/>
  <c r="AN10" i="24"/>
  <c r="V33" i="24"/>
  <c r="R33" i="24"/>
  <c r="N33" i="24"/>
  <c r="R32" i="24"/>
  <c r="AN31" i="24"/>
  <c r="AE26" i="24"/>
  <c r="AH25" i="24"/>
  <c r="AJ22" i="24"/>
  <c r="AL21" i="24"/>
  <c r="AN18" i="24"/>
  <c r="AP17" i="24"/>
  <c r="Y17" i="24"/>
  <c r="AA14" i="24"/>
  <c r="AC13" i="24"/>
  <c r="AE12" i="24"/>
  <c r="AH11" i="24"/>
  <c r="AJ10" i="24"/>
  <c r="AM31" i="24"/>
  <c r="AI31" i="24"/>
  <c r="AD31" i="24"/>
  <c r="Z31" i="24"/>
  <c r="Q10" i="24"/>
  <c r="AM26" i="24"/>
  <c r="AI26" i="24"/>
  <c r="AD26" i="24"/>
  <c r="Z26" i="24"/>
  <c r="AO25" i="24"/>
  <c r="AK25" i="24"/>
  <c r="AF25" i="24"/>
  <c r="AB25" i="24"/>
  <c r="X25" i="24"/>
  <c r="AM22" i="24"/>
  <c r="AI22" i="24"/>
  <c r="AD22" i="24"/>
  <c r="Z22" i="24"/>
  <c r="AO21" i="24"/>
  <c r="AK21" i="24"/>
  <c r="AF21" i="24"/>
  <c r="AB21" i="24"/>
  <c r="X21" i="24"/>
  <c r="AM18" i="24"/>
  <c r="AI18" i="24"/>
  <c r="AD18" i="24"/>
  <c r="Z18" i="24"/>
  <c r="AO17" i="24"/>
  <c r="AK17" i="24"/>
  <c r="AF17" i="24"/>
  <c r="AB17" i="24"/>
  <c r="X17" i="24"/>
  <c r="AM14" i="24"/>
  <c r="AI14" i="24"/>
  <c r="AD14" i="24"/>
  <c r="Z14" i="24"/>
  <c r="AO13" i="24"/>
  <c r="AK13" i="24"/>
  <c r="AF13" i="24"/>
  <c r="AB13" i="24"/>
  <c r="X13" i="24"/>
  <c r="AM12" i="24"/>
  <c r="AI12" i="24"/>
  <c r="AD12" i="24"/>
  <c r="Z12" i="24"/>
  <c r="AO11" i="24"/>
  <c r="AK11" i="24"/>
  <c r="AF11" i="24"/>
  <c r="AB11" i="24"/>
  <c r="X11" i="24"/>
  <c r="AM10" i="24"/>
  <c r="AI10" i="24"/>
  <c r="AD10" i="24"/>
  <c r="Z10" i="24"/>
  <c r="AC32" i="24"/>
  <c r="Y32" i="24"/>
  <c r="T32" i="24"/>
  <c r="P32" i="24"/>
  <c r="AP31" i="24"/>
  <c r="AL31" i="24"/>
  <c r="AH31" i="24"/>
  <c r="AC31" i="24"/>
  <c r="Y31" i="24"/>
  <c r="AP26" i="24"/>
  <c r="AL26" i="24"/>
  <c r="AH26" i="24"/>
  <c r="AC26" i="24"/>
  <c r="Y26" i="24"/>
  <c r="AN25" i="24"/>
  <c r="AJ25" i="24"/>
  <c r="AE25" i="24"/>
  <c r="AA25" i="24"/>
  <c r="AP22" i="24"/>
  <c r="AL22" i="24"/>
  <c r="AH22" i="24"/>
  <c r="AC22" i="24"/>
  <c r="Y22" i="24"/>
  <c r="AN21" i="24"/>
  <c r="AJ21" i="24"/>
  <c r="AE21" i="24"/>
  <c r="AA21" i="24"/>
  <c r="AP18" i="24"/>
  <c r="AL18" i="24"/>
  <c r="AH18" i="24"/>
  <c r="AC18" i="24"/>
  <c r="Y18" i="24"/>
  <c r="AN17" i="24"/>
  <c r="AJ17" i="24"/>
  <c r="AE17" i="24"/>
  <c r="AA17" i="24"/>
  <c r="AP14" i="24"/>
  <c r="AL14" i="24"/>
  <c r="AH14" i="24"/>
  <c r="AC14" i="24"/>
  <c r="Y14" i="24"/>
  <c r="AN13" i="24"/>
  <c r="AJ13" i="24"/>
  <c r="AE13" i="24"/>
  <c r="AA13" i="24"/>
  <c r="AP12" i="24"/>
  <c r="AL12" i="24"/>
  <c r="AH12" i="24"/>
  <c r="AC12" i="24"/>
  <c r="Y12" i="24"/>
  <c r="AN11" i="24"/>
  <c r="AJ11" i="24"/>
  <c r="AE11" i="24"/>
  <c r="AA11" i="24"/>
  <c r="AP10" i="24"/>
  <c r="AL10" i="24"/>
  <c r="AH10" i="24"/>
  <c r="AC10" i="24"/>
  <c r="Y10" i="24"/>
  <c r="AF32" i="24"/>
  <c r="AB32" i="24"/>
  <c r="X32" i="24"/>
  <c r="S32" i="24"/>
  <c r="O32" i="24"/>
  <c r="AO31" i="24"/>
  <c r="AK31" i="24"/>
  <c r="AF31" i="24"/>
  <c r="AB31" i="24"/>
  <c r="X31" i="24"/>
  <c r="AO26" i="24"/>
  <c r="AK26" i="24"/>
  <c r="AF26" i="24"/>
  <c r="AB26" i="24"/>
  <c r="X26" i="24"/>
  <c r="AM25" i="24"/>
  <c r="AI25" i="24"/>
  <c r="AD25" i="24"/>
  <c r="Z25" i="24"/>
  <c r="AO22" i="24"/>
  <c r="AK22" i="24"/>
  <c r="AF22" i="24"/>
  <c r="AB22" i="24"/>
  <c r="X22" i="24"/>
  <c r="AM21" i="24"/>
  <c r="AI21" i="24"/>
  <c r="AD21" i="24"/>
  <c r="Z21" i="24"/>
  <c r="AO18" i="24"/>
  <c r="AK18" i="24"/>
  <c r="AF18" i="24"/>
  <c r="AB18" i="24"/>
  <c r="X18" i="24"/>
  <c r="AM17" i="24"/>
  <c r="AI17" i="24"/>
  <c r="AD17" i="24"/>
  <c r="Z17" i="24"/>
  <c r="AO14" i="24"/>
  <c r="AK14" i="24"/>
  <c r="AF14" i="24"/>
  <c r="AB14" i="24"/>
  <c r="X14" i="24"/>
  <c r="AM13" i="24"/>
  <c r="AI13" i="24"/>
  <c r="AD13" i="24"/>
  <c r="Z13" i="24"/>
  <c r="AO12" i="24"/>
  <c r="AK12" i="24"/>
  <c r="AF12" i="24"/>
  <c r="AB12" i="24"/>
  <c r="X12" i="24"/>
  <c r="AM11" i="24"/>
  <c r="AI11" i="24"/>
  <c r="AD11" i="24"/>
  <c r="Z11" i="24"/>
  <c r="AO10" i="24"/>
  <c r="AK10" i="24"/>
  <c r="AF10" i="24"/>
  <c r="AB10" i="24"/>
  <c r="X10" i="24"/>
  <c r="R31" i="24"/>
  <c r="N31" i="24"/>
  <c r="S26" i="24"/>
  <c r="S25" i="24"/>
  <c r="S22" i="24"/>
  <c r="S21" i="24"/>
  <c r="S18" i="24"/>
  <c r="S17" i="24"/>
  <c r="S14" i="24"/>
  <c r="S13" i="24"/>
  <c r="S12" i="24"/>
  <c r="S11" i="24"/>
  <c r="T10" i="24"/>
  <c r="O26" i="24"/>
  <c r="O25" i="24"/>
  <c r="O22" i="24"/>
  <c r="O21" i="24"/>
  <c r="O18" i="24"/>
  <c r="O17" i="24"/>
  <c r="O14" i="24"/>
  <c r="O13" i="24"/>
  <c r="O12" i="24"/>
  <c r="O11" i="24"/>
  <c r="P10" i="24"/>
  <c r="K34" i="24"/>
  <c r="L33" i="24"/>
  <c r="D33" i="24"/>
  <c r="J26" i="24"/>
  <c r="F26" i="24"/>
  <c r="J21" i="24"/>
  <c r="F18" i="24"/>
  <c r="J17" i="24"/>
  <c r="J13" i="24"/>
  <c r="F11" i="24"/>
  <c r="G10" i="24"/>
  <c r="I36" i="24"/>
  <c r="E36" i="24"/>
  <c r="J34" i="24"/>
  <c r="F34" i="24"/>
  <c r="K33" i="24"/>
  <c r="G33" i="24"/>
  <c r="K32" i="24"/>
  <c r="G32" i="24"/>
  <c r="U31" i="24"/>
  <c r="Q31" i="24"/>
  <c r="L31" i="24"/>
  <c r="H31" i="24"/>
  <c r="D31" i="24"/>
  <c r="V26" i="24"/>
  <c r="R26" i="24"/>
  <c r="N26" i="24"/>
  <c r="I26" i="24"/>
  <c r="E26" i="24"/>
  <c r="V25" i="24"/>
  <c r="R25" i="24"/>
  <c r="N25" i="24"/>
  <c r="I25" i="24"/>
  <c r="E25" i="24"/>
  <c r="V22" i="24"/>
  <c r="R22" i="24"/>
  <c r="N22" i="24"/>
  <c r="I22" i="24"/>
  <c r="E22" i="24"/>
  <c r="V21" i="24"/>
  <c r="R21" i="24"/>
  <c r="N21" i="24"/>
  <c r="I21" i="24"/>
  <c r="E21" i="24"/>
  <c r="V18" i="24"/>
  <c r="R18" i="24"/>
  <c r="N18" i="24"/>
  <c r="I18" i="24"/>
  <c r="E18" i="24"/>
  <c r="V17" i="24"/>
  <c r="R17" i="24"/>
  <c r="N17" i="24"/>
  <c r="I17" i="24"/>
  <c r="E17" i="24"/>
  <c r="V14" i="24"/>
  <c r="R14" i="24"/>
  <c r="N14" i="24"/>
  <c r="I14" i="24"/>
  <c r="E14" i="24"/>
  <c r="V13" i="24"/>
  <c r="R13" i="24"/>
  <c r="N13" i="24"/>
  <c r="I13" i="24"/>
  <c r="E13" i="24"/>
  <c r="V12" i="24"/>
  <c r="R12" i="24"/>
  <c r="N12" i="24"/>
  <c r="I12" i="24"/>
  <c r="E12" i="24"/>
  <c r="V11" i="24"/>
  <c r="R11" i="24"/>
  <c r="N11" i="24"/>
  <c r="I11" i="24"/>
  <c r="E11" i="24"/>
  <c r="S10" i="24"/>
  <c r="O10" i="24"/>
  <c r="J10" i="24"/>
  <c r="F10" i="24"/>
  <c r="G34" i="24"/>
  <c r="H33" i="24"/>
  <c r="L32" i="24"/>
  <c r="D32" i="24"/>
  <c r="I31" i="24"/>
  <c r="E31" i="24"/>
  <c r="F22" i="24"/>
  <c r="F21" i="24"/>
  <c r="J14" i="24"/>
  <c r="F14" i="24"/>
  <c r="F13" i="24"/>
  <c r="J12" i="24"/>
  <c r="J11" i="24"/>
  <c r="K10" i="24"/>
  <c r="L36" i="24"/>
  <c r="H36" i="24"/>
  <c r="D36" i="24"/>
  <c r="I34" i="24"/>
  <c r="E34" i="24"/>
  <c r="J33" i="24"/>
  <c r="F33" i="24"/>
  <c r="J32" i="24"/>
  <c r="F32" i="24"/>
  <c r="T31" i="24"/>
  <c r="P31" i="24"/>
  <c r="K31" i="24"/>
  <c r="G31" i="24"/>
  <c r="U26" i="24"/>
  <c r="Q26" i="24"/>
  <c r="L26" i="24"/>
  <c r="H26" i="24"/>
  <c r="D26" i="24"/>
  <c r="U25" i="24"/>
  <c r="Q25" i="24"/>
  <c r="L25" i="24"/>
  <c r="H25" i="24"/>
  <c r="D25" i="24"/>
  <c r="U22" i="24"/>
  <c r="Q22" i="24"/>
  <c r="L22" i="24"/>
  <c r="H22" i="24"/>
  <c r="D22" i="24"/>
  <c r="U21" i="24"/>
  <c r="Q21" i="24"/>
  <c r="L21" i="24"/>
  <c r="H21" i="24"/>
  <c r="D21" i="24"/>
  <c r="U18" i="24"/>
  <c r="Q18" i="24"/>
  <c r="L18" i="24"/>
  <c r="H18" i="24"/>
  <c r="D18" i="24"/>
  <c r="U17" i="24"/>
  <c r="Q17" i="24"/>
  <c r="L17" i="24"/>
  <c r="H17" i="24"/>
  <c r="D17" i="24"/>
  <c r="U14" i="24"/>
  <c r="Q14" i="24"/>
  <c r="L14" i="24"/>
  <c r="H14" i="24"/>
  <c r="D14" i="24"/>
  <c r="U13" i="24"/>
  <c r="Q13" i="24"/>
  <c r="L13" i="24"/>
  <c r="H13" i="24"/>
  <c r="D13" i="24"/>
  <c r="U12" i="24"/>
  <c r="Q12" i="24"/>
  <c r="L12" i="24"/>
  <c r="H12" i="24"/>
  <c r="D12" i="24"/>
  <c r="U11" i="24"/>
  <c r="Q11" i="24"/>
  <c r="L11" i="24"/>
  <c r="H11" i="24"/>
  <c r="D11" i="24"/>
  <c r="V10" i="24"/>
  <c r="R10" i="24"/>
  <c r="N10" i="24"/>
  <c r="I10" i="24"/>
  <c r="E10" i="24"/>
  <c r="H32" i="24"/>
  <c r="J25" i="24"/>
  <c r="F25" i="24"/>
  <c r="J22" i="24"/>
  <c r="J18" i="24"/>
  <c r="F17" i="24"/>
  <c r="F12" i="24"/>
  <c r="K36" i="24"/>
  <c r="G36" i="24"/>
  <c r="L34" i="24"/>
  <c r="H34" i="24"/>
  <c r="D34" i="24"/>
  <c r="I33" i="24"/>
  <c r="E33" i="24"/>
  <c r="I32" i="24"/>
  <c r="E32" i="24"/>
  <c r="O31" i="24"/>
  <c r="J31" i="24"/>
  <c r="F31" i="24"/>
  <c r="T26" i="24"/>
  <c r="P26" i="24"/>
  <c r="K26" i="24"/>
  <c r="G26" i="24"/>
  <c r="T25" i="24"/>
  <c r="P25" i="24"/>
  <c r="K25" i="24"/>
  <c r="G25" i="24"/>
  <c r="T22" i="24"/>
  <c r="P22" i="24"/>
  <c r="K22" i="24"/>
  <c r="G22" i="24"/>
  <c r="T21" i="24"/>
  <c r="P21" i="24"/>
  <c r="K21" i="24"/>
  <c r="G21" i="24"/>
  <c r="T18" i="24"/>
  <c r="P18" i="24"/>
  <c r="K18" i="24"/>
  <c r="G18" i="24"/>
  <c r="T17" i="24"/>
  <c r="P17" i="24"/>
  <c r="K17" i="24"/>
  <c r="G17" i="24"/>
  <c r="T14" i="24"/>
  <c r="P14" i="24"/>
  <c r="K14" i="24"/>
  <c r="G14" i="24"/>
  <c r="T13" i="24"/>
  <c r="P13" i="24"/>
  <c r="K13" i="24"/>
  <c r="G13" i="24"/>
  <c r="T12" i="24"/>
  <c r="P12" i="24"/>
  <c r="K12" i="24"/>
  <c r="G12" i="24"/>
  <c r="T11" i="24"/>
  <c r="P11" i="24"/>
  <c r="K11" i="24"/>
  <c r="G11" i="24"/>
  <c r="AQ10" i="24"/>
  <c r="U10" i="24"/>
  <c r="L10" i="24"/>
  <c r="H10" i="24"/>
  <c r="K7" i="22" l="1"/>
  <c r="R7" i="22"/>
  <c r="R8" i="22"/>
  <c r="S8" i="22"/>
  <c r="T8" i="22"/>
  <c r="U8" i="22"/>
  <c r="V8" i="22"/>
  <c r="W8" i="22"/>
  <c r="Y8" i="22"/>
  <c r="Z8" i="22"/>
  <c r="AA8" i="22"/>
  <c r="AB8" i="22"/>
  <c r="AC8" i="22"/>
  <c r="AD8" i="22"/>
  <c r="AI26" i="22"/>
  <c r="AI28" i="22"/>
  <c r="T9" i="22" s="1"/>
  <c r="AI31" i="22"/>
  <c r="AI32" i="22"/>
  <c r="U15" i="22" l="1"/>
  <c r="V14" i="22"/>
  <c r="R13" i="22"/>
  <c r="T12" i="22"/>
  <c r="R9" i="22"/>
  <c r="Z15" i="22"/>
  <c r="AA14" i="22"/>
  <c r="AC13" i="22"/>
  <c r="Y12" i="22"/>
  <c r="Z9" i="22"/>
  <c r="AD15" i="22"/>
  <c r="Y15" i="22"/>
  <c r="R15" i="22"/>
  <c r="Z14" i="22"/>
  <c r="T14" i="22"/>
  <c r="AA13" i="22"/>
  <c r="U13" i="22"/>
  <c r="AC12" i="22"/>
  <c r="V12" i="22"/>
  <c r="AD9" i="22"/>
  <c r="Y9" i="22"/>
  <c r="AA15" i="22"/>
  <c r="AC14" i="22"/>
  <c r="AD13" i="22"/>
  <c r="Y13" i="22"/>
  <c r="Z12" i="22"/>
  <c r="AA9" i="22"/>
  <c r="T15" i="22"/>
  <c r="U14" i="22"/>
  <c r="V13" i="22"/>
  <c r="AD12" i="22"/>
  <c r="R12" i="22"/>
  <c r="AC15" i="22"/>
  <c r="V15" i="22"/>
  <c r="AD14" i="22"/>
  <c r="Y14" i="22"/>
  <c r="R14" i="22"/>
  <c r="Z13" i="22"/>
  <c r="T13" i="22"/>
  <c r="AA12" i="22"/>
  <c r="U12" i="22"/>
  <c r="AC9" i="22"/>
  <c r="V9" i="22"/>
  <c r="U9" i="22"/>
  <c r="H9" i="22"/>
  <c r="AB15" i="22"/>
  <c r="W15" i="22"/>
  <c r="S15" i="22"/>
  <c r="AB14" i="22"/>
  <c r="W14" i="22"/>
  <c r="S14" i="22"/>
  <c r="AB13" i="22"/>
  <c r="W13" i="22"/>
  <c r="S13" i="22"/>
  <c r="AB12" i="22"/>
  <c r="W12" i="22"/>
  <c r="S12" i="22"/>
  <c r="AB9" i="22"/>
  <c r="W9" i="22"/>
  <c r="S9" i="22"/>
  <c r="D9" i="22"/>
  <c r="D15" i="22"/>
  <c r="E9" i="22"/>
  <c r="D13" i="22"/>
  <c r="H14" i="22"/>
  <c r="H12" i="22"/>
  <c r="D14" i="22"/>
  <c r="D12" i="22"/>
  <c r="N9" i="22"/>
  <c r="H15" i="22"/>
  <c r="H13" i="22"/>
  <c r="M14" i="22"/>
  <c r="M9" i="22"/>
  <c r="P15" i="22"/>
  <c r="L15" i="22"/>
  <c r="G15" i="22"/>
  <c r="P14" i="22"/>
  <c r="L14" i="22"/>
  <c r="G14" i="22"/>
  <c r="P13" i="22"/>
  <c r="L13" i="22"/>
  <c r="G13" i="22"/>
  <c r="P12" i="22"/>
  <c r="L12" i="22"/>
  <c r="G12" i="22"/>
  <c r="P9" i="22"/>
  <c r="L9" i="22"/>
  <c r="G9" i="22"/>
  <c r="M15" i="22"/>
  <c r="M12" i="22"/>
  <c r="O15" i="22"/>
  <c r="K15" i="22"/>
  <c r="F15" i="22"/>
  <c r="O14" i="22"/>
  <c r="K14" i="22"/>
  <c r="F14" i="22"/>
  <c r="O13" i="22"/>
  <c r="K13" i="22"/>
  <c r="F13" i="22"/>
  <c r="O12" i="22"/>
  <c r="K12" i="22"/>
  <c r="F12" i="22"/>
  <c r="O9" i="22"/>
  <c r="K9" i="22"/>
  <c r="F9" i="22"/>
  <c r="M13" i="22"/>
  <c r="N15" i="22"/>
  <c r="I15" i="22"/>
  <c r="E15" i="22"/>
  <c r="N14" i="22"/>
  <c r="I14" i="22"/>
  <c r="E14" i="22"/>
  <c r="N13" i="22"/>
  <c r="I13" i="22"/>
  <c r="E13" i="22"/>
  <c r="N12" i="22"/>
  <c r="I12" i="22"/>
  <c r="E12" i="22"/>
  <c r="I9" i="22"/>
  <c r="AC23" i="7" l="1"/>
  <c r="BC40" i="13" l="1"/>
  <c r="V5" i="20"/>
  <c r="P6" i="20"/>
  <c r="E12" i="20"/>
  <c r="D27" i="20"/>
  <c r="E10" i="20"/>
  <c r="E20" i="20"/>
  <c r="C10" i="20"/>
  <c r="D9" i="20"/>
  <c r="D16" i="20"/>
  <c r="C29" i="20"/>
  <c r="D10" i="20"/>
  <c r="E26" i="20"/>
  <c r="E9" i="20"/>
  <c r="P7" i="13" l="1"/>
  <c r="AB7" i="13"/>
  <c r="AN7" i="13"/>
  <c r="AB8" i="13"/>
  <c r="AC8" i="13"/>
  <c r="AD8" i="13"/>
  <c r="AE8" i="13"/>
  <c r="AF8" i="13"/>
  <c r="AG8" i="13"/>
  <c r="AH8" i="13"/>
  <c r="AI8" i="13"/>
  <c r="AJ8" i="13"/>
  <c r="AK8" i="13"/>
  <c r="AL8" i="13"/>
  <c r="AN8" i="13"/>
  <c r="AO8" i="13"/>
  <c r="AP8" i="13"/>
  <c r="AQ8" i="13"/>
  <c r="AR8" i="13"/>
  <c r="AS8" i="13"/>
  <c r="AT8" i="13"/>
  <c r="AU8" i="13"/>
  <c r="AV8" i="13"/>
  <c r="AW8" i="13"/>
  <c r="AX8" i="13"/>
  <c r="BC34" i="13"/>
  <c r="BC36" i="13"/>
  <c r="AE35" i="13" s="1"/>
  <c r="BC38" i="13"/>
  <c r="J34" i="13" s="1"/>
  <c r="AY68" i="13"/>
  <c r="AY69" i="13"/>
  <c r="AY70" i="13"/>
  <c r="AY71" i="13"/>
  <c r="AY72" i="13"/>
  <c r="AY75" i="13"/>
  <c r="AY76" i="13"/>
  <c r="AY79" i="13"/>
  <c r="AY80" i="13"/>
  <c r="AY83" i="13"/>
  <c r="AY84" i="13"/>
  <c r="AY89" i="13"/>
  <c r="AY90" i="13"/>
  <c r="AY91" i="13"/>
  <c r="AY92" i="13"/>
  <c r="AY93" i="13"/>
  <c r="E24" i="20"/>
  <c r="D25" i="20"/>
  <c r="E16" i="20"/>
  <c r="D20" i="20"/>
  <c r="C19" i="20"/>
  <c r="E30" i="20"/>
  <c r="E18" i="20"/>
  <c r="D28" i="20"/>
  <c r="D12" i="20"/>
  <c r="E25" i="20"/>
  <c r="E27" i="20"/>
  <c r="C15" i="20"/>
  <c r="C21" i="20"/>
  <c r="E29" i="20"/>
  <c r="E19" i="20"/>
  <c r="E28" i="20"/>
  <c r="C20" i="20"/>
  <c r="D15" i="20"/>
  <c r="C12" i="20"/>
  <c r="C27" i="20"/>
  <c r="D29" i="20"/>
  <c r="C23" i="20"/>
  <c r="D26" i="20"/>
  <c r="D13" i="20"/>
  <c r="E23" i="20"/>
  <c r="C25" i="20"/>
  <c r="D22" i="20"/>
  <c r="E14" i="20"/>
  <c r="D21" i="20"/>
  <c r="C24" i="20"/>
  <c r="D18" i="20"/>
  <c r="E21" i="20"/>
  <c r="C9" i="20"/>
  <c r="D23" i="20"/>
  <c r="E13" i="20"/>
  <c r="C13" i="20"/>
  <c r="D14" i="20"/>
  <c r="E22" i="20"/>
  <c r="C14" i="20"/>
  <c r="D24" i="20"/>
  <c r="E15" i="20"/>
  <c r="E17" i="20"/>
  <c r="C30" i="20"/>
  <c r="C28" i="20"/>
  <c r="D19" i="20"/>
  <c r="D30" i="20"/>
  <c r="D17" i="20"/>
  <c r="C22" i="20"/>
  <c r="C17" i="20"/>
  <c r="C16" i="20"/>
  <c r="C18" i="20"/>
  <c r="C26" i="20"/>
  <c r="AV35" i="13" l="1"/>
  <c r="AR35" i="13"/>
  <c r="AN35" i="13"/>
  <c r="AI35" i="13"/>
  <c r="W10" i="13"/>
  <c r="AE10" i="13"/>
  <c r="AI10" i="13"/>
  <c r="AN10" i="13"/>
  <c r="AR10" i="13"/>
  <c r="AV10" i="13"/>
  <c r="AC11" i="13"/>
  <c r="AG11" i="13"/>
  <c r="AK11" i="13"/>
  <c r="AP11" i="13"/>
  <c r="AT11" i="13"/>
  <c r="AX11" i="13"/>
  <c r="AE12" i="13"/>
  <c r="AI12" i="13"/>
  <c r="AN12" i="13"/>
  <c r="AR12" i="13"/>
  <c r="AV12" i="13"/>
  <c r="AC13" i="13"/>
  <c r="AG13" i="13"/>
  <c r="AK13" i="13"/>
  <c r="AP13" i="13"/>
  <c r="AT13" i="13"/>
  <c r="AX13" i="13"/>
  <c r="AE14" i="13"/>
  <c r="AI14" i="13"/>
  <c r="AN14" i="13"/>
  <c r="AR14" i="13"/>
  <c r="AV14" i="13"/>
  <c r="AC17" i="13"/>
  <c r="AG17" i="13"/>
  <c r="AK17" i="13"/>
  <c r="AP17" i="13"/>
  <c r="AT17" i="13"/>
  <c r="AX17" i="13"/>
  <c r="AE18" i="13"/>
  <c r="AI18" i="13"/>
  <c r="AN18" i="13"/>
  <c r="AR18" i="13"/>
  <c r="AV18" i="13"/>
  <c r="AC21" i="13"/>
  <c r="AG21" i="13"/>
  <c r="AK21" i="13"/>
  <c r="AP21" i="13"/>
  <c r="AT21" i="13"/>
  <c r="AX21" i="13"/>
  <c r="AE22" i="13"/>
  <c r="AI22" i="13"/>
  <c r="AN22" i="13"/>
  <c r="AR22" i="13"/>
  <c r="AV22" i="13"/>
  <c r="AC25" i="13"/>
  <c r="AG25" i="13"/>
  <c r="AK25" i="13"/>
  <c r="AP25" i="13"/>
  <c r="AT25" i="13"/>
  <c r="AX25" i="13"/>
  <c r="AE26" i="13"/>
  <c r="AI26" i="13"/>
  <c r="AN26" i="13"/>
  <c r="AR26" i="13"/>
  <c r="AV26" i="13"/>
  <c r="AC31" i="13"/>
  <c r="AG31" i="13"/>
  <c r="AK31" i="13"/>
  <c r="AP31" i="13"/>
  <c r="AT31" i="13"/>
  <c r="AX31" i="13"/>
  <c r="AE32" i="13"/>
  <c r="AI32" i="13"/>
  <c r="AN32" i="13"/>
  <c r="AR32" i="13"/>
  <c r="AV32" i="13"/>
  <c r="AC33" i="13"/>
  <c r="AG33" i="13"/>
  <c r="AK33" i="13"/>
  <c r="AP33" i="13"/>
  <c r="AT33" i="13"/>
  <c r="AX33" i="13"/>
  <c r="AE34" i="13"/>
  <c r="AI34" i="13"/>
  <c r="AN34" i="13"/>
  <c r="AR34" i="13"/>
  <c r="AV34" i="13"/>
  <c r="AB10" i="13"/>
  <c r="AF10" i="13"/>
  <c r="AJ10" i="13"/>
  <c r="AO10" i="13"/>
  <c r="AS10" i="13"/>
  <c r="AW10" i="13"/>
  <c r="AD11" i="13"/>
  <c r="AH11" i="13"/>
  <c r="AL11" i="13"/>
  <c r="AQ11" i="13"/>
  <c r="AU11" i="13"/>
  <c r="AB12" i="13"/>
  <c r="AF12" i="13"/>
  <c r="AJ12" i="13"/>
  <c r="AO12" i="13"/>
  <c r="AS12" i="13"/>
  <c r="AW12" i="13"/>
  <c r="AD13" i="13"/>
  <c r="AH13" i="13"/>
  <c r="AL13" i="13"/>
  <c r="AQ13" i="13"/>
  <c r="AU13" i="13"/>
  <c r="AB14" i="13"/>
  <c r="AF14" i="13"/>
  <c r="AJ14" i="13"/>
  <c r="AO14" i="13"/>
  <c r="AS14" i="13"/>
  <c r="AW14" i="13"/>
  <c r="AD17" i="13"/>
  <c r="AH17" i="13"/>
  <c r="AL17" i="13"/>
  <c r="AQ17" i="13"/>
  <c r="AU17" i="13"/>
  <c r="AB18" i="13"/>
  <c r="AF18" i="13"/>
  <c r="AJ18" i="13"/>
  <c r="AO18" i="13"/>
  <c r="AS18" i="13"/>
  <c r="AW18" i="13"/>
  <c r="AD21" i="13"/>
  <c r="AH21" i="13"/>
  <c r="AL21" i="13"/>
  <c r="AQ21" i="13"/>
  <c r="AU21" i="13"/>
  <c r="AB22" i="13"/>
  <c r="AF22" i="13"/>
  <c r="AJ22" i="13"/>
  <c r="AO22" i="13"/>
  <c r="AS22" i="13"/>
  <c r="AW22" i="13"/>
  <c r="AD25" i="13"/>
  <c r="AH25" i="13"/>
  <c r="AL25" i="13"/>
  <c r="AQ25" i="13"/>
  <c r="AU25" i="13"/>
  <c r="AB26" i="13"/>
  <c r="AF26" i="13"/>
  <c r="AJ26" i="13"/>
  <c r="AO26" i="13"/>
  <c r="AS26" i="13"/>
  <c r="AW26" i="13"/>
  <c r="AD31" i="13"/>
  <c r="AH31" i="13"/>
  <c r="AL31" i="13"/>
  <c r="AQ31" i="13"/>
  <c r="AU31" i="13"/>
  <c r="AB32" i="13"/>
  <c r="AF32" i="13"/>
  <c r="AJ32" i="13"/>
  <c r="AO32" i="13"/>
  <c r="AS32" i="13"/>
  <c r="AW32" i="13"/>
  <c r="AD33" i="13"/>
  <c r="AH33" i="13"/>
  <c r="AL33" i="13"/>
  <c r="AQ33" i="13"/>
  <c r="AU33" i="13"/>
  <c r="AB34" i="13"/>
  <c r="AF34" i="13"/>
  <c r="AJ34" i="13"/>
  <c r="AO34" i="13"/>
  <c r="AS34" i="13"/>
  <c r="AW34" i="13"/>
  <c r="AC10" i="13"/>
  <c r="AG10" i="13"/>
  <c r="AK10" i="13"/>
  <c r="AP10" i="13"/>
  <c r="AT10" i="13"/>
  <c r="AX10" i="13"/>
  <c r="AE11" i="13"/>
  <c r="AI11" i="13"/>
  <c r="AN11" i="13"/>
  <c r="AR11" i="13"/>
  <c r="AV11" i="13"/>
  <c r="AC12" i="13"/>
  <c r="AG12" i="13"/>
  <c r="AK12" i="13"/>
  <c r="AP12" i="13"/>
  <c r="AT12" i="13"/>
  <c r="AX12" i="13"/>
  <c r="AE13" i="13"/>
  <c r="AI13" i="13"/>
  <c r="AN13" i="13"/>
  <c r="AR13" i="13"/>
  <c r="AV13" i="13"/>
  <c r="AC14" i="13"/>
  <c r="AG14" i="13"/>
  <c r="AK14" i="13"/>
  <c r="AP14" i="13"/>
  <c r="AT14" i="13"/>
  <c r="AX14" i="13"/>
  <c r="AE17" i="13"/>
  <c r="AI17" i="13"/>
  <c r="AN17" i="13"/>
  <c r="AR17" i="13"/>
  <c r="AV17" i="13"/>
  <c r="AC18" i="13"/>
  <c r="AG18" i="13"/>
  <c r="AK18" i="13"/>
  <c r="AP18" i="13"/>
  <c r="AT18" i="13"/>
  <c r="AX18" i="13"/>
  <c r="AE21" i="13"/>
  <c r="AI21" i="13"/>
  <c r="AN21" i="13"/>
  <c r="AR21" i="13"/>
  <c r="AV21" i="13"/>
  <c r="AC22" i="13"/>
  <c r="AG22" i="13"/>
  <c r="AK22" i="13"/>
  <c r="AP22" i="13"/>
  <c r="AT22" i="13"/>
  <c r="AX22" i="13"/>
  <c r="AE25" i="13"/>
  <c r="AI25" i="13"/>
  <c r="AN25" i="13"/>
  <c r="AR25" i="13"/>
  <c r="AV25" i="13"/>
  <c r="AC26" i="13"/>
  <c r="AG26" i="13"/>
  <c r="AK26" i="13"/>
  <c r="AP26" i="13"/>
  <c r="AT26" i="13"/>
  <c r="AX26" i="13"/>
  <c r="AE31" i="13"/>
  <c r="AI31" i="13"/>
  <c r="AN31" i="13"/>
  <c r="AR31" i="13"/>
  <c r="AV31" i="13"/>
  <c r="AC32" i="13"/>
  <c r="AG32" i="13"/>
  <c r="AK32" i="13"/>
  <c r="AP32" i="13"/>
  <c r="AT32" i="13"/>
  <c r="AX32" i="13"/>
  <c r="AE33" i="13"/>
  <c r="AI33" i="13"/>
  <c r="AN33" i="13"/>
  <c r="AR33" i="13"/>
  <c r="AV33" i="13"/>
  <c r="AC34" i="13"/>
  <c r="AG34" i="13"/>
  <c r="AK34" i="13"/>
  <c r="AP34" i="13"/>
  <c r="AT34" i="13"/>
  <c r="AX34" i="13"/>
  <c r="AD10" i="13"/>
  <c r="AH10" i="13"/>
  <c r="AL10" i="13"/>
  <c r="AQ10" i="13"/>
  <c r="AU10" i="13"/>
  <c r="AB11" i="13"/>
  <c r="AF11" i="13"/>
  <c r="AJ11" i="13"/>
  <c r="AO11" i="13"/>
  <c r="AS11" i="13"/>
  <c r="AW11" i="13"/>
  <c r="AD12" i="13"/>
  <c r="AH12" i="13"/>
  <c r="AL12" i="13"/>
  <c r="AQ12" i="13"/>
  <c r="AU12" i="13"/>
  <c r="AB13" i="13"/>
  <c r="AF13" i="13"/>
  <c r="AJ13" i="13"/>
  <c r="AO13" i="13"/>
  <c r="AS13" i="13"/>
  <c r="AW13" i="13"/>
  <c r="AD14" i="13"/>
  <c r="AH14" i="13"/>
  <c r="AL14" i="13"/>
  <c r="AQ14" i="13"/>
  <c r="AU14" i="13"/>
  <c r="AB17" i="13"/>
  <c r="AF17" i="13"/>
  <c r="AJ17" i="13"/>
  <c r="AO17" i="13"/>
  <c r="AS17" i="13"/>
  <c r="AW17" i="13"/>
  <c r="AD18" i="13"/>
  <c r="AH18" i="13"/>
  <c r="AL18" i="13"/>
  <c r="AQ18" i="13"/>
  <c r="AU18" i="13"/>
  <c r="AB21" i="13"/>
  <c r="AF21" i="13"/>
  <c r="AJ21" i="13"/>
  <c r="AO21" i="13"/>
  <c r="AS21" i="13"/>
  <c r="AW21" i="13"/>
  <c r="AD22" i="13"/>
  <c r="AH22" i="13"/>
  <c r="AL22" i="13"/>
  <c r="AQ22" i="13"/>
  <c r="AU22" i="13"/>
  <c r="AB25" i="13"/>
  <c r="AF25" i="13"/>
  <c r="AJ25" i="13"/>
  <c r="AO25" i="13"/>
  <c r="AS25" i="13"/>
  <c r="AW25" i="13"/>
  <c r="AD26" i="13"/>
  <c r="AH26" i="13"/>
  <c r="AL26" i="13"/>
  <c r="AQ26" i="13"/>
  <c r="AU26" i="13"/>
  <c r="AB31" i="13"/>
  <c r="AF31" i="13"/>
  <c r="AJ31" i="13"/>
  <c r="AO31" i="13"/>
  <c r="AS31" i="13"/>
  <c r="AW31" i="13"/>
  <c r="AD32" i="13"/>
  <c r="AH32" i="13"/>
  <c r="AL32" i="13"/>
  <c r="AQ32" i="13"/>
  <c r="AU32" i="13"/>
  <c r="AB33" i="13"/>
  <c r="AF33" i="13"/>
  <c r="AJ33" i="13"/>
  <c r="AO33" i="13"/>
  <c r="AS33" i="13"/>
  <c r="AW33" i="13"/>
  <c r="AD34" i="13"/>
  <c r="AH34" i="13"/>
  <c r="AL34" i="13"/>
  <c r="AU35" i="13"/>
  <c r="AQ35" i="13"/>
  <c r="AL35" i="13"/>
  <c r="AH35" i="13"/>
  <c r="AD35" i="13"/>
  <c r="AU34" i="13"/>
  <c r="AX35" i="13"/>
  <c r="AT35" i="13"/>
  <c r="AP35" i="13"/>
  <c r="AK35" i="13"/>
  <c r="AG35" i="13"/>
  <c r="AC35" i="13"/>
  <c r="AQ34" i="13"/>
  <c r="AW35" i="13"/>
  <c r="AS35" i="13"/>
  <c r="AO35" i="13"/>
  <c r="AJ35" i="13"/>
  <c r="AF35" i="13"/>
  <c r="AB35" i="13"/>
  <c r="AY98" i="13"/>
  <c r="AY99" i="13"/>
  <c r="AY96" i="13"/>
  <c r="AY97" i="13"/>
  <c r="Z35" i="13"/>
  <c r="I32" i="13"/>
  <c r="S31" i="13"/>
  <c r="F25" i="13"/>
  <c r="R22" i="13"/>
  <c r="S21" i="13"/>
  <c r="V18" i="13"/>
  <c r="I14" i="13"/>
  <c r="J13" i="13"/>
  <c r="M12" i="13"/>
  <c r="W11" i="13"/>
  <c r="E35" i="13"/>
  <c r="Q34" i="13"/>
  <c r="P35" i="13"/>
  <c r="N33" i="13"/>
  <c r="Z32" i="13"/>
  <c r="R31" i="13"/>
  <c r="V26" i="13"/>
  <c r="I22" i="13"/>
  <c r="J21" i="13"/>
  <c r="M18" i="13"/>
  <c r="W17" i="13"/>
  <c r="E12" i="13"/>
  <c r="N11" i="13"/>
  <c r="Z10" i="13"/>
  <c r="V35" i="13"/>
  <c r="Z34" i="13"/>
  <c r="E34" i="13"/>
  <c r="K35" i="13"/>
  <c r="U34" i="13"/>
  <c r="F33" i="13"/>
  <c r="W32" i="13"/>
  <c r="J31" i="13"/>
  <c r="M26" i="13"/>
  <c r="W25" i="13"/>
  <c r="E18" i="13"/>
  <c r="N17" i="13"/>
  <c r="Z14" i="13"/>
  <c r="F11" i="13"/>
  <c r="R10" i="13"/>
  <c r="U35" i="13"/>
  <c r="V34" i="13"/>
  <c r="W33" i="13"/>
  <c r="R32" i="13"/>
  <c r="Z31" i="13"/>
  <c r="E26" i="13"/>
  <c r="N25" i="13"/>
  <c r="Z22" i="13"/>
  <c r="F17" i="13"/>
  <c r="R14" i="13"/>
  <c r="S13" i="13"/>
  <c r="V12" i="13"/>
  <c r="I10" i="13"/>
  <c r="Q35" i="13"/>
  <c r="V33" i="13"/>
  <c r="T35" i="13"/>
  <c r="G10" i="13"/>
  <c r="K10" i="13"/>
  <c r="G11" i="13"/>
  <c r="K11" i="13"/>
  <c r="G12" i="13"/>
  <c r="K12" i="13"/>
  <c r="G13" i="13"/>
  <c r="K13" i="13"/>
  <c r="G14" i="13"/>
  <c r="K14" i="13"/>
  <c r="G17" i="13"/>
  <c r="K17" i="13"/>
  <c r="G18" i="13"/>
  <c r="K18" i="13"/>
  <c r="G21" i="13"/>
  <c r="K21" i="13"/>
  <c r="G22" i="13"/>
  <c r="K22" i="13"/>
  <c r="G25" i="13"/>
  <c r="K25" i="13"/>
  <c r="G26" i="13"/>
  <c r="K26" i="13"/>
  <c r="G31" i="13"/>
  <c r="K31" i="13"/>
  <c r="G32" i="13"/>
  <c r="K32" i="13"/>
  <c r="G33" i="13"/>
  <c r="K33" i="13"/>
  <c r="G34" i="13"/>
  <c r="K34" i="13"/>
  <c r="F35" i="13"/>
  <c r="J35" i="13"/>
  <c r="N35" i="13"/>
  <c r="D10" i="13"/>
  <c r="H10" i="13"/>
  <c r="L10" i="13"/>
  <c r="D11" i="13"/>
  <c r="H11" i="13"/>
  <c r="L11" i="13"/>
  <c r="D12" i="13"/>
  <c r="H12" i="13"/>
  <c r="L12" i="13"/>
  <c r="D13" i="13"/>
  <c r="H13" i="13"/>
  <c r="L13" i="13"/>
  <c r="D14" i="13"/>
  <c r="H14" i="13"/>
  <c r="L14" i="13"/>
  <c r="D17" i="13"/>
  <c r="H17" i="13"/>
  <c r="L17" i="13"/>
  <c r="D18" i="13"/>
  <c r="H18" i="13"/>
  <c r="L18" i="13"/>
  <c r="D21" i="13"/>
  <c r="H21" i="13"/>
  <c r="L21" i="13"/>
  <c r="D22" i="13"/>
  <c r="H22" i="13"/>
  <c r="L22" i="13"/>
  <c r="D25" i="13"/>
  <c r="H25" i="13"/>
  <c r="L25" i="13"/>
  <c r="D26" i="13"/>
  <c r="H26" i="13"/>
  <c r="L26" i="13"/>
  <c r="D31" i="13"/>
  <c r="H31" i="13"/>
  <c r="L31" i="13"/>
  <c r="D32" i="13"/>
  <c r="H32" i="13"/>
  <c r="L32" i="13"/>
  <c r="D33" i="13"/>
  <c r="H33" i="13"/>
  <c r="L33" i="13"/>
  <c r="D34" i="13"/>
  <c r="D35" i="13"/>
  <c r="I31" i="13"/>
  <c r="S26" i="13"/>
  <c r="J26" i="13"/>
  <c r="V25" i="13"/>
  <c r="M25" i="13"/>
  <c r="E25" i="13"/>
  <c r="W22" i="13"/>
  <c r="N22" i="13"/>
  <c r="F22" i="13"/>
  <c r="Z21" i="13"/>
  <c r="R21" i="13"/>
  <c r="I21" i="13"/>
  <c r="S18" i="13"/>
  <c r="J18" i="13"/>
  <c r="V17" i="13"/>
  <c r="M17" i="13"/>
  <c r="E17" i="13"/>
  <c r="W14" i="13"/>
  <c r="N14" i="13"/>
  <c r="F14" i="13"/>
  <c r="Z13" i="13"/>
  <c r="R13" i="13"/>
  <c r="I13" i="13"/>
  <c r="S12" i="13"/>
  <c r="J12" i="13"/>
  <c r="V11" i="13"/>
  <c r="M11" i="13"/>
  <c r="E11" i="13"/>
  <c r="N10" i="13"/>
  <c r="F10" i="13"/>
  <c r="I35" i="13"/>
  <c r="N34" i="13"/>
  <c r="E33" i="13"/>
  <c r="Y35" i="13"/>
  <c r="M35" i="13"/>
  <c r="H35" i="13"/>
  <c r="P10" i="13"/>
  <c r="T10" i="13"/>
  <c r="X10" i="13"/>
  <c r="P11" i="13"/>
  <c r="T11" i="13"/>
  <c r="X11" i="13"/>
  <c r="P12" i="13"/>
  <c r="T12" i="13"/>
  <c r="X12" i="13"/>
  <c r="P13" i="13"/>
  <c r="T13" i="13"/>
  <c r="X13" i="13"/>
  <c r="P14" i="13"/>
  <c r="T14" i="13"/>
  <c r="X14" i="13"/>
  <c r="P17" i="13"/>
  <c r="T17" i="13"/>
  <c r="X17" i="13"/>
  <c r="P18" i="13"/>
  <c r="T18" i="13"/>
  <c r="X18" i="13"/>
  <c r="P21" i="13"/>
  <c r="T21" i="13"/>
  <c r="X21" i="13"/>
  <c r="P22" i="13"/>
  <c r="T22" i="13"/>
  <c r="X22" i="13"/>
  <c r="P25" i="13"/>
  <c r="T25" i="13"/>
  <c r="X25" i="13"/>
  <c r="P26" i="13"/>
  <c r="T26" i="13"/>
  <c r="X26" i="13"/>
  <c r="P31" i="13"/>
  <c r="T31" i="13"/>
  <c r="X31" i="13"/>
  <c r="P32" i="13"/>
  <c r="T32" i="13"/>
  <c r="X32" i="13"/>
  <c r="P33" i="13"/>
  <c r="T33" i="13"/>
  <c r="X33" i="13"/>
  <c r="P34" i="13"/>
  <c r="T34" i="13"/>
  <c r="X34" i="13"/>
  <c r="S35" i="13"/>
  <c r="W35" i="13"/>
  <c r="Q10" i="13"/>
  <c r="U10" i="13"/>
  <c r="Y10" i="13"/>
  <c r="Q11" i="13"/>
  <c r="U11" i="13"/>
  <c r="Y11" i="13"/>
  <c r="Q12" i="13"/>
  <c r="U12" i="13"/>
  <c r="Y12" i="13"/>
  <c r="Q13" i="13"/>
  <c r="U13" i="13"/>
  <c r="Y13" i="13"/>
  <c r="Q14" i="13"/>
  <c r="U14" i="13"/>
  <c r="Y14" i="13"/>
  <c r="Q17" i="13"/>
  <c r="U17" i="13"/>
  <c r="Y17" i="13"/>
  <c r="Q18" i="13"/>
  <c r="U18" i="13"/>
  <c r="Y18" i="13"/>
  <c r="Q21" i="13"/>
  <c r="U21" i="13"/>
  <c r="Y21" i="13"/>
  <c r="Q22" i="13"/>
  <c r="U22" i="13"/>
  <c r="Y22" i="13"/>
  <c r="Q25" i="13"/>
  <c r="U25" i="13"/>
  <c r="Y25" i="13"/>
  <c r="Q26" i="13"/>
  <c r="U26" i="13"/>
  <c r="Y26" i="13"/>
  <c r="Q31" i="13"/>
  <c r="U31" i="13"/>
  <c r="Y31" i="13"/>
  <c r="Q32" i="13"/>
  <c r="U32" i="13"/>
  <c r="Y32" i="13"/>
  <c r="Q33" i="13"/>
  <c r="U33" i="13"/>
  <c r="Y33" i="13"/>
  <c r="Y34" i="13"/>
  <c r="S34" i="13"/>
  <c r="M34" i="13"/>
  <c r="H34" i="13"/>
  <c r="S33" i="13"/>
  <c r="J33" i="13"/>
  <c r="V32" i="13"/>
  <c r="M32" i="13"/>
  <c r="E32" i="13"/>
  <c r="W31" i="13"/>
  <c r="N31" i="13"/>
  <c r="F31" i="13"/>
  <c r="Z26" i="13"/>
  <c r="R26" i="13"/>
  <c r="I26" i="13"/>
  <c r="S25" i="13"/>
  <c r="J25" i="13"/>
  <c r="V22" i="13"/>
  <c r="M22" i="13"/>
  <c r="E22" i="13"/>
  <c r="W21" i="13"/>
  <c r="N21" i="13"/>
  <c r="F21" i="13"/>
  <c r="Z18" i="13"/>
  <c r="R18" i="13"/>
  <c r="I18" i="13"/>
  <c r="S17" i="13"/>
  <c r="J17" i="13"/>
  <c r="V14" i="13"/>
  <c r="M14" i="13"/>
  <c r="E14" i="13"/>
  <c r="W13" i="13"/>
  <c r="N13" i="13"/>
  <c r="F13" i="13"/>
  <c r="Z12" i="13"/>
  <c r="R12" i="13"/>
  <c r="I12" i="13"/>
  <c r="S11" i="13"/>
  <c r="J11" i="13"/>
  <c r="V10" i="13"/>
  <c r="M10" i="13"/>
  <c r="E10" i="13"/>
  <c r="I34" i="13"/>
  <c r="M33" i="13"/>
  <c r="N32" i="13"/>
  <c r="F32" i="13"/>
  <c r="X35" i="13"/>
  <c r="R35" i="13"/>
  <c r="L35" i="13"/>
  <c r="G35" i="13"/>
  <c r="W34" i="13"/>
  <c r="R34" i="13"/>
  <c r="L34" i="13"/>
  <c r="F34" i="13"/>
  <c r="Z33" i="13"/>
  <c r="R33" i="13"/>
  <c r="I33" i="13"/>
  <c r="S32" i="13"/>
  <c r="J32" i="13"/>
  <c r="V31" i="13"/>
  <c r="M31" i="13"/>
  <c r="E31" i="13"/>
  <c r="W26" i="13"/>
  <c r="N26" i="13"/>
  <c r="F26" i="13"/>
  <c r="Z25" i="13"/>
  <c r="R25" i="13"/>
  <c r="I25" i="13"/>
  <c r="S22" i="13"/>
  <c r="J22" i="13"/>
  <c r="V21" i="13"/>
  <c r="M21" i="13"/>
  <c r="E21" i="13"/>
  <c r="W18" i="13"/>
  <c r="N18" i="13"/>
  <c r="F18" i="13"/>
  <c r="Z17" i="13"/>
  <c r="R17" i="13"/>
  <c r="I17" i="13"/>
  <c r="S14" i="13"/>
  <c r="J14" i="13"/>
  <c r="V13" i="13"/>
  <c r="M13" i="13"/>
  <c r="E13" i="13"/>
  <c r="W12" i="13"/>
  <c r="N12" i="13"/>
  <c r="F12" i="13"/>
  <c r="Z11" i="13"/>
  <c r="R11" i="13"/>
  <c r="I11" i="13"/>
  <c r="S10" i="13"/>
  <c r="J10" i="13"/>
  <c r="H7" i="9" l="1"/>
  <c r="L7" i="9"/>
  <c r="P7" i="9"/>
  <c r="L8" i="9"/>
  <c r="M8" i="9"/>
  <c r="N8" i="9"/>
  <c r="P8" i="9"/>
  <c r="Q8" i="9"/>
  <c r="R8" i="9"/>
  <c r="AA18" i="9"/>
  <c r="AA20" i="9"/>
  <c r="P9" i="9" s="1"/>
  <c r="AA21" i="9"/>
  <c r="AA22" i="9"/>
  <c r="N15" i="9" l="1"/>
  <c r="Q14" i="9"/>
  <c r="L14" i="9"/>
  <c r="N13" i="9"/>
  <c r="Q12" i="9"/>
  <c r="L12" i="9"/>
  <c r="N9" i="9"/>
  <c r="R15" i="9"/>
  <c r="M15" i="9"/>
  <c r="P14" i="9"/>
  <c r="R13" i="9"/>
  <c r="M13" i="9"/>
  <c r="P12" i="9"/>
  <c r="R9" i="9"/>
  <c r="M9" i="9"/>
  <c r="Q15" i="9"/>
  <c r="L15" i="9"/>
  <c r="N14" i="9"/>
  <c r="Q13" i="9"/>
  <c r="L13" i="9"/>
  <c r="N12" i="9"/>
  <c r="Q9" i="9"/>
  <c r="L9" i="9"/>
  <c r="P15" i="9"/>
  <c r="R14" i="9"/>
  <c r="M14" i="9"/>
  <c r="P13" i="9"/>
  <c r="R12" i="9"/>
  <c r="M12" i="9"/>
  <c r="E9" i="9"/>
  <c r="D9" i="9"/>
  <c r="D12" i="9"/>
  <c r="D15" i="9"/>
  <c r="D14" i="9"/>
  <c r="D13" i="9"/>
  <c r="J9" i="9"/>
  <c r="I15" i="9"/>
  <c r="I13" i="9"/>
  <c r="H15" i="9"/>
  <c r="H13" i="9"/>
  <c r="H9" i="9"/>
  <c r="F15" i="9"/>
  <c r="F14" i="9"/>
  <c r="F13" i="9"/>
  <c r="F12" i="9"/>
  <c r="F9" i="9"/>
  <c r="I14" i="9"/>
  <c r="I12" i="9"/>
  <c r="I9" i="9"/>
  <c r="H14" i="9"/>
  <c r="H12" i="9"/>
  <c r="J15" i="9"/>
  <c r="E15" i="9"/>
  <c r="J14" i="9"/>
  <c r="E14" i="9"/>
  <c r="J13" i="9"/>
  <c r="E13" i="9"/>
  <c r="J12" i="9"/>
  <c r="E12" i="9"/>
  <c r="O6" i="7" l="1"/>
  <c r="P6" i="7"/>
  <c r="Q6" i="7"/>
  <c r="G7" i="7"/>
  <c r="K7" i="7"/>
  <c r="O7" i="7"/>
  <c r="K8" i="7"/>
  <c r="L8" i="7"/>
  <c r="M8" i="7"/>
  <c r="O8" i="7"/>
  <c r="P8" i="7"/>
  <c r="Q8" i="7"/>
  <c r="AC19" i="7"/>
  <c r="AC22" i="7"/>
  <c r="L9" i="7" s="1"/>
  <c r="AC25" i="7"/>
  <c r="M32" i="7" l="1"/>
  <c r="M28" i="7"/>
  <c r="M31" i="7"/>
  <c r="M30" i="7"/>
  <c r="L26" i="7"/>
  <c r="M27" i="7"/>
  <c r="M29" i="7"/>
  <c r="L32" i="7"/>
  <c r="L31" i="7"/>
  <c r="L30" i="7"/>
  <c r="L29" i="7"/>
  <c r="L28" i="7"/>
  <c r="L27" i="7"/>
  <c r="K26" i="7"/>
  <c r="K32" i="7"/>
  <c r="K31" i="7"/>
  <c r="K30" i="7"/>
  <c r="K29" i="7"/>
  <c r="K28" i="7"/>
  <c r="K27" i="7"/>
  <c r="Q32" i="7"/>
  <c r="Q31" i="7"/>
  <c r="Q30" i="7"/>
  <c r="Q29" i="7"/>
  <c r="Q28" i="7"/>
  <c r="Q27" i="7"/>
  <c r="M26" i="7"/>
  <c r="O25" i="7"/>
  <c r="L24" i="7"/>
  <c r="Q26" i="7"/>
  <c r="O23" i="7"/>
  <c r="L25" i="7"/>
  <c r="M25" i="7"/>
  <c r="M24" i="7"/>
  <c r="P23" i="7"/>
  <c r="K23" i="7"/>
  <c r="K22" i="7"/>
  <c r="Q20" i="7"/>
  <c r="Q19" i="7"/>
  <c r="M18" i="7"/>
  <c r="L17" i="7"/>
  <c r="Q15" i="7"/>
  <c r="M14" i="7"/>
  <c r="L13" i="7"/>
  <c r="Q11" i="7"/>
  <c r="D32" i="7"/>
  <c r="C31" i="7"/>
  <c r="E29" i="7"/>
  <c r="D28" i="7"/>
  <c r="C27" i="7"/>
  <c r="E25" i="7"/>
  <c r="D24" i="7"/>
  <c r="C23" i="7"/>
  <c r="E21" i="7"/>
  <c r="D20" i="7"/>
  <c r="C19" i="7"/>
  <c r="E17" i="7"/>
  <c r="D16" i="7"/>
  <c r="C15" i="7"/>
  <c r="E13" i="7"/>
  <c r="D12" i="7"/>
  <c r="C11" i="7"/>
  <c r="E32" i="7"/>
  <c r="C26" i="7"/>
  <c r="C22" i="7"/>
  <c r="C18" i="7"/>
  <c r="C14" i="7"/>
  <c r="C9" i="7"/>
  <c r="C32" i="7"/>
  <c r="E30" i="7"/>
  <c r="D29" i="7"/>
  <c r="C28" i="7"/>
  <c r="E26" i="7"/>
  <c r="D25" i="7"/>
  <c r="C24" i="7"/>
  <c r="E22" i="7"/>
  <c r="D21" i="7"/>
  <c r="C20" i="7"/>
  <c r="E18" i="7"/>
  <c r="D17" i="7"/>
  <c r="C16" i="7"/>
  <c r="E14" i="7"/>
  <c r="D13" i="7"/>
  <c r="C12" i="7"/>
  <c r="E9" i="7"/>
  <c r="D31" i="7"/>
  <c r="E28" i="7"/>
  <c r="E24" i="7"/>
  <c r="E20" i="7"/>
  <c r="D15" i="7"/>
  <c r="E12" i="7"/>
  <c r="E31" i="7"/>
  <c r="D30" i="7"/>
  <c r="C29" i="7"/>
  <c r="E27" i="7"/>
  <c r="D26" i="7"/>
  <c r="C25" i="7"/>
  <c r="E23" i="7"/>
  <c r="D22" i="7"/>
  <c r="C21" i="7"/>
  <c r="E19" i="7"/>
  <c r="D18" i="7"/>
  <c r="C17" i="7"/>
  <c r="E15" i="7"/>
  <c r="D14" i="7"/>
  <c r="C13" i="7"/>
  <c r="E11" i="7"/>
  <c r="D9" i="7"/>
  <c r="C30" i="7"/>
  <c r="D27" i="7"/>
  <c r="D23" i="7"/>
  <c r="D19" i="7"/>
  <c r="E16" i="7"/>
  <c r="D11" i="7"/>
  <c r="Q21" i="7"/>
  <c r="L20" i="7"/>
  <c r="M19" i="7"/>
  <c r="L18" i="7"/>
  <c r="Q16" i="7"/>
  <c r="M15" i="7"/>
  <c r="L14" i="7"/>
  <c r="Q12" i="7"/>
  <c r="M11" i="7"/>
  <c r="Q9" i="7"/>
  <c r="K25" i="7"/>
  <c r="K24" i="7"/>
  <c r="M23" i="7"/>
  <c r="Q22" i="7"/>
  <c r="L21" i="7"/>
  <c r="K20" i="7"/>
  <c r="L19" i="7"/>
  <c r="Q17" i="7"/>
  <c r="M16" i="7"/>
  <c r="L15" i="7"/>
  <c r="Q13" i="7"/>
  <c r="M12" i="7"/>
  <c r="L11" i="7"/>
  <c r="Q25" i="7"/>
  <c r="Q24" i="7"/>
  <c r="Q23" i="7"/>
  <c r="L23" i="7"/>
  <c r="L22" i="7"/>
  <c r="K21" i="7"/>
  <c r="J9" i="7"/>
  <c r="Q18" i="7"/>
  <c r="M17" i="7"/>
  <c r="L16" i="7"/>
  <c r="Q14" i="7"/>
  <c r="M13" i="7"/>
  <c r="L12" i="7"/>
  <c r="M9" i="7"/>
  <c r="P24" i="7"/>
  <c r="O24" i="7"/>
  <c r="I25" i="7"/>
  <c r="G22" i="7"/>
  <c r="H32" i="7"/>
  <c r="G21" i="7"/>
  <c r="G20" i="7"/>
  <c r="H31" i="7"/>
  <c r="H30" i="7"/>
  <c r="H29" i="7"/>
  <c r="H28" i="7"/>
  <c r="H27" i="7"/>
  <c r="H26" i="7"/>
  <c r="I24" i="7"/>
  <c r="O9" i="7"/>
  <c r="H18" i="7"/>
  <c r="H17" i="7"/>
  <c r="H16" i="7"/>
  <c r="H15" i="7"/>
  <c r="H12" i="7"/>
  <c r="H11" i="7"/>
  <c r="I9" i="7"/>
  <c r="G32" i="7"/>
  <c r="G31" i="7"/>
  <c r="G30" i="7"/>
  <c r="G29" i="7"/>
  <c r="G28" i="7"/>
  <c r="G27" i="7"/>
  <c r="G26" i="7"/>
  <c r="P21" i="7"/>
  <c r="G19" i="7"/>
  <c r="G18" i="7"/>
  <c r="G16" i="7"/>
  <c r="G11" i="7"/>
  <c r="H9" i="7"/>
  <c r="P32" i="7"/>
  <c r="P31" i="7"/>
  <c r="P30" i="7"/>
  <c r="P29" i="7"/>
  <c r="P28" i="7"/>
  <c r="P27" i="7"/>
  <c r="P26" i="7"/>
  <c r="G25" i="7"/>
  <c r="G24" i="7"/>
  <c r="H23" i="7"/>
  <c r="O22" i="7"/>
  <c r="I22" i="7"/>
  <c r="O21" i="7"/>
  <c r="I21" i="7"/>
  <c r="O20" i="7"/>
  <c r="I20" i="7"/>
  <c r="P19" i="7"/>
  <c r="K19" i="7"/>
  <c r="P18" i="7"/>
  <c r="K18" i="7"/>
  <c r="P17" i="7"/>
  <c r="K17" i="7"/>
  <c r="P16" i="7"/>
  <c r="K16" i="7"/>
  <c r="P15" i="7"/>
  <c r="K15" i="7"/>
  <c r="P14" i="7"/>
  <c r="K14" i="7"/>
  <c r="P13" i="7"/>
  <c r="K13" i="7"/>
  <c r="P12" i="7"/>
  <c r="K12" i="7"/>
  <c r="P11" i="7"/>
  <c r="K11" i="7"/>
  <c r="P9" i="7"/>
  <c r="K9" i="7"/>
  <c r="G9" i="7"/>
  <c r="H19" i="7"/>
  <c r="H14" i="7"/>
  <c r="H13" i="7"/>
  <c r="H25" i="7"/>
  <c r="H24" i="7"/>
  <c r="I23" i="7"/>
  <c r="P22" i="7"/>
  <c r="P20" i="7"/>
  <c r="G17" i="7"/>
  <c r="G15" i="7"/>
  <c r="G14" i="7"/>
  <c r="G13" i="7"/>
  <c r="G12" i="7"/>
  <c r="O32" i="7"/>
  <c r="I32" i="7"/>
  <c r="O31" i="7"/>
  <c r="I31" i="7"/>
  <c r="O30" i="7"/>
  <c r="I30" i="7"/>
  <c r="O29" i="7"/>
  <c r="I29" i="7"/>
  <c r="O28" i="7"/>
  <c r="I28" i="7"/>
  <c r="O27" i="7"/>
  <c r="I27" i="7"/>
  <c r="O26" i="7"/>
  <c r="I26" i="7"/>
  <c r="P25" i="7"/>
  <c r="G23" i="7"/>
  <c r="M22" i="7"/>
  <c r="H22" i="7"/>
  <c r="M21" i="7"/>
  <c r="H21" i="7"/>
  <c r="M20" i="7"/>
  <c r="H20" i="7"/>
  <c r="O19" i="7"/>
  <c r="I19" i="7"/>
  <c r="O18" i="7"/>
  <c r="I18" i="7"/>
  <c r="O17" i="7"/>
  <c r="I17" i="7"/>
  <c r="O16" i="7"/>
  <c r="I16" i="7"/>
  <c r="O15" i="7"/>
  <c r="I15" i="7"/>
  <c r="O14" i="7"/>
  <c r="I14" i="7"/>
  <c r="O13" i="7"/>
  <c r="I13" i="7"/>
  <c r="O12" i="7"/>
  <c r="I12" i="7"/>
  <c r="O11" i="7"/>
  <c r="I11" i="7"/>
  <c r="AC5" i="5" l="1"/>
  <c r="Q25" i="5" s="1"/>
  <c r="L27" i="5"/>
  <c r="N29" i="5"/>
  <c r="O29" i="5"/>
  <c r="O30" i="5"/>
  <c r="Q31" i="5"/>
  <c r="S31" i="5"/>
  <c r="M34" i="5"/>
  <c r="Q34" i="5"/>
  <c r="F35" i="5"/>
  <c r="I35" i="5"/>
  <c r="O35" i="5"/>
  <c r="Q35" i="5"/>
  <c r="H36" i="5"/>
  <c r="J36" i="5"/>
  <c r="O36" i="5"/>
  <c r="Q36" i="5"/>
  <c r="D37" i="5"/>
  <c r="F37" i="5"/>
  <c r="L37" i="5"/>
  <c r="N37" i="5"/>
  <c r="S37" i="5"/>
  <c r="T37" i="5"/>
  <c r="I40" i="5"/>
  <c r="J40" i="5"/>
  <c r="O40" i="5"/>
  <c r="R40" i="5"/>
  <c r="F41" i="5"/>
  <c r="H41" i="5"/>
  <c r="M41" i="5"/>
  <c r="N41" i="5"/>
  <c r="S41" i="5"/>
  <c r="D42" i="5"/>
  <c r="J42" i="5"/>
  <c r="L42" i="5"/>
  <c r="Q42" i="5"/>
  <c r="R42" i="5"/>
  <c r="F45" i="5"/>
  <c r="I45" i="5"/>
  <c r="N45" i="5"/>
  <c r="O45" i="5"/>
  <c r="T45" i="5"/>
  <c r="D46" i="5"/>
  <c r="J46" i="5"/>
  <c r="M46" i="5"/>
  <c r="R46" i="5"/>
  <c r="S46" i="5"/>
  <c r="H47" i="5"/>
  <c r="I47" i="5"/>
  <c r="N47" i="5"/>
  <c r="Q47" i="5"/>
  <c r="D52" i="5"/>
  <c r="F52" i="5"/>
  <c r="L52" i="5"/>
  <c r="M52" i="5"/>
  <c r="R52" i="5"/>
  <c r="T52" i="5"/>
  <c r="I53" i="5"/>
  <c r="J53" i="5"/>
  <c r="O53" i="5"/>
  <c r="Q53" i="5"/>
  <c r="D54" i="5"/>
  <c r="H54" i="5"/>
  <c r="M54" i="5"/>
  <c r="N54" i="5"/>
  <c r="S54" i="5"/>
  <c r="T54" i="5"/>
  <c r="I55" i="5"/>
  <c r="L55" i="5"/>
  <c r="Q55" i="5"/>
  <c r="R55" i="5"/>
  <c r="F56" i="5"/>
  <c r="H56" i="5"/>
  <c r="M56" i="5"/>
  <c r="O56" i="5"/>
  <c r="T56" i="5"/>
  <c r="D59" i="5"/>
  <c r="J59" i="5"/>
  <c r="L59" i="5"/>
  <c r="Q59" i="5"/>
  <c r="S59" i="5"/>
  <c r="H60" i="5"/>
  <c r="I60" i="5"/>
  <c r="N60" i="5"/>
  <c r="O60" i="5"/>
  <c r="T60" i="5"/>
  <c r="F61" i="5"/>
  <c r="L61" i="5"/>
  <c r="M61" i="5"/>
  <c r="R61" i="5"/>
  <c r="S61" i="5"/>
  <c r="H62" i="5"/>
  <c r="J62" i="5"/>
  <c r="O62" i="5"/>
  <c r="Q62" i="5"/>
  <c r="D63" i="5"/>
  <c r="F63" i="5"/>
  <c r="L63" i="5"/>
  <c r="N63" i="5"/>
  <c r="R63" i="5"/>
  <c r="S63" i="5"/>
  <c r="F64" i="5"/>
  <c r="H64" i="5"/>
  <c r="L64" i="5"/>
  <c r="M64" i="5"/>
  <c r="Q64" i="5"/>
  <c r="R64" i="5"/>
  <c r="D65" i="5"/>
  <c r="F65" i="5"/>
  <c r="J65" i="5"/>
  <c r="L65" i="5"/>
  <c r="O65" i="5"/>
  <c r="Q65" i="5"/>
  <c r="T65" i="5"/>
  <c r="D66" i="5"/>
  <c r="I66" i="5"/>
  <c r="J66" i="5"/>
  <c r="N66" i="5"/>
  <c r="O66" i="5"/>
  <c r="S66" i="5"/>
  <c r="T66" i="5"/>
  <c r="H67" i="5"/>
  <c r="I67" i="5"/>
  <c r="M67" i="5"/>
  <c r="N67" i="5"/>
  <c r="R67" i="5"/>
  <c r="S67" i="5"/>
  <c r="F68" i="5"/>
  <c r="H68" i="5"/>
  <c r="L68" i="5"/>
  <c r="M68" i="5"/>
  <c r="Q68" i="5"/>
  <c r="R68" i="5"/>
  <c r="D69" i="5"/>
  <c r="F69" i="5"/>
  <c r="J69" i="5"/>
  <c r="L69" i="5"/>
  <c r="O69" i="5"/>
  <c r="Q69" i="5"/>
  <c r="T69" i="5"/>
  <c r="D70" i="5"/>
  <c r="I70" i="5"/>
  <c r="J70" i="5"/>
  <c r="N70" i="5"/>
  <c r="O70" i="5"/>
  <c r="S70" i="5"/>
  <c r="T70" i="5"/>
  <c r="H71" i="5"/>
  <c r="I71" i="5"/>
  <c r="M71" i="5"/>
  <c r="N71" i="5"/>
  <c r="R71" i="5"/>
  <c r="S71" i="5"/>
  <c r="F72" i="5"/>
  <c r="H72" i="5"/>
  <c r="L72" i="5"/>
  <c r="M72" i="5"/>
  <c r="Q72" i="5"/>
  <c r="R72" i="5"/>
  <c r="L28" i="5" l="1"/>
  <c r="T25" i="5"/>
  <c r="R30" i="5"/>
  <c r="O28" i="5"/>
  <c r="F8" i="5"/>
  <c r="D25" i="5"/>
  <c r="N26" i="5"/>
  <c r="S27" i="5"/>
  <c r="D29" i="5"/>
  <c r="D30" i="5"/>
  <c r="H31" i="5"/>
  <c r="J34" i="5"/>
  <c r="R34" i="5"/>
  <c r="J35" i="5"/>
  <c r="T35" i="5"/>
  <c r="L36" i="5"/>
  <c r="R36" i="5"/>
  <c r="I37" i="5"/>
  <c r="O37" i="5"/>
  <c r="D40" i="5"/>
  <c r="M40" i="5"/>
  <c r="S40" i="5"/>
  <c r="I41" i="5"/>
  <c r="Q41" i="5"/>
  <c r="F42" i="5"/>
  <c r="M42" i="5"/>
  <c r="T42" i="5"/>
  <c r="J45" i="5"/>
  <c r="Q45" i="5"/>
  <c r="H46" i="5"/>
  <c r="N46" i="5"/>
  <c r="T46" i="5"/>
  <c r="L47" i="5"/>
  <c r="R47" i="5"/>
  <c r="H52" i="5"/>
  <c r="O52" i="5"/>
  <c r="D53" i="5"/>
  <c r="L53" i="5"/>
  <c r="S53" i="5"/>
  <c r="I54" i="5"/>
  <c r="O54" i="5"/>
  <c r="F55" i="5"/>
  <c r="M55" i="5"/>
  <c r="S55" i="5"/>
  <c r="J56" i="5"/>
  <c r="Q56" i="5"/>
  <c r="F59" i="5"/>
  <c r="N59" i="5"/>
  <c r="T59" i="5"/>
  <c r="J60" i="5"/>
  <c r="R60" i="5"/>
  <c r="H61" i="5"/>
  <c r="N61" i="5"/>
  <c r="D62" i="5"/>
  <c r="L62" i="5"/>
  <c r="R62" i="5"/>
  <c r="I63" i="5"/>
  <c r="O63" i="5"/>
  <c r="T63" i="5"/>
  <c r="I64" i="5"/>
  <c r="N64" i="5"/>
  <c r="S64" i="5"/>
  <c r="H65" i="5"/>
  <c r="M65" i="5"/>
  <c r="R65" i="5"/>
  <c r="F66" i="5"/>
  <c r="L66" i="5"/>
  <c r="Q66" i="5"/>
  <c r="D67" i="5"/>
  <c r="J67" i="5"/>
  <c r="O67" i="5"/>
  <c r="T67" i="5"/>
  <c r="I68" i="5"/>
  <c r="N68" i="5"/>
  <c r="S68" i="5"/>
  <c r="H69" i="5"/>
  <c r="M69" i="5"/>
  <c r="R69" i="5"/>
  <c r="F70" i="5"/>
  <c r="L70" i="5"/>
  <c r="Q70" i="5"/>
  <c r="D71" i="5"/>
  <c r="J71" i="5"/>
  <c r="O71" i="5"/>
  <c r="T71" i="5"/>
  <c r="I72" i="5"/>
  <c r="N72" i="5"/>
  <c r="S72" i="5"/>
  <c r="J72" i="5"/>
  <c r="T72" i="5"/>
  <c r="F25" i="5"/>
  <c r="O26" i="5"/>
  <c r="D28" i="5"/>
  <c r="F29" i="5"/>
  <c r="I30" i="5"/>
  <c r="I31" i="5"/>
  <c r="L34" i="5"/>
  <c r="T34" i="5"/>
  <c r="N35" i="5"/>
  <c r="D36" i="5"/>
  <c r="M36" i="5"/>
  <c r="T36" i="5"/>
  <c r="J37" i="5"/>
  <c r="Q37" i="5"/>
  <c r="H40" i="5"/>
  <c r="N40" i="5"/>
  <c r="T40" i="5"/>
  <c r="L41" i="5"/>
  <c r="R41" i="5"/>
  <c r="H42" i="5"/>
  <c r="O42" i="5"/>
  <c r="D45" i="5"/>
  <c r="L45" i="5"/>
  <c r="S45" i="5"/>
  <c r="I46" i="5"/>
  <c r="O46" i="5"/>
  <c r="F47" i="5"/>
  <c r="M47" i="5"/>
  <c r="S47" i="5"/>
  <c r="J52" i="5"/>
  <c r="Q52" i="5"/>
  <c r="F53" i="5"/>
  <c r="N53" i="5"/>
  <c r="T53" i="5"/>
  <c r="J54" i="5"/>
  <c r="R54" i="5"/>
  <c r="H55" i="5"/>
  <c r="N55" i="5"/>
  <c r="D56" i="5"/>
  <c r="L56" i="5"/>
  <c r="R56" i="5"/>
  <c r="I59" i="5"/>
  <c r="O59" i="5"/>
  <c r="D60" i="5"/>
  <c r="M60" i="5"/>
  <c r="S60" i="5"/>
  <c r="I61" i="5"/>
  <c r="Q61" i="5"/>
  <c r="F62" i="5"/>
  <c r="M62" i="5"/>
  <c r="T62" i="5"/>
  <c r="J63" i="5"/>
  <c r="Q63" i="5"/>
  <c r="D64" i="5"/>
  <c r="J64" i="5"/>
  <c r="O64" i="5"/>
  <c r="T64" i="5"/>
  <c r="I65" i="5"/>
  <c r="N65" i="5"/>
  <c r="S65" i="5"/>
  <c r="H66" i="5"/>
  <c r="M66" i="5"/>
  <c r="R66" i="5"/>
  <c r="F67" i="5"/>
  <c r="L67" i="5"/>
  <c r="Q67" i="5"/>
  <c r="D68" i="5"/>
  <c r="J68" i="5"/>
  <c r="O68" i="5"/>
  <c r="T68" i="5"/>
  <c r="I69" i="5"/>
  <c r="N69" i="5"/>
  <c r="S69" i="5"/>
  <c r="H70" i="5"/>
  <c r="M70" i="5"/>
  <c r="R70" i="5"/>
  <c r="F71" i="5"/>
  <c r="L71" i="5"/>
  <c r="Q71" i="5"/>
  <c r="D72" i="5"/>
  <c r="O72" i="5"/>
  <c r="H27" i="5"/>
  <c r="M24" i="5"/>
  <c r="S23" i="5"/>
  <c r="F34" i="5"/>
  <c r="N31" i="5"/>
  <c r="F31" i="5"/>
  <c r="M30" i="5"/>
  <c r="T29" i="5"/>
  <c r="L29" i="5"/>
  <c r="R28" i="5"/>
  <c r="J28" i="5"/>
  <c r="R27" i="5"/>
  <c r="F27" i="5"/>
  <c r="I26" i="5"/>
  <c r="N25" i="5"/>
  <c r="T24" i="5"/>
  <c r="M23" i="5"/>
  <c r="D34" i="5"/>
  <c r="M31" i="5"/>
  <c r="S30" i="5"/>
  <c r="J30" i="5"/>
  <c r="S29" i="5"/>
  <c r="I29" i="5"/>
  <c r="Q28" i="5"/>
  <c r="H28" i="5"/>
  <c r="N27" i="5"/>
  <c r="R26" i="5"/>
  <c r="H26" i="5"/>
  <c r="L25" i="5"/>
  <c r="O24" i="5"/>
  <c r="T22" i="5"/>
  <c r="H24" i="5"/>
  <c r="S22" i="5"/>
  <c r="N23" i="5"/>
  <c r="O22" i="5"/>
  <c r="M27" i="5"/>
  <c r="T26" i="5"/>
  <c r="J26" i="5"/>
  <c r="S25" i="5"/>
  <c r="J25" i="5"/>
  <c r="Q24" i="5"/>
  <c r="F24" i="5"/>
  <c r="I23" i="5"/>
  <c r="J22" i="5"/>
  <c r="I22" i="5"/>
  <c r="D22" i="5"/>
  <c r="M63" i="5"/>
  <c r="H63" i="5"/>
  <c r="S62" i="5"/>
  <c r="N62" i="5"/>
  <c r="I62" i="5"/>
  <c r="T61" i="5"/>
  <c r="O61" i="5"/>
  <c r="J61" i="5"/>
  <c r="D61" i="5"/>
  <c r="Q60" i="5"/>
  <c r="L60" i="5"/>
  <c r="F60" i="5"/>
  <c r="R59" i="5"/>
  <c r="M59" i="5"/>
  <c r="H59" i="5"/>
  <c r="S56" i="5"/>
  <c r="N56" i="5"/>
  <c r="I56" i="5"/>
  <c r="T55" i="5"/>
  <c r="O55" i="5"/>
  <c r="J55" i="5"/>
  <c r="D55" i="5"/>
  <c r="Q54" i="5"/>
  <c r="L54" i="5"/>
  <c r="F54" i="5"/>
  <c r="R53" i="5"/>
  <c r="M53" i="5"/>
  <c r="H53" i="5"/>
  <c r="S52" i="5"/>
  <c r="N52" i="5"/>
  <c r="I52" i="5"/>
  <c r="T47" i="5"/>
  <c r="O47" i="5"/>
  <c r="J47" i="5"/>
  <c r="D47" i="5"/>
  <c r="Q46" i="5"/>
  <c r="L46" i="5"/>
  <c r="F46" i="5"/>
  <c r="R45" i="5"/>
  <c r="M45" i="5"/>
  <c r="H45" i="5"/>
  <c r="S42" i="5"/>
  <c r="N42" i="5"/>
  <c r="I42" i="5"/>
  <c r="T41" i="5"/>
  <c r="O41" i="5"/>
  <c r="J41" i="5"/>
  <c r="D41" i="5"/>
  <c r="Q40" i="5"/>
  <c r="L40" i="5"/>
  <c r="F40" i="5"/>
  <c r="R37" i="5"/>
  <c r="M37" i="5"/>
  <c r="H37" i="5"/>
  <c r="S36" i="5"/>
  <c r="N36" i="5"/>
  <c r="I36" i="5"/>
  <c r="S35" i="5"/>
  <c r="L35" i="5"/>
  <c r="D35" i="5"/>
  <c r="O34" i="5"/>
  <c r="H34" i="5"/>
  <c r="R31" i="5"/>
  <c r="L31" i="5"/>
  <c r="T30" i="5"/>
  <c r="N30" i="5"/>
  <c r="H30" i="5"/>
  <c r="Q29" i="5"/>
  <c r="J29" i="5"/>
  <c r="T28" i="5"/>
  <c r="M28" i="5"/>
  <c r="F28" i="5"/>
  <c r="Q27" i="5"/>
  <c r="I27" i="5"/>
  <c r="S26" i="5"/>
  <c r="M26" i="5"/>
  <c r="D26" i="5"/>
  <c r="O25" i="5"/>
  <c r="I25" i="5"/>
  <c r="R24" i="5"/>
  <c r="L24" i="5"/>
  <c r="R23" i="5"/>
  <c r="H23" i="5"/>
  <c r="N22" i="5"/>
  <c r="T21" i="5"/>
  <c r="Q21" i="5"/>
  <c r="O21" i="5"/>
  <c r="L21" i="5"/>
  <c r="J21" i="5"/>
  <c r="F21" i="5"/>
  <c r="D21" i="5"/>
  <c r="R20" i="5"/>
  <c r="Q20" i="5"/>
  <c r="H20" i="5"/>
  <c r="F20" i="5"/>
  <c r="I19" i="5"/>
  <c r="S18" i="5"/>
  <c r="O17" i="5"/>
  <c r="R15" i="5"/>
  <c r="M20" i="5"/>
  <c r="S19" i="5"/>
  <c r="O18" i="5"/>
  <c r="L17" i="5"/>
  <c r="H15" i="5"/>
  <c r="L20" i="5"/>
  <c r="M19" i="5"/>
  <c r="I18" i="5"/>
  <c r="D17" i="5"/>
  <c r="T13" i="5"/>
  <c r="D18" i="5"/>
  <c r="L16" i="5"/>
  <c r="M12" i="5"/>
  <c r="H16" i="5"/>
  <c r="T14" i="5"/>
  <c r="Q13" i="5"/>
  <c r="L12" i="5"/>
  <c r="N14" i="5"/>
  <c r="J13" i="5"/>
  <c r="H11" i="5"/>
  <c r="R16" i="5"/>
  <c r="N15" i="5"/>
  <c r="J14" i="5"/>
  <c r="F13" i="5"/>
  <c r="N10" i="5"/>
  <c r="R19" i="5"/>
  <c r="H19" i="5"/>
  <c r="N18" i="5"/>
  <c r="T17" i="5"/>
  <c r="J17" i="5"/>
  <c r="Q16" i="5"/>
  <c r="F16" i="5"/>
  <c r="M15" i="5"/>
  <c r="S14" i="5"/>
  <c r="I14" i="5"/>
  <c r="O13" i="5"/>
  <c r="D13" i="5"/>
  <c r="H12" i="5"/>
  <c r="T9" i="5"/>
  <c r="N19" i="5"/>
  <c r="T18" i="5"/>
  <c r="J18" i="5"/>
  <c r="Q17" i="5"/>
  <c r="F17" i="5"/>
  <c r="M16" i="5"/>
  <c r="S15" i="5"/>
  <c r="I15" i="5"/>
  <c r="O14" i="5"/>
  <c r="D14" i="5"/>
  <c r="L13" i="5"/>
  <c r="R12" i="5"/>
  <c r="R11" i="5"/>
  <c r="J9" i="5"/>
  <c r="Q8" i="5"/>
  <c r="N11" i="5"/>
  <c r="T10" i="5"/>
  <c r="J10" i="5"/>
  <c r="Q9" i="5"/>
  <c r="F9" i="5"/>
  <c r="M8" i="5"/>
  <c r="Q12" i="5"/>
  <c r="F12" i="5"/>
  <c r="M11" i="5"/>
  <c r="S10" i="5"/>
  <c r="I10" i="5"/>
  <c r="O9" i="5"/>
  <c r="D9" i="5"/>
  <c r="L8" i="5"/>
  <c r="S11" i="5"/>
  <c r="I11" i="5"/>
  <c r="O10" i="5"/>
  <c r="D10" i="5"/>
  <c r="L9" i="5"/>
  <c r="R8" i="5"/>
  <c r="H8" i="5"/>
  <c r="I8" i="5"/>
  <c r="N8" i="5"/>
  <c r="S8" i="5"/>
  <c r="H9" i="5"/>
  <c r="M9" i="5"/>
  <c r="R9" i="5"/>
  <c r="F10" i="5"/>
  <c r="L10" i="5"/>
  <c r="Q10" i="5"/>
  <c r="D11" i="5"/>
  <c r="J11" i="5"/>
  <c r="O11" i="5"/>
  <c r="T11" i="5"/>
  <c r="I12" i="5"/>
  <c r="N12" i="5"/>
  <c r="S12" i="5"/>
  <c r="H13" i="5"/>
  <c r="M13" i="5"/>
  <c r="R13" i="5"/>
  <c r="F14" i="5"/>
  <c r="L14" i="5"/>
  <c r="Q14" i="5"/>
  <c r="D15" i="5"/>
  <c r="J15" i="5"/>
  <c r="O15" i="5"/>
  <c r="T15" i="5"/>
  <c r="I16" i="5"/>
  <c r="N16" i="5"/>
  <c r="S16" i="5"/>
  <c r="H17" i="5"/>
  <c r="M17" i="5"/>
  <c r="R17" i="5"/>
  <c r="F18" i="5"/>
  <c r="L18" i="5"/>
  <c r="Q18" i="5"/>
  <c r="D19" i="5"/>
  <c r="J19" i="5"/>
  <c r="O19" i="5"/>
  <c r="T19" i="5"/>
  <c r="I20" i="5"/>
  <c r="N20" i="5"/>
  <c r="S20" i="5"/>
  <c r="H21" i="5"/>
  <c r="M21" i="5"/>
  <c r="R21" i="5"/>
  <c r="F22" i="5"/>
  <c r="L22" i="5"/>
  <c r="Q22" i="5"/>
  <c r="D23" i="5"/>
  <c r="J23" i="5"/>
  <c r="O23" i="5"/>
  <c r="T23" i="5"/>
  <c r="I24" i="5"/>
  <c r="N24" i="5"/>
  <c r="S24" i="5"/>
  <c r="H25" i="5"/>
  <c r="M25" i="5"/>
  <c r="R25" i="5"/>
  <c r="F26" i="5"/>
  <c r="L26" i="5"/>
  <c r="Q26" i="5"/>
  <c r="D27" i="5"/>
  <c r="J27" i="5"/>
  <c r="O27" i="5"/>
  <c r="T27" i="5"/>
  <c r="I28" i="5"/>
  <c r="N28" i="5"/>
  <c r="S28" i="5"/>
  <c r="H29" i="5"/>
  <c r="M29" i="5"/>
  <c r="R29" i="5"/>
  <c r="F30" i="5"/>
  <c r="L30" i="5"/>
  <c r="Q30" i="5"/>
  <c r="D31" i="5"/>
  <c r="J31" i="5"/>
  <c r="O31" i="5"/>
  <c r="T31" i="5"/>
  <c r="I34" i="5"/>
  <c r="N34" i="5"/>
  <c r="S34" i="5"/>
  <c r="H35" i="5"/>
  <c r="M35" i="5"/>
  <c r="R35" i="5"/>
  <c r="F36" i="5"/>
  <c r="D8" i="5"/>
  <c r="J8" i="5"/>
  <c r="O8" i="5"/>
  <c r="T8" i="5"/>
  <c r="I9" i="5"/>
  <c r="N9" i="5"/>
  <c r="S9" i="5"/>
  <c r="H10" i="5"/>
  <c r="M10" i="5"/>
  <c r="R10" i="5"/>
  <c r="F11" i="5"/>
  <c r="L11" i="5"/>
  <c r="Q11" i="5"/>
  <c r="D12" i="5"/>
  <c r="J12" i="5"/>
  <c r="O12" i="5"/>
  <c r="T12" i="5"/>
  <c r="I13" i="5"/>
  <c r="N13" i="5"/>
  <c r="S13" i="5"/>
  <c r="H14" i="5"/>
  <c r="M14" i="5"/>
  <c r="R14" i="5"/>
  <c r="F15" i="5"/>
  <c r="L15" i="5"/>
  <c r="Q15" i="5"/>
  <c r="D16" i="5"/>
  <c r="J16" i="5"/>
  <c r="O16" i="5"/>
  <c r="T16" i="5"/>
  <c r="I17" i="5"/>
  <c r="N17" i="5"/>
  <c r="S17" i="5"/>
  <c r="H18" i="5"/>
  <c r="M18" i="5"/>
  <c r="R18" i="5"/>
  <c r="F19" i="5"/>
  <c r="L19" i="5"/>
  <c r="Q19" i="5"/>
  <c r="D20" i="5"/>
  <c r="J20" i="5"/>
  <c r="O20" i="5"/>
  <c r="T20" i="5"/>
  <c r="I21" i="5"/>
  <c r="N21" i="5"/>
  <c r="S21" i="5"/>
  <c r="H22" i="5"/>
  <c r="M22" i="5"/>
  <c r="R22" i="5"/>
  <c r="F23" i="5"/>
  <c r="L23" i="5"/>
  <c r="Q23" i="5"/>
  <c r="D24" i="5"/>
  <c r="J24" i="5"/>
</calcChain>
</file>

<file path=xl/sharedStrings.xml><?xml version="1.0" encoding="utf-8"?>
<sst xmlns="http://schemas.openxmlformats.org/spreadsheetml/2006/main" count="2983" uniqueCount="1715">
  <si>
    <t>https://www.gov.uk/government/collections/statistics-gcses-key-stage-4</t>
  </si>
  <si>
    <t>Further information on key stage 4 statistics can be found at:</t>
  </si>
  <si>
    <t>Index</t>
  </si>
  <si>
    <t>Crown copyright © 2019</t>
  </si>
  <si>
    <t>Published: 24th January 2019</t>
  </si>
  <si>
    <t>Education Data Division, Department for Education, Sanctuary Buildings, Great Smith Street, London SW1P 3BT.</t>
  </si>
  <si>
    <t>Statistician: Raffaele Sasso</t>
  </si>
  <si>
    <t>Tables CH1 to CH4b and summary table</t>
  </si>
  <si>
    <t>GCSE and equivalent results in England 2017/18 (Revised)</t>
  </si>
  <si>
    <t>The summary table presents figures for 2009/10 to 2017/18 where measures are applicable. All other tables present figures for 2017/18 only.</t>
  </si>
  <si>
    <t>.   =   not applicable</t>
  </si>
  <si>
    <t>The following symbols have been used throughout the tables:</t>
  </si>
  <si>
    <r>
      <t xml:space="preserve">Note: </t>
    </r>
    <r>
      <rPr>
        <sz val="10"/>
        <rFont val="Arial"/>
        <family val="2"/>
      </rPr>
      <t>Tables CH1, CH2a-c, CH3a-c and CH4b have drop down menus</t>
    </r>
  </si>
  <si>
    <t>2016/17 - 2017/18</t>
  </si>
  <si>
    <t>State-funded schools</t>
  </si>
  <si>
    <t>Table CH4b</t>
  </si>
  <si>
    <t>2017/18</t>
  </si>
  <si>
    <t>Table CH4a</t>
  </si>
  <si>
    <t>GCSE and equivalent entries and achievements of pupils at the end of key stage 4 by religious character of the school, pupil characteristics, and gender</t>
  </si>
  <si>
    <t>Table CH3c</t>
  </si>
  <si>
    <t>GCSE and equivalent entries and achievements of pupils at the end of key stage 4 by admissions basis (new definition), pupil characteristics, and gender</t>
  </si>
  <si>
    <t>Table CH3b</t>
  </si>
  <si>
    <t>GCSE and equivalent entries and achievements of pupils at the end of key stage 4 by type of school, pupil characteristics, and gender</t>
  </si>
  <si>
    <t>Table CH3a</t>
  </si>
  <si>
    <t>GCSE and equivalent entries and achievements of pupils at the end of key stage 4 by SEN provision, ethnicity and gender</t>
  </si>
  <si>
    <t>Table CH2c</t>
  </si>
  <si>
    <t>GCSE and equivalent entries and achievements of pupils at the end of key stage 4 by SEN provision, free school meal eligibility and gender</t>
  </si>
  <si>
    <t>Table CH2b</t>
  </si>
  <si>
    <t>GCSE and equivalent entries and achievements of pupils at the end of key stage 4 by ethnicity, free school meal eligibility and gender</t>
  </si>
  <si>
    <t>Table CH2a</t>
  </si>
  <si>
    <t>GCSE and equivalent entries and achievements of pupils at the end of key stage 4 by pupil characteristics</t>
  </si>
  <si>
    <t>Table CH1</t>
  </si>
  <si>
    <t>Summary: GCSE and equivalent entries and achievements of pupils at the end of key stage 4 by pupil characteristics</t>
  </si>
  <si>
    <t>Characteristics Summary</t>
  </si>
  <si>
    <t xml:space="preserve"> </t>
  </si>
  <si>
    <t>National Tables</t>
  </si>
  <si>
    <t>Period</t>
  </si>
  <si>
    <t>School types covered</t>
  </si>
  <si>
    <t>Table title</t>
  </si>
  <si>
    <t>Table number</t>
  </si>
  <si>
    <r>
      <rPr>
        <b/>
        <sz val="10"/>
        <rFont val="Arial"/>
        <family val="2"/>
      </rPr>
      <t>Coverage:</t>
    </r>
    <r>
      <rPr>
        <sz val="10"/>
        <rFont val="Arial"/>
        <family val="2"/>
      </rPr>
      <t xml:space="preserve"> England, state-funded schools (including Academies and CTCs)</t>
    </r>
  </si>
  <si>
    <r>
      <rPr>
        <b/>
        <sz val="10"/>
        <rFont val="Arial"/>
        <family val="2"/>
      </rPr>
      <t xml:space="preserve">Source: </t>
    </r>
    <r>
      <rPr>
        <sz val="10"/>
        <rFont val="Arial"/>
        <family val="2"/>
      </rPr>
      <t>key stage 4 attainment data 2017/18</t>
    </r>
  </si>
  <si>
    <t>Attainment statistics by pupil characteristics (national)</t>
  </si>
  <si>
    <r>
      <t>Summary: GCSE and equivalent entries and achievements of pupils at the end of key stage 4 by pupil characteristics</t>
    </r>
    <r>
      <rPr>
        <b/>
        <vertAlign val="superscript"/>
        <sz val="9"/>
        <rFont val="Arial"/>
        <family val="2"/>
      </rPr>
      <t>1</t>
    </r>
  </si>
  <si>
    <r>
      <t>Years: 2010/11 to 2017/18 (revised)</t>
    </r>
    <r>
      <rPr>
        <b/>
        <vertAlign val="superscript"/>
        <sz val="9"/>
        <color theme="1"/>
        <rFont val="Arial"/>
        <family val="2"/>
      </rPr>
      <t>2, 3</t>
    </r>
  </si>
  <si>
    <r>
      <t>Coverage: England, state-funded schools (including Academies and CTCs)</t>
    </r>
    <r>
      <rPr>
        <b/>
        <vertAlign val="superscript"/>
        <sz val="9"/>
        <rFont val="Arial"/>
        <family val="2"/>
      </rPr>
      <t>4</t>
    </r>
  </si>
  <si>
    <r>
      <t>Average Attainment 8 score per pupil</t>
    </r>
    <r>
      <rPr>
        <b/>
        <vertAlign val="superscript"/>
        <sz val="8"/>
        <rFont val="Arial"/>
        <family val="2"/>
      </rPr>
      <t>5</t>
    </r>
  </si>
  <si>
    <r>
      <t>Average Progress 8 score</t>
    </r>
    <r>
      <rPr>
        <b/>
        <vertAlign val="superscript"/>
        <sz val="8"/>
        <rFont val="Arial"/>
        <family val="2"/>
      </rPr>
      <t>5,6</t>
    </r>
  </si>
  <si>
    <r>
      <t>Progress 8 lower confidence interval</t>
    </r>
    <r>
      <rPr>
        <b/>
        <i/>
        <vertAlign val="superscript"/>
        <sz val="8"/>
        <rFont val="Arial"/>
        <family val="2"/>
      </rPr>
      <t>5,6</t>
    </r>
  </si>
  <si>
    <r>
      <t>Progress 8 upper confidence interval</t>
    </r>
    <r>
      <rPr>
        <b/>
        <i/>
        <vertAlign val="superscript"/>
        <sz val="8"/>
        <rFont val="Arial"/>
        <family val="2"/>
      </rPr>
      <t>5,6</t>
    </r>
  </si>
  <si>
    <t>Percentage of pupils achieving grade 4/C or above in English and maths GCSEs</t>
  </si>
  <si>
    <t>Percentage of pupils achieving grade 5 or above in English and maths GCSEs</t>
  </si>
  <si>
    <t>Percentage of pupils entering the English Baccalaureate</t>
  </si>
  <si>
    <t>Percentage of pupils achieving the English Baccalaureate at grade 4/C or above</t>
  </si>
  <si>
    <t>Percentage of pupils achieving the English Baccalaureate at grades 5 and above</t>
  </si>
  <si>
    <r>
      <t>English Baccalaureate Average Point Score8</t>
    </r>
    <r>
      <rPr>
        <b/>
        <vertAlign val="superscript"/>
        <sz val="8"/>
        <rFont val="Arial"/>
        <family val="2"/>
      </rPr>
      <t>20</t>
    </r>
  </si>
  <si>
    <t>2014/15</t>
  </si>
  <si>
    <t>2015/16</t>
  </si>
  <si>
    <t>2016/17</t>
  </si>
  <si>
    <t>2010/11</t>
  </si>
  <si>
    <t>2011/12</t>
  </si>
  <si>
    <t>2012/13</t>
  </si>
  <si>
    <r>
      <t>2013/14</t>
    </r>
    <r>
      <rPr>
        <b/>
        <vertAlign val="superscript"/>
        <sz val="8"/>
        <rFont val="Arial"/>
        <family val="2"/>
      </rPr>
      <t>7</t>
    </r>
  </si>
  <si>
    <r>
      <t>2014/15</t>
    </r>
    <r>
      <rPr>
        <b/>
        <vertAlign val="superscript"/>
        <sz val="8"/>
        <rFont val="Arial"/>
        <family val="2"/>
      </rPr>
      <t>8</t>
    </r>
  </si>
  <si>
    <r>
      <t>2015/16</t>
    </r>
    <r>
      <rPr>
        <b/>
        <vertAlign val="superscript"/>
        <sz val="8"/>
        <rFont val="Arial"/>
        <family val="2"/>
      </rPr>
      <t>9</t>
    </r>
  </si>
  <si>
    <r>
      <t>2016/17</t>
    </r>
    <r>
      <rPr>
        <b/>
        <vertAlign val="superscript"/>
        <sz val="8"/>
        <rFont val="Arial"/>
        <family val="2"/>
      </rPr>
      <t>9</t>
    </r>
  </si>
  <si>
    <r>
      <t>2017/18</t>
    </r>
    <r>
      <rPr>
        <b/>
        <vertAlign val="superscript"/>
        <sz val="8"/>
        <rFont val="Arial"/>
        <family val="2"/>
      </rPr>
      <t>10</t>
    </r>
  </si>
  <si>
    <r>
      <t>2015/16</t>
    </r>
    <r>
      <rPr>
        <b/>
        <vertAlign val="superscript"/>
        <sz val="8"/>
        <rFont val="Arial"/>
        <family val="2"/>
      </rPr>
      <t>10</t>
    </r>
  </si>
  <si>
    <r>
      <t>2016/17</t>
    </r>
    <r>
      <rPr>
        <b/>
        <vertAlign val="superscript"/>
        <sz val="8"/>
        <rFont val="Arial"/>
        <family val="2"/>
      </rPr>
      <t>10</t>
    </r>
  </si>
  <si>
    <t>Gender</t>
  </si>
  <si>
    <t>All pupils</t>
  </si>
  <si>
    <t>Ethnicity</t>
  </si>
  <si>
    <t>White</t>
  </si>
  <si>
    <t xml:space="preserve">   white British</t>
  </si>
  <si>
    <t xml:space="preserve">   Irish</t>
  </si>
  <si>
    <t xml:space="preserve">   traveller of Irish heritage</t>
  </si>
  <si>
    <t xml:space="preserve">   Gypsy / Roma</t>
  </si>
  <si>
    <t xml:space="preserve">   any other white background</t>
  </si>
  <si>
    <t>Mixed</t>
  </si>
  <si>
    <t xml:space="preserve">   white and black Caribbean</t>
  </si>
  <si>
    <t xml:space="preserve">   white and black African</t>
  </si>
  <si>
    <t xml:space="preserve">   white and Asian</t>
  </si>
  <si>
    <t xml:space="preserve">   any other mixed background</t>
  </si>
  <si>
    <t>Asian</t>
  </si>
  <si>
    <t xml:space="preserve">   Indian</t>
  </si>
  <si>
    <t xml:space="preserve">   Pakistani</t>
  </si>
  <si>
    <t xml:space="preserve">   Bangladeshi</t>
  </si>
  <si>
    <t xml:space="preserve">   any other Asian background</t>
  </si>
  <si>
    <t>Black</t>
  </si>
  <si>
    <t xml:space="preserve">   black Caribbean</t>
  </si>
  <si>
    <t xml:space="preserve">   black African</t>
  </si>
  <si>
    <t xml:space="preserve">   any other black background</t>
  </si>
  <si>
    <t>Chinese</t>
  </si>
  <si>
    <t>any other ethnic group</t>
  </si>
  <si>
    <r>
      <t>unclassified</t>
    </r>
    <r>
      <rPr>
        <vertAlign val="superscript"/>
        <sz val="8"/>
        <rFont val="Arial"/>
        <family val="2"/>
      </rPr>
      <t>1,11</t>
    </r>
  </si>
  <si>
    <t>First Language</t>
  </si>
  <si>
    <r>
      <t>English</t>
    </r>
    <r>
      <rPr>
        <vertAlign val="superscript"/>
        <sz val="8"/>
        <rFont val="Arial"/>
        <family val="2"/>
      </rPr>
      <t>12</t>
    </r>
  </si>
  <si>
    <r>
      <t>other than English</t>
    </r>
    <r>
      <rPr>
        <vertAlign val="superscript"/>
        <sz val="8"/>
        <rFont val="Arial"/>
        <family val="2"/>
      </rPr>
      <t>13</t>
    </r>
  </si>
  <si>
    <t>Free school meals (FSM)</t>
  </si>
  <si>
    <t>FSM</t>
  </si>
  <si>
    <r>
      <t>all other pupils</t>
    </r>
    <r>
      <rPr>
        <vertAlign val="superscript"/>
        <sz val="8"/>
        <rFont val="Arial"/>
        <family val="2"/>
      </rPr>
      <t>14</t>
    </r>
  </si>
  <si>
    <r>
      <t>All pupils</t>
    </r>
    <r>
      <rPr>
        <b/>
        <vertAlign val="superscript"/>
        <sz val="8"/>
        <rFont val="Arial"/>
        <family val="2"/>
      </rPr>
      <t>14</t>
    </r>
  </si>
  <si>
    <r>
      <t>Disadvantaged Pupils</t>
    </r>
    <r>
      <rPr>
        <b/>
        <vertAlign val="superscript"/>
        <sz val="8"/>
        <rFont val="Arial"/>
        <family val="2"/>
      </rPr>
      <t>15</t>
    </r>
  </si>
  <si>
    <t>disadvantaged pupils</t>
  </si>
  <si>
    <t>all other pupils</t>
  </si>
  <si>
    <r>
      <t>All pupils</t>
    </r>
    <r>
      <rPr>
        <b/>
        <vertAlign val="superscript"/>
        <sz val="8"/>
        <rFont val="Arial"/>
        <family val="2"/>
      </rPr>
      <t>1</t>
    </r>
  </si>
  <si>
    <t>Special Educational Needs (SEN)</t>
  </si>
  <si>
    <t>SEN provision</t>
  </si>
  <si>
    <t>No identified SEN</t>
  </si>
  <si>
    <t>All SEN pupils</t>
  </si>
  <si>
    <r>
      <t>SEN Support</t>
    </r>
    <r>
      <rPr>
        <vertAlign val="superscript"/>
        <sz val="8"/>
        <rFont val="Arial"/>
        <family val="2"/>
      </rPr>
      <t>16</t>
    </r>
  </si>
  <si>
    <t>.</t>
  </si>
  <si>
    <r>
      <t>SEN without a statement</t>
    </r>
    <r>
      <rPr>
        <i/>
        <vertAlign val="superscript"/>
        <sz val="8"/>
        <rFont val="Arial"/>
        <family val="2"/>
      </rPr>
      <t>16</t>
    </r>
  </si>
  <si>
    <t>school action</t>
  </si>
  <si>
    <t>school action +</t>
  </si>
  <si>
    <r>
      <t>SEN with a statement or EHC plan</t>
    </r>
    <r>
      <rPr>
        <vertAlign val="superscript"/>
        <sz val="8"/>
        <rFont val="Arial"/>
        <family val="2"/>
      </rPr>
      <t>16</t>
    </r>
  </si>
  <si>
    <r>
      <t>All pupils</t>
    </r>
    <r>
      <rPr>
        <b/>
        <vertAlign val="superscript"/>
        <sz val="8"/>
        <rFont val="Arial"/>
        <family val="2"/>
      </rPr>
      <t>1,14</t>
    </r>
  </si>
  <si>
    <r>
      <t>Type of need</t>
    </r>
    <r>
      <rPr>
        <b/>
        <vertAlign val="superscript"/>
        <sz val="8"/>
        <rFont val="Arial"/>
        <family val="2"/>
      </rPr>
      <t>17</t>
    </r>
  </si>
  <si>
    <t>specific learning difficulty</t>
  </si>
  <si>
    <t>moderate learning difficulty</t>
  </si>
  <si>
    <t>severe learning difficulty</t>
  </si>
  <si>
    <t>x</t>
  </si>
  <si>
    <t>profound &amp; multiple learning difficulty</t>
  </si>
  <si>
    <r>
      <t>behaviour, emotional &amp; social difficulties</t>
    </r>
    <r>
      <rPr>
        <vertAlign val="superscript"/>
        <sz val="8"/>
        <rFont val="Arial"/>
        <family val="2"/>
      </rPr>
      <t>18</t>
    </r>
  </si>
  <si>
    <r>
      <t>social, emotional and mental health (SEMH)</t>
    </r>
    <r>
      <rPr>
        <vertAlign val="superscript"/>
        <sz val="8"/>
        <rFont val="Arial"/>
        <family val="2"/>
      </rPr>
      <t>18</t>
    </r>
  </si>
  <si>
    <t>speech, language and communications needs</t>
  </si>
  <si>
    <t>hearing impairment</t>
  </si>
  <si>
    <t>visual impairment</t>
  </si>
  <si>
    <t>multi-sensory impairment</t>
  </si>
  <si>
    <t>physical disability</t>
  </si>
  <si>
    <t>autistic spectrum disorder</t>
  </si>
  <si>
    <t>other difficulty/disability</t>
  </si>
  <si>
    <r>
      <t>SEN support but no specialist assessment of type</t>
    </r>
    <r>
      <rPr>
        <vertAlign val="superscript"/>
        <sz val="8"/>
        <rFont val="Arial"/>
        <family val="2"/>
      </rPr>
      <t>19</t>
    </r>
  </si>
  <si>
    <r>
      <t>All SEN primary need pupils</t>
    </r>
    <r>
      <rPr>
        <b/>
        <vertAlign val="superscript"/>
        <sz val="8"/>
        <rFont val="Arial"/>
        <family val="2"/>
      </rPr>
      <t>14,17</t>
    </r>
  </si>
  <si>
    <t>1.  Since September 2013, general further education (FE) colleges and sixth-form colleges have been able to directly enrol 14 to 16-year-olds.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 onwards.</t>
  </si>
  <si>
    <t>2.  Figures for 2010/11 to 2016/17 are based on final data, figures for 2017/18 are based on revised data. Pupils are included in the year in which they were at the end of key stage 4, but figures include entries and achievements by these pupils in previous academic years.</t>
  </si>
  <si>
    <t>3.  From 2009/10 until 2012/13 international GCSEs, accredited at time of publication, were counted as GCSE equivalents and also as English &amp; mathematics GCSEs. From 2013/14 a number of these qualifications were regulated as Level 1/2 Certificates and were counted in the same way as a GCSE. From 2017, only the new GCSEs (9-1) in English language and English literature, AS English language, AS English literature, AS English language and literature, GCSEs in mathematics or AS levels in mathematics or further mathematics count towards the performance tables.</t>
  </si>
  <si>
    <t>4.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</si>
  <si>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5.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</si>
  <si>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https://www.gov.uk/government/publications/progress-8-school-performance-measure</t>
  </si>
  <si>
    <t>6.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</si>
  <si>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7.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</si>
  <si>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8.  In 2014/15, early entry policy, under which only a pupil’s first attempt at a qualification is counted in performance measures, was extended to all subjects.</t>
  </si>
  <si>
    <t>11.  Includes pupils for whom ethnicity or first language was not obtained, refused or could not be determined.</t>
  </si>
  <si>
    <t>12. Includes 'not known but believed to be English'.</t>
  </si>
  <si>
    <t>13. Includes 'not known but believed to be other than English'.</t>
  </si>
  <si>
    <t>14. Includes pupils for whom free school meal eligibility, special educational need (SEN) provision or SEN primary need could not be determined.</t>
  </si>
  <si>
    <t>15. From 2014/15, disadvantaged pupils include pupils known to be eligible for free school meals (FSM) in any spring, autumn, summer, alternative provision or pupil referral unit census from year 6 to year 11 or are looked after children for at least one day or are adopted from care.  For 2013/14 and earlier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</si>
  <si>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16.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</si>
  <si>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SEND code of practice: 0 to 25</t>
  </si>
  <si>
    <t xml:space="preserve">17. Until 2013/14, this includes pupils at school action plus and those pupils with a statement of SEN, but not those pupils at school action. From 2014/15 onwards, this includes pupils on SEN support or with a statement of SEN/EHC plan. </t>
  </si>
  <si>
    <t>18. Social, Emotional and Mental Health (SEMH) was added as a new type of need in 2014/15; the previous type of need Behaviour, Emotional and Social Difficulties has been removed although it is not expected that SEMH will be a direct replacement.</t>
  </si>
  <si>
    <t>19. A new code was added in 2014/15 for those who are yet to be assessed for type of need. This may include some who have transferred from School Action to SEN support.</t>
  </si>
  <si>
    <t xml:space="preserve">20. As announced in July 2017, from 2018 the headline EBacc attainment measure is the EBacc average point score (EBacc APS). This replaces the previous threshold EBacc attainment measure.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</si>
  <si>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  = Not applicable.</t>
  </si>
  <si>
    <r>
      <t>Table CH1: GCSE and equivalent entries and achievements of pupils at the end of key stage 4 by pupil characteristics</t>
    </r>
    <r>
      <rPr>
        <b/>
        <vertAlign val="superscript"/>
        <sz val="9"/>
        <rFont val="Arial"/>
        <family val="2"/>
      </rPr>
      <t>1</t>
    </r>
  </si>
  <si>
    <t>Boys</t>
  </si>
  <si>
    <r>
      <t>Year: 2017/18</t>
    </r>
    <r>
      <rPr>
        <b/>
        <vertAlign val="superscript"/>
        <sz val="9"/>
        <rFont val="Arial"/>
        <family val="2"/>
      </rPr>
      <t>2</t>
    </r>
    <r>
      <rPr>
        <b/>
        <sz val="9"/>
        <rFont val="Arial"/>
        <family val="2"/>
      </rPr>
      <t xml:space="preserve"> (revised)</t>
    </r>
  </si>
  <si>
    <t>Please select criteria below:</t>
  </si>
  <si>
    <t>Girls</t>
  </si>
  <si>
    <r>
      <t>Coverage: England, state-funded schools (including Academies and CTCs)</t>
    </r>
    <r>
      <rPr>
        <b/>
        <vertAlign val="superscript"/>
        <sz val="9"/>
        <rFont val="Arial"/>
        <family val="2"/>
      </rPr>
      <t>3</t>
    </r>
  </si>
  <si>
    <t>Gender:</t>
  </si>
  <si>
    <t>All</t>
  </si>
  <si>
    <t>Number of pupils at the end of key stage 4</t>
  </si>
  <si>
    <t>English and maths GCSEs</t>
  </si>
  <si>
    <t>English Baccalaureate</t>
  </si>
  <si>
    <r>
      <t>Progress 8</t>
    </r>
    <r>
      <rPr>
        <vertAlign val="superscript"/>
        <sz val="8"/>
        <color theme="1"/>
        <rFont val="Arial"/>
        <family val="2"/>
      </rPr>
      <t>4</t>
    </r>
  </si>
  <si>
    <r>
      <t>Percentage</t>
    </r>
    <r>
      <rPr>
        <vertAlign val="superscript"/>
        <sz val="8"/>
        <rFont val="Arial"/>
        <family val="2"/>
      </rPr>
      <t>6</t>
    </r>
    <r>
      <rPr>
        <sz val="8"/>
        <rFont val="Arial"/>
        <family val="2"/>
      </rPr>
      <t xml:space="preserve"> of pupils entered for components</t>
    </r>
  </si>
  <si>
    <r>
      <t>Percentage</t>
    </r>
    <r>
      <rPr>
        <vertAlign val="superscript"/>
        <sz val="8"/>
        <rFont val="Arial"/>
        <family val="2"/>
      </rPr>
      <t>6</t>
    </r>
    <r>
      <rPr>
        <sz val="8"/>
        <rFont val="Arial"/>
        <family val="2"/>
      </rPr>
      <t xml:space="preserve"> of pupils entered for all components</t>
    </r>
  </si>
  <si>
    <r>
      <t>Average Point Score8</t>
    </r>
    <r>
      <rPr>
        <vertAlign val="superscript"/>
        <sz val="8"/>
        <rFont val="Arial"/>
        <family val="2"/>
      </rPr>
      <t>9</t>
    </r>
  </si>
  <si>
    <t>Number of pupils included</t>
  </si>
  <si>
    <r>
      <t>Average Progress 8 score</t>
    </r>
    <r>
      <rPr>
        <vertAlign val="superscript"/>
        <sz val="8"/>
        <rFont val="Arial"/>
        <family val="2"/>
      </rPr>
      <t>5</t>
    </r>
  </si>
  <si>
    <r>
      <t>Lower confidence interval</t>
    </r>
    <r>
      <rPr>
        <i/>
        <vertAlign val="superscript"/>
        <sz val="8"/>
        <rFont val="Arial"/>
        <family val="2"/>
      </rPr>
      <t>5</t>
    </r>
  </si>
  <si>
    <r>
      <t>Upper confidence interval</t>
    </r>
    <r>
      <rPr>
        <i/>
        <vertAlign val="superscript"/>
        <sz val="8"/>
        <rFont val="Arial"/>
        <family val="2"/>
      </rPr>
      <t>5</t>
    </r>
  </si>
  <si>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</si>
  <si>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</si>
  <si>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</si>
  <si>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</si>
  <si>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</si>
  <si>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</si>
  <si>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</si>
  <si>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</si>
  <si>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</si>
  <si>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</si>
  <si>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</si>
  <si>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</si>
  <si>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</si>
  <si>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</si>
  <si>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</si>
  <si>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</si>
  <si>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t>unclassified ethnicity</t>
  </si>
  <si>
    <r>
      <t>unclassified</t>
    </r>
    <r>
      <rPr>
        <vertAlign val="superscript"/>
        <sz val="8"/>
        <rFont val="Arial"/>
        <family val="2"/>
      </rPr>
      <t>1,10</t>
    </r>
  </si>
  <si>
    <t>All pupils (Ethnicity)</t>
  </si>
  <si>
    <t>English</t>
  </si>
  <si>
    <r>
      <t>English</t>
    </r>
    <r>
      <rPr>
        <vertAlign val="superscript"/>
        <sz val="8"/>
        <rFont val="Arial"/>
        <family val="2"/>
      </rPr>
      <t>11</t>
    </r>
  </si>
  <si>
    <t>other than English</t>
  </si>
  <si>
    <r>
      <t>other than English</t>
    </r>
    <r>
      <rPr>
        <vertAlign val="superscript"/>
        <sz val="8"/>
        <rFont val="Arial"/>
        <family val="2"/>
      </rPr>
      <t>12</t>
    </r>
  </si>
  <si>
    <t>unclassified EAL</t>
  </si>
  <si>
    <t>All pupils (EAL)</t>
  </si>
  <si>
    <t>all other pupils (FSM)</t>
  </si>
  <si>
    <r>
      <t>all other pupils</t>
    </r>
    <r>
      <rPr>
        <vertAlign val="superscript"/>
        <sz val="8"/>
        <rFont val="Arial"/>
        <family val="2"/>
      </rPr>
      <t>13</t>
    </r>
  </si>
  <si>
    <t>All pupils (FSM)</t>
  </si>
  <si>
    <r>
      <t>All pupils</t>
    </r>
    <r>
      <rPr>
        <b/>
        <vertAlign val="superscript"/>
        <sz val="8"/>
        <rFont val="Arial"/>
        <family val="2"/>
      </rPr>
      <t>13</t>
    </r>
  </si>
  <si>
    <r>
      <t>Disadvantage</t>
    </r>
    <r>
      <rPr>
        <b/>
        <vertAlign val="superscript"/>
        <sz val="8"/>
        <rFont val="Arial"/>
        <family val="2"/>
      </rPr>
      <t>13</t>
    </r>
  </si>
  <si>
    <t>all other pupils (disadvantaged)</t>
  </si>
  <si>
    <t>All pupils (Disadvantaged)</t>
  </si>
  <si>
    <r>
      <t>SEN provision</t>
    </r>
    <r>
      <rPr>
        <b/>
        <vertAlign val="superscript"/>
        <sz val="8"/>
        <rFont val="Arial"/>
        <family val="2"/>
      </rPr>
      <t>15</t>
    </r>
  </si>
  <si>
    <t>SEN Support</t>
  </si>
  <si>
    <t>SEN support</t>
  </si>
  <si>
    <t>SEN with a statement or EHC plan</t>
  </si>
  <si>
    <t>All pupils (SEN)</t>
  </si>
  <si>
    <r>
      <t>All pupils</t>
    </r>
    <r>
      <rPr>
        <b/>
        <vertAlign val="superscript"/>
        <sz val="8"/>
        <rFont val="Arial"/>
        <family val="2"/>
      </rPr>
      <t>1,16</t>
    </r>
  </si>
  <si>
    <t>social, emotional and mental health (SEMH)</t>
  </si>
  <si>
    <r>
      <t>social, emotional and mental health (SEMH)</t>
    </r>
    <r>
      <rPr>
        <vertAlign val="superscript"/>
        <sz val="8"/>
        <rFont val="Arial"/>
        <family val="2"/>
      </rPr>
      <t>19</t>
    </r>
  </si>
  <si>
    <t>SEN support but no specialist assessment of type</t>
  </si>
  <si>
    <t>All SEN primary need pupils</t>
  </si>
  <si>
    <r>
      <t>All SEN primary need pupils</t>
    </r>
    <r>
      <rPr>
        <b/>
        <vertAlign val="superscript"/>
        <sz val="8"/>
        <rFont val="Arial"/>
        <family val="2"/>
      </rPr>
      <t>17</t>
    </r>
  </si>
  <si>
    <t>Unclassified SEN</t>
  </si>
  <si>
    <t>1.  Since September 2013, general further education (FE) colleges and sixth-form colleges have been able to directly enrol 14- to 16-year-olds.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t>
  </si>
  <si>
    <t>2.  Includes entries and achievements by these pupils in previous academic years.</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</si>
  <si>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</si>
  <si>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</si>
  <si>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5.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</si>
  <si>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6.  Some zero percentages may represent small numbers due to rounding.</t>
  </si>
  <si>
    <t>8.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</si>
  <si>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 xml:space="preserve">9. As announced in July 2017, from 2018 the headline EBacc attainment measure is the EBacc average point score (EBacc APS). This replaces the previous threshold EBacc attainment measure.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</si>
  <si>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10.  Includes pupils for whom ethnicity or first language was not obtained, refused or could not be determined.</t>
  </si>
  <si>
    <t>11. Includes 'not known but believed to be English'.</t>
  </si>
  <si>
    <t>12. Includes 'not known but believed to be other than English'.</t>
  </si>
  <si>
    <t>13. Includes pupils for whom free school meal eligibility, SEN provision or SEN primary need could not be determined.</t>
  </si>
  <si>
    <t>14. From 2014/15, disadvantaged pupils include pupils known to be eligible for free school meals (FSM) in any spring, autumn, summer, alternative provision or pupil referral unit census from year 6 to year 11 or are looked after children for at least one day or are adopted from care.  For 2013/14 and earlier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</si>
  <si>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15.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</si>
  <si>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16. Includes pupils for whom SEN provision or SEN primary need could not be determined.</t>
  </si>
  <si>
    <t xml:space="preserve">17. This includes pupils on SEN support or with a statement of SEN/EHC plan. In 2016/17 this figure includes 538 whose SEN primary need could not be determined. </t>
  </si>
  <si>
    <t>Unclassified EAL</t>
  </si>
  <si>
    <t>unclassified ethnicity Minor</t>
  </si>
  <si>
    <t>TOTEBACCAPS</t>
  </si>
  <si>
    <t>M_TOTEBACCAPS</t>
  </si>
  <si>
    <t>F_TOTEBACCAPS</t>
  </si>
  <si>
    <t>EBACCAPS</t>
  </si>
  <si>
    <t>M_EBACCAPS</t>
  </si>
  <si>
    <t>F_EBACCAPS</t>
  </si>
  <si>
    <t>FlagValue</t>
  </si>
  <si>
    <t>F_NATDEN</t>
  </si>
  <si>
    <t>F_INP8CALC</t>
  </si>
  <si>
    <t>F_ATT8_AVG</t>
  </si>
  <si>
    <t>F_P8SCORE_AVG</t>
  </si>
  <si>
    <t>F_P8CILOW</t>
  </si>
  <si>
    <t>F_P8CIHI</t>
  </si>
  <si>
    <t>F_NOT_L2BASICS_95</t>
  </si>
  <si>
    <t>F_L2BASICS_95</t>
  </si>
  <si>
    <t>F_NOT_L2BASICS_94</t>
  </si>
  <si>
    <t>F_L2BASICS_94</t>
  </si>
  <si>
    <t>F_NOT_EBACC_E</t>
  </si>
  <si>
    <t>F_EBACC_E</t>
  </si>
  <si>
    <t>F_NOT_EBACC_95</t>
  </si>
  <si>
    <t>F_EBACC_95</t>
  </si>
  <si>
    <t>F_NOT_EBACC_94</t>
  </si>
  <si>
    <t>F_EBACC_94</t>
  </si>
  <si>
    <t>F_NOT_ENTANY</t>
  </si>
  <si>
    <t>F_ENTANY</t>
  </si>
  <si>
    <t>F_NOT_ANYPASS</t>
  </si>
  <si>
    <t>F_ANYPASS</t>
  </si>
  <si>
    <t>F_NOT_ENTBASICS</t>
  </si>
  <si>
    <t>F_ENTBASICS</t>
  </si>
  <si>
    <t>M_NATDEN</t>
  </si>
  <si>
    <t>M_INP8CALC</t>
  </si>
  <si>
    <t>M_ATT8_AVG</t>
  </si>
  <si>
    <t>M_P8SCORE_AVG</t>
  </si>
  <si>
    <t>M_P8CILOW</t>
  </si>
  <si>
    <t>M_P8CIHI</t>
  </si>
  <si>
    <t>M_NOT_L2BASICS_95</t>
  </si>
  <si>
    <t>M_L2BASICS_95</t>
  </si>
  <si>
    <t>M_NOT_L2BASICS_94</t>
  </si>
  <si>
    <t>M_L2BASICS_94</t>
  </si>
  <si>
    <t>M_NOT_EBACC_E</t>
  </si>
  <si>
    <t>M_EBACC_E</t>
  </si>
  <si>
    <t>M_NOT_EBACC_95</t>
  </si>
  <si>
    <t>M_EBACC_95</t>
  </si>
  <si>
    <t>M_NOT_EBACC_94</t>
  </si>
  <si>
    <t>M_EBACC_94</t>
  </si>
  <si>
    <t>M_NOT_ENTANY</t>
  </si>
  <si>
    <t>M_ENTANY</t>
  </si>
  <si>
    <t>M_NOT_ANYPASS</t>
  </si>
  <si>
    <t>M_ANYPASS</t>
  </si>
  <si>
    <t>M_NOT_ENTBASICS</t>
  </si>
  <si>
    <t>M_ENTBASICS</t>
  </si>
  <si>
    <t>NATDEN</t>
  </si>
  <si>
    <t>INP8CALC</t>
  </si>
  <si>
    <t>ATT8_AVG</t>
  </si>
  <si>
    <t>P8SCORE_AVG</t>
  </si>
  <si>
    <t>P8CILOW</t>
  </si>
  <si>
    <t>P8CIHI</t>
  </si>
  <si>
    <t>NOT_L2BASICS_95</t>
  </si>
  <si>
    <t>L2BASICS_95</t>
  </si>
  <si>
    <t>NOT_L2BASICS_94</t>
  </si>
  <si>
    <t>L2BASICS_94</t>
  </si>
  <si>
    <t>NOT_EBACC_E</t>
  </si>
  <si>
    <t>EBACC_E</t>
  </si>
  <si>
    <t>NOT_EBACC_95</t>
  </si>
  <si>
    <t>EBACC_95</t>
  </si>
  <si>
    <t>NOT_EBACC_94</t>
  </si>
  <si>
    <t>EBACC_94</t>
  </si>
  <si>
    <t>NOT_ENTANY</t>
  </si>
  <si>
    <t>ENTANY</t>
  </si>
  <si>
    <t>NOT_ANYPASS</t>
  </si>
  <si>
    <t>ANYPASS</t>
  </si>
  <si>
    <t>NOT_ENTBASICS</t>
  </si>
  <si>
    <t>ENTBASICS</t>
  </si>
  <si>
    <t>F_ATT8</t>
  </si>
  <si>
    <t>F_P8SCORE</t>
  </si>
  <si>
    <t>M_ATT8</t>
  </si>
  <si>
    <t>M_P8SCORE</t>
  </si>
  <si>
    <t>ATT8</t>
  </si>
  <si>
    <t>P8SCORE</t>
  </si>
  <si>
    <t>WHITE</t>
  </si>
  <si>
    <t>White British</t>
  </si>
  <si>
    <t>White Irish</t>
  </si>
  <si>
    <t>Traveller of Irish heritage</t>
  </si>
  <si>
    <t>Gypsy/Roma</t>
  </si>
  <si>
    <t>Any other white background</t>
  </si>
  <si>
    <t>MIXED</t>
  </si>
  <si>
    <t>White and Black Caribbean</t>
  </si>
  <si>
    <t>White and Black African</t>
  </si>
  <si>
    <t>White and Asian</t>
  </si>
  <si>
    <t>Any other mixed background</t>
  </si>
  <si>
    <t>ASIAN</t>
  </si>
  <si>
    <t>Any other Asian background</t>
  </si>
  <si>
    <t>BLACK</t>
  </si>
  <si>
    <t>Caribbean</t>
  </si>
  <si>
    <t>Black African</t>
  </si>
  <si>
    <t>Any other black background</t>
  </si>
  <si>
    <t>CHINESE</t>
  </si>
  <si>
    <t>OTHER</t>
  </si>
  <si>
    <t>NONCLASSIFIED</t>
  </si>
  <si>
    <t>UNCLASSIFIED ETHNICITY</t>
  </si>
  <si>
    <t>Other than English</t>
  </si>
  <si>
    <t>FSM All Other</t>
  </si>
  <si>
    <t>Disadvantaged</t>
  </si>
  <si>
    <t>Disadvantaged All Other</t>
  </si>
  <si>
    <t>All SEN</t>
  </si>
  <si>
    <t>SEN_Unclassified</t>
  </si>
  <si>
    <t>Specific Learning Difficulty</t>
  </si>
  <si>
    <t>Moderate Learning Difficulty</t>
  </si>
  <si>
    <t>Severe Learning Difficulty</t>
  </si>
  <si>
    <t>Profound &amp; Multiple Learning Difficulty</t>
  </si>
  <si>
    <t>Speech, Language and Communications Needs</t>
  </si>
  <si>
    <t>Hearing Impairment</t>
  </si>
  <si>
    <t>Visual Impairment</t>
  </si>
  <si>
    <t>Multi-Sensory Impairment</t>
  </si>
  <si>
    <t>Physical Disability</t>
  </si>
  <si>
    <t>Autistic Spectrum Disorder</t>
  </si>
  <si>
    <t>Other Difficulty/Disability</t>
  </si>
  <si>
    <t>SEN support but NSA</t>
  </si>
  <si>
    <t>All primary need</t>
  </si>
  <si>
    <t>10.  Includes pupils for whom ethnicity was not obtained, refused or could not be determined or for whom free school meal eligibility was unclassified or could not be determined. This figure also includes pupils at further education (FE) colleges: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figures from 2015/16 onwards.</t>
  </si>
  <si>
    <t>9.  Includes pupils not eligible for free school meals (FSM) and for whom FSM eligibility was unclassified or could not be determined.</t>
  </si>
  <si>
    <t xml:space="preserve">8.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</si>
  <si>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7.EBacc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</si>
  <si>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3.  Pupils at the end of key stage 4 who are included in the measure.</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</si>
  <si>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</si>
  <si>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1.  Includes entries and achievements by these pupils in previous academic years.</t>
  </si>
  <si>
    <t>Source: key stage 4 attainment data</t>
  </si>
  <si>
    <t>Table2a_2016</t>
  </si>
  <si>
    <r>
      <t>All pupils</t>
    </r>
    <r>
      <rPr>
        <b/>
        <vertAlign val="superscript"/>
        <sz val="9"/>
        <rFont val="Arial"/>
        <family val="2"/>
      </rPr>
      <t>10</t>
    </r>
  </si>
  <si>
    <r>
      <t>All pupils</t>
    </r>
    <r>
      <rPr>
        <b/>
        <vertAlign val="superscript"/>
        <sz val="9"/>
        <rFont val="Arial"/>
        <family val="2"/>
      </rPr>
      <t>(10)</t>
    </r>
  </si>
  <si>
    <r>
      <t>All other pupils</t>
    </r>
    <r>
      <rPr>
        <b/>
        <vertAlign val="superscript"/>
        <sz val="9"/>
        <rFont val="Arial"/>
        <family val="2"/>
      </rPr>
      <t>(9)</t>
    </r>
  </si>
  <si>
    <t>Pupils known to be eligible for free school meals</t>
  </si>
  <si>
    <r>
      <t>Number of eligible pupils</t>
    </r>
    <r>
      <rPr>
        <b/>
        <vertAlign val="superscript"/>
        <sz val="9"/>
        <rFont val="Arial"/>
        <family val="2"/>
      </rPr>
      <t>3</t>
    </r>
  </si>
  <si>
    <t>Ebacc APS (8)</t>
  </si>
  <si>
    <t>Measure:</t>
  </si>
  <si>
    <r>
      <t>Coverage: England, state-funded schools (including Academies and CTCs)</t>
    </r>
    <r>
      <rPr>
        <b/>
        <vertAlign val="superscript"/>
        <sz val="9"/>
        <rFont val="Arial"/>
        <family val="2"/>
      </rPr>
      <t>2</t>
    </r>
  </si>
  <si>
    <t>Percentage entering the English Baccalaureate</t>
  </si>
  <si>
    <r>
      <t>Year: 2017/18</t>
    </r>
    <r>
      <rPr>
        <b/>
        <vertAlign val="superscript"/>
        <sz val="9"/>
        <rFont val="Arial"/>
        <family val="2"/>
      </rPr>
      <t>1</t>
    </r>
    <r>
      <rPr>
        <b/>
        <sz val="9"/>
        <rFont val="Arial"/>
        <family val="2"/>
      </rPr>
      <t xml:space="preserve"> (revised)</t>
    </r>
  </si>
  <si>
    <r>
      <t>Table CH2a: GCSE and equivalent entries and achievements of pupils</t>
    </r>
    <r>
      <rPr>
        <b/>
        <sz val="9"/>
        <rFont val="Arial"/>
        <family val="2"/>
      </rPr>
      <t xml:space="preserve"> at the end of key stage 4 by ethnicity, free school meal eligibility and gender</t>
    </r>
  </si>
  <si>
    <t>unclassified</t>
  </si>
  <si>
    <t>ALL_EBACC_94</t>
  </si>
  <si>
    <t>M_ALL_EBACC_94</t>
  </si>
  <si>
    <t>F_ALL_EBACC_94</t>
  </si>
  <si>
    <t>ALL_EBACC_95</t>
  </si>
  <si>
    <t>M_ALL_EBACC_95</t>
  </si>
  <si>
    <t>F_ALL_EBACC_95</t>
  </si>
  <si>
    <t>ALL_EBACC_E</t>
  </si>
  <si>
    <t>M_ALL_EBACC_E</t>
  </si>
  <si>
    <t>F_ALL_EBACC_E</t>
  </si>
  <si>
    <t>ALL_L2BASICS_94</t>
  </si>
  <si>
    <t>M_ALL_L2BASICS_94</t>
  </si>
  <si>
    <t>F_ALL_L2BASICS_94</t>
  </si>
  <si>
    <t>ALL_L2BASICS_95</t>
  </si>
  <si>
    <t>M_ALL_L2BASICS_95</t>
  </si>
  <si>
    <t>F_ALL_L2BASICS_95</t>
  </si>
  <si>
    <t>ALL_P8CIHI</t>
  </si>
  <si>
    <t>M_ALL_P8CIHI</t>
  </si>
  <si>
    <t>F_ALL_P8CIHI</t>
  </si>
  <si>
    <t>ALL_P8CILOW</t>
  </si>
  <si>
    <t>M_ALL_P8CILOW</t>
  </si>
  <si>
    <t>F_ALL_P8CILOW</t>
  </si>
  <si>
    <t>ALL_P8SCORE_AVG</t>
  </si>
  <si>
    <t>M_ALL_P8SCORE_AVG</t>
  </si>
  <si>
    <t>F_ALL_P8SCORE_AVG</t>
  </si>
  <si>
    <t>ALL_ATT8_AVG</t>
  </si>
  <si>
    <t>M_ALL_ATT8_AVG</t>
  </si>
  <si>
    <t>F_ALL_ATT8_AVG</t>
  </si>
  <si>
    <t>ALL_INP8CALC</t>
  </si>
  <si>
    <t>M_ALL_INP8CALC</t>
  </si>
  <si>
    <t>F_ALL_INP8CALC</t>
  </si>
  <si>
    <t>ALL_NATDEN</t>
  </si>
  <si>
    <t>M_ALL_NATDEN</t>
  </si>
  <si>
    <t>F_ALL_NATDEN</t>
  </si>
  <si>
    <t>OTHER_EBACC_94</t>
  </si>
  <si>
    <t>M_OTHER_EBACC_94</t>
  </si>
  <si>
    <t>F_OTHER_EBACC_94</t>
  </si>
  <si>
    <t>OTHER_EBACC_95</t>
  </si>
  <si>
    <t>M_OTHER_EBACC_95</t>
  </si>
  <si>
    <t>F_OTHER_EBACC_95</t>
  </si>
  <si>
    <t>OTHER_EBACC_E</t>
  </si>
  <si>
    <t>M_OTHER_EBACC_E</t>
  </si>
  <si>
    <t>F_OTHER_EBACC_E</t>
  </si>
  <si>
    <t>OTHER_L2BASICS_94</t>
  </si>
  <si>
    <t>M_OTHER_L2BASICS_94</t>
  </si>
  <si>
    <t>F_OTHER_L2BASICS_94</t>
  </si>
  <si>
    <t>OTHER_L2BASICS_95</t>
  </si>
  <si>
    <t>M_OTHER_L2BASICS_95</t>
  </si>
  <si>
    <t>F_OTHER_L2BASICS_95</t>
  </si>
  <si>
    <t>OTHER_P8CIHI</t>
  </si>
  <si>
    <t>M_OTHER_P8CIHI</t>
  </si>
  <si>
    <t>F_OTHER_P8CIHI</t>
  </si>
  <si>
    <t>OTHER_P8CILOW</t>
  </si>
  <si>
    <t>M_OTHER_P8CILOW</t>
  </si>
  <si>
    <t>F_OTHER_P8CILOW</t>
  </si>
  <si>
    <t>OTHER_P8SCORE_AVG</t>
  </si>
  <si>
    <t>M_OTHER_P8SCORE_AVG</t>
  </si>
  <si>
    <t>F_OTHER_P8SCORE_AVG</t>
  </si>
  <si>
    <t>OTHER_ATT8_AVG</t>
  </si>
  <si>
    <t>M_OTHER_ATT8_AVG</t>
  </si>
  <si>
    <t>F_OTHER_ATT8_AVG</t>
  </si>
  <si>
    <t>OTHER_INP8CALC</t>
  </si>
  <si>
    <t>M_OTHER_INP8CALC</t>
  </si>
  <si>
    <t>F_OTHER_INP8CALC</t>
  </si>
  <si>
    <t>OTHER_NATDEN</t>
  </si>
  <si>
    <t>M_OTHER_NATDEN</t>
  </si>
  <si>
    <t>F_OTHER_NATDEN</t>
  </si>
  <si>
    <t>FSM_EBACCAPS</t>
  </si>
  <si>
    <t>M_FSM_EBACCAPS</t>
  </si>
  <si>
    <t>F_FSM_EBACCAPS</t>
  </si>
  <si>
    <t>FSM_EBACC_94</t>
  </si>
  <si>
    <t>M_FSM_EBACC_94</t>
  </si>
  <si>
    <t>F_FSM_EBACC_94</t>
  </si>
  <si>
    <t>FSM_EBACC_95</t>
  </si>
  <si>
    <t>M_FSM_EBACC_95</t>
  </si>
  <si>
    <t>F_FSM_EBACC_95</t>
  </si>
  <si>
    <t>FSM_EBACC_E</t>
  </si>
  <si>
    <t>M_FSM_EBACC_E</t>
  </si>
  <si>
    <t>F_FSM_EBACC_E</t>
  </si>
  <si>
    <t>FSM_L2BASICS_94</t>
  </si>
  <si>
    <t>M_FSM_L2BASICS_94</t>
  </si>
  <si>
    <t>F_FSM_L2BASICS_94</t>
  </si>
  <si>
    <t>FSM_L2BASICS_95</t>
  </si>
  <si>
    <t>M_FSM_L2BASICS_95</t>
  </si>
  <si>
    <t>F_FSM_L2BASICS_95</t>
  </si>
  <si>
    <t>FSM_P8CIHI</t>
  </si>
  <si>
    <t>M_FSM_P8CIHI</t>
  </si>
  <si>
    <t>F_FSM_P8CIHI</t>
  </si>
  <si>
    <t>FSM_P8CILOW</t>
  </si>
  <si>
    <t>M_FSM_P8CILOW</t>
  </si>
  <si>
    <t>F_FSM_P8CILOW</t>
  </si>
  <si>
    <t>FSM_P8SCORE_AVG</t>
  </si>
  <si>
    <t>M_FSM_P8SCORE_AVG</t>
  </si>
  <si>
    <t>F_FSM_P8SCORE_AVG</t>
  </si>
  <si>
    <t>FSM_ATT8_AVG</t>
  </si>
  <si>
    <t>M_FSM_ATT8_AVG</t>
  </si>
  <si>
    <t>F_FSM_ATT8_AVG</t>
  </si>
  <si>
    <t>FSM_INP8CALC</t>
  </si>
  <si>
    <t>M_FSM_INP8CALC</t>
  </si>
  <si>
    <t>F_FSM_INP8CALC</t>
  </si>
  <si>
    <t>FSM_NATDEN</t>
  </si>
  <si>
    <t>M_FSM_NATDEN</t>
  </si>
  <si>
    <t>F_FSM_NATDEN</t>
  </si>
  <si>
    <t>ALL</t>
  </si>
  <si>
    <t>F_OTHER_EBACCAPS</t>
  </si>
  <si>
    <t>M_OTHER_EBACCAPS</t>
  </si>
  <si>
    <t>OTHER_EBACCAPS</t>
  </si>
  <si>
    <t>F_ALL_EBACCAPS</t>
  </si>
  <si>
    <t>M_ALL_EBACCAPS</t>
  </si>
  <si>
    <t>ALL_EBACCAPS</t>
  </si>
  <si>
    <t>11.  Following special educational needs and disability (SEND) reforms in 2014/15,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</si>
  <si>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10.  Includes pupils for whom free school meal eligibility or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</si>
  <si>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 xml:space="preserve">9.  Includes pupils not eligible for free school meals and for whom free school meal eligibility was unclassified or could not be determined. </t>
  </si>
  <si>
    <t xml:space="preserve">8.As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</si>
  <si>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Table15_2b</t>
  </si>
  <si>
    <r>
      <t>SEN Provision</t>
    </r>
    <r>
      <rPr>
        <b/>
        <vertAlign val="superscript"/>
        <sz val="9"/>
        <rFont val="Arial"/>
        <family val="2"/>
      </rPr>
      <t>11</t>
    </r>
  </si>
  <si>
    <r>
      <t>Table CH2b: GCSE and equivalent entries and achievements of pupils</t>
    </r>
    <r>
      <rPr>
        <b/>
        <vertAlign val="superscript"/>
        <sz val="9"/>
        <rFont val="Arial"/>
        <family val="2"/>
      </rPr>
      <t>1</t>
    </r>
    <r>
      <rPr>
        <b/>
        <sz val="9"/>
        <rFont val="Arial"/>
        <family val="2"/>
      </rPr>
      <t xml:space="preserve"> at the end of key stage 4 by SEN provision, free school meal eligibility and gender</t>
    </r>
  </si>
  <si>
    <t>10.  Following special educational needs and disability (SEND) reforms in 2014/15,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</si>
  <si>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9.  Includes pupils for whom ethnicity was not obtained, refused or could not be determined or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</si>
  <si>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Table2c_2016</t>
  </si>
  <si>
    <t>5.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</si>
  <si>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t>
  </si>
  <si>
    <r>
      <t>SEN Provision</t>
    </r>
    <r>
      <rPr>
        <b/>
        <vertAlign val="superscript"/>
        <sz val="9"/>
        <rFont val="Arial"/>
        <family val="2"/>
      </rPr>
      <t>9</t>
    </r>
  </si>
  <si>
    <r>
      <t>All pupils</t>
    </r>
    <r>
      <rPr>
        <b/>
        <vertAlign val="superscript"/>
        <sz val="9"/>
        <rFont val="Arial"/>
        <family val="2"/>
      </rPr>
      <t>9</t>
    </r>
  </si>
  <si>
    <r>
      <t>All pupils</t>
    </r>
    <r>
      <rPr>
        <b/>
        <vertAlign val="superscript"/>
        <sz val="9"/>
        <rFont val="Arial"/>
        <family val="2"/>
      </rPr>
      <t>(9)</t>
    </r>
  </si>
  <si>
    <r>
      <t>Number of eligible pupils</t>
    </r>
    <r>
      <rPr>
        <b/>
        <vertAlign val="superscript"/>
        <sz val="9"/>
        <rFont val="Arial"/>
        <family val="2"/>
      </rPr>
      <t>(3)</t>
    </r>
  </si>
  <si>
    <t>Table CH2c: GCSE and equivalent entries and achievements of pupils at the end of key stage 4 by SEN provision, ethnicity and gender</t>
  </si>
  <si>
    <t>CHINESE_EBACCAPS</t>
  </si>
  <si>
    <t>M_CHINESE_EBACCAPS</t>
  </si>
  <si>
    <t>F_CHINESE_EBACCAPS</t>
  </si>
  <si>
    <t>CHINESE_EBACC_94</t>
  </si>
  <si>
    <t>M_CHINESE_EBACC_94</t>
  </si>
  <si>
    <t>F_CHINESE_EBACC_94</t>
  </si>
  <si>
    <t>CHINESE_EBACC_95</t>
  </si>
  <si>
    <t>M_CHINESE_EBACC_95</t>
  </si>
  <si>
    <t>F_CHINESE_EBACC_95</t>
  </si>
  <si>
    <t>CHINESE_EBACC_E</t>
  </si>
  <si>
    <t>M_CHINESE_EBACC_E</t>
  </si>
  <si>
    <t>F_CHINESE_EBACC_E</t>
  </si>
  <si>
    <t>CHINESE_L2BASICS_94</t>
  </si>
  <si>
    <t>M_CHINESE_L2BASICS_94</t>
  </si>
  <si>
    <t>F_CHINESE_L2BASICS_94</t>
  </si>
  <si>
    <t>CHINESE_L2BASICS_95</t>
  </si>
  <si>
    <t>M_CHINESE_L2BASICS_95</t>
  </si>
  <si>
    <t>F_CHINESE_L2BASICS_95</t>
  </si>
  <si>
    <t>CHINESE_P8CIHI</t>
  </si>
  <si>
    <t>M_CHINESE_P8CIHI</t>
  </si>
  <si>
    <t>F_CHINESE_P8CIHI</t>
  </si>
  <si>
    <t>CHINESE_P8CILOW</t>
  </si>
  <si>
    <t>M_CHINESE_P8CILOW</t>
  </si>
  <si>
    <t>F_CHINESE_P8CILOW</t>
  </si>
  <si>
    <t>CHINESE_P8SCORE_AVG</t>
  </si>
  <si>
    <t>M_CHINESE_P8SCORE_AVG</t>
  </si>
  <si>
    <t>F_CHINESE_P8SCORE_AVG</t>
  </si>
  <si>
    <t>CHINESE_ATT8_AVG</t>
  </si>
  <si>
    <t>M_CHINESE_ATT8_AVG</t>
  </si>
  <si>
    <t>F_CHINESE_ATT8_AVG</t>
  </si>
  <si>
    <t>CHINESE_INP8CALC</t>
  </si>
  <si>
    <t>M_CHINESE_INP8CALC</t>
  </si>
  <si>
    <t>F_CHINESE_INP8CALC</t>
  </si>
  <si>
    <t>CHINESE_NATDEN</t>
  </si>
  <si>
    <t>M_CHINESE_NATDEN</t>
  </si>
  <si>
    <t>F_CHINESE_NATDEN</t>
  </si>
  <si>
    <t>BLACK_EBACCAPS</t>
  </si>
  <si>
    <t>M_BLACK_EBACCAPS</t>
  </si>
  <si>
    <t>F_BLACK_EBACCAPS</t>
  </si>
  <si>
    <t>BLACK_EBACC_94</t>
  </si>
  <si>
    <t>M_BLACK_EBACC_94</t>
  </si>
  <si>
    <t>F_BLACK_EBACC_94</t>
  </si>
  <si>
    <t>BLACK_EBACC_95</t>
  </si>
  <si>
    <t>M_BLACK_EBACC_95</t>
  </si>
  <si>
    <t>F_BLACK_EBACC_95</t>
  </si>
  <si>
    <t>BLACK_EBACC_E</t>
  </si>
  <si>
    <t>M_BLACK_EBACC_E</t>
  </si>
  <si>
    <t>F_BLACK_EBACC_E</t>
  </si>
  <si>
    <t>BLACK_L2BASICS_94</t>
  </si>
  <si>
    <t>M_BLACK_L2BASICS_94</t>
  </si>
  <si>
    <t>F_BLACK_L2BASICS_94</t>
  </si>
  <si>
    <t>BLACK_L2BASICS_95</t>
  </si>
  <si>
    <t>M_BLACK_L2BASICS_95</t>
  </si>
  <si>
    <t>F_BLACK_L2BASICS_95</t>
  </si>
  <si>
    <t>BLACK_P8CIHI</t>
  </si>
  <si>
    <t>M_BLACK_P8CIHI</t>
  </si>
  <si>
    <t>F_BLACK_P8CIHI</t>
  </si>
  <si>
    <t>BLACK_P8CILOW</t>
  </si>
  <si>
    <t>M_BLACK_P8CILOW</t>
  </si>
  <si>
    <t>F_BLACK_P8CILOW</t>
  </si>
  <si>
    <t>BLACK_P8SCORE_AVG</t>
  </si>
  <si>
    <t>M_BLACK_P8SCORE_AVG</t>
  </si>
  <si>
    <t>F_BLACK_P8SCORE_AVG</t>
  </si>
  <si>
    <t>BLACK_ATT8_AVG</t>
  </si>
  <si>
    <t>M_BLACK_ATT8_AVG</t>
  </si>
  <si>
    <t>F_BLACK_ATT8_AVG</t>
  </si>
  <si>
    <t>BLACK_INP8CALC</t>
  </si>
  <si>
    <t>M_BLACK_INP8CALC</t>
  </si>
  <si>
    <t>F_BLACK_INP8CALC</t>
  </si>
  <si>
    <t>BLACK_NATDEN</t>
  </si>
  <si>
    <t>M_BLACK_NATDEN</t>
  </si>
  <si>
    <t>F_BLACK_NATDEN</t>
  </si>
  <si>
    <t>ASIAN_EBACCAPS</t>
  </si>
  <si>
    <t>M_ASIAN_EBACCAPS</t>
  </si>
  <si>
    <t>F_ASIAN_EBACCAPS</t>
  </si>
  <si>
    <t>ASIAN_EBACC_94</t>
  </si>
  <si>
    <t>M_ASIAN_EBACC_94</t>
  </si>
  <si>
    <t>F_ASIAN_EBACC_94</t>
  </si>
  <si>
    <t>ASIAN_EBACC_95</t>
  </si>
  <si>
    <t>M_ASIAN_EBACC_95</t>
  </si>
  <si>
    <t>F_ASIAN_EBACC_95</t>
  </si>
  <si>
    <t>ASIAN_EBACC_E</t>
  </si>
  <si>
    <t>M_ASIAN_EBACC_E</t>
  </si>
  <si>
    <t>F_ASIAN_EBACC_E</t>
  </si>
  <si>
    <t>ASIAN_L2BASICS_94</t>
  </si>
  <si>
    <t>M_ASIAN_L2BASICS_94</t>
  </si>
  <si>
    <t>F_ASIAN_L2BASICS_94</t>
  </si>
  <si>
    <t>ASIAN_L2BASICS_95</t>
  </si>
  <si>
    <t>M_ASIAN_L2BASICS_95</t>
  </si>
  <si>
    <t>F_ASIAN_L2BASICS_95</t>
  </si>
  <si>
    <t>ASIAN_P8CIHI</t>
  </si>
  <si>
    <t>M_ASIAN_P8CIHI</t>
  </si>
  <si>
    <t>F_ASIAN_P8CIHI</t>
  </si>
  <si>
    <t>ASIAN_P8CILOW</t>
  </si>
  <si>
    <t>M_ASIAN_P8CILOW</t>
  </si>
  <si>
    <t>F_ASIAN_P8CILOW</t>
  </si>
  <si>
    <t>ASIAN_P8SCORE_AVG</t>
  </si>
  <si>
    <t>M_ASIAN_P8SCORE_AVG</t>
  </si>
  <si>
    <t>F_ASIAN_P8SCORE_AVG</t>
  </si>
  <si>
    <t>ASIAN_ATT8_AVG</t>
  </si>
  <si>
    <t>M_ASIAN_ATT8_AVG</t>
  </si>
  <si>
    <t>F_ASIAN_ATT8_AVG</t>
  </si>
  <si>
    <t>ASIAN_INP8CALC</t>
  </si>
  <si>
    <t>M_ASIAN_INP8CALC</t>
  </si>
  <si>
    <t>F_ASIAN_INP8CALC</t>
  </si>
  <si>
    <t>ASIAN_NATDEN</t>
  </si>
  <si>
    <t>M_ASIAN_NATDEN</t>
  </si>
  <si>
    <t>F_ASIAN_NATDEN</t>
  </si>
  <si>
    <t>MIXED_EBACCAPS</t>
  </si>
  <si>
    <t>M_MIXED_EBACCAPS</t>
  </si>
  <si>
    <t>F_MIXED_EBACCAPS</t>
  </si>
  <si>
    <t>MIXED_EBACC_94</t>
  </si>
  <si>
    <t>M_MIXED_EBACC_94</t>
  </si>
  <si>
    <t>F_MIXED_EBACC_94</t>
  </si>
  <si>
    <t>MIXED_EBACC_95</t>
  </si>
  <si>
    <t>M_MIXED_EBACC_95</t>
  </si>
  <si>
    <t>F_MIXED_EBACC_95</t>
  </si>
  <si>
    <t>MIXED_EBACC_E</t>
  </si>
  <si>
    <t>M_MIXED_EBACC_E</t>
  </si>
  <si>
    <t>F_MIXED_EBACC_E</t>
  </si>
  <si>
    <t>MIXED_L2BASICS_94</t>
  </si>
  <si>
    <t>M_MIXED_L2BASICS_94</t>
  </si>
  <si>
    <t>F_MIXED_L2BASICS_94</t>
  </si>
  <si>
    <t>MIXED_L2BASICS_95</t>
  </si>
  <si>
    <t>M_MIXED_L2BASICS_95</t>
  </si>
  <si>
    <t>F_MIXED_L2BASICS_95</t>
  </si>
  <si>
    <t>MIXED_P8CIHI</t>
  </si>
  <si>
    <t>M_MIXED_P8CIHI</t>
  </si>
  <si>
    <t>F_MIXED_P8CIHI</t>
  </si>
  <si>
    <t>MIXED_P8CILOW</t>
  </si>
  <si>
    <t>M_MIXED_P8CILOW</t>
  </si>
  <si>
    <t>F_MIXED_P8CILOW</t>
  </si>
  <si>
    <t>MIXED_P8SCORE_AVG</t>
  </si>
  <si>
    <t>M_MIXED_P8SCORE_AVG</t>
  </si>
  <si>
    <t>F_MIXED_P8SCORE_AVG</t>
  </si>
  <si>
    <t>MIXED_ATT8_AVG</t>
  </si>
  <si>
    <t>M_MIXED_ATT8_AVG</t>
  </si>
  <si>
    <t>F_MIXED_ATT8_AVG</t>
  </si>
  <si>
    <t>MIXED_INP8CALC</t>
  </si>
  <si>
    <t>M_MIXED_INP8CALC</t>
  </si>
  <si>
    <t>F_MIXED_INP8CALC</t>
  </si>
  <si>
    <t>MIXED_NATDEN</t>
  </si>
  <si>
    <t>M_MIXED_NATDEN</t>
  </si>
  <si>
    <t>F_MIXED_NATDEN</t>
  </si>
  <si>
    <t>WHITE_EBACCAPS</t>
  </si>
  <si>
    <t>M_WHITE_EBACCAPS</t>
  </si>
  <si>
    <t>F_WHITE_EBACCAPS</t>
  </si>
  <si>
    <t>WHITE_EBACC_94</t>
  </si>
  <si>
    <t>M_WHITE_EBACC_94</t>
  </si>
  <si>
    <t>F_WHITE_EBACC_94</t>
  </si>
  <si>
    <t>WHITE_EBACC_95</t>
  </si>
  <si>
    <t>M_WHITE_EBACC_95</t>
  </si>
  <si>
    <t>F_WHITE_EBACC_95</t>
  </si>
  <si>
    <t>WHITE_EBACC_E</t>
  </si>
  <si>
    <t>M_WHITE_EBACC_E</t>
  </si>
  <si>
    <t>F_WHITE_EBACC_E</t>
  </si>
  <si>
    <t>WHITE_L2BASICS_94</t>
  </si>
  <si>
    <t>M_WHITE_L2BASICS_94</t>
  </si>
  <si>
    <t>F_WHITE_L2BASICS_94</t>
  </si>
  <si>
    <t>WHITE_L2BASICS_95</t>
  </si>
  <si>
    <t>M_WHITE_L2BASICS_95</t>
  </si>
  <si>
    <t>F_WHITE_L2BASICS_95</t>
  </si>
  <si>
    <t>WHITE_P8CIHI</t>
  </si>
  <si>
    <t>M_WHITE_P8CIHI</t>
  </si>
  <si>
    <t>F_WHITE_P8CIHI</t>
  </si>
  <si>
    <t>WHITE_P8CILOW</t>
  </si>
  <si>
    <t>M_WHITE_P8CILOW</t>
  </si>
  <si>
    <t>F_WHITE_P8CILOW</t>
  </si>
  <si>
    <t>WHITE_P8SCORE_AVG</t>
  </si>
  <si>
    <t>M_WHITE_P8SCORE_AVG</t>
  </si>
  <si>
    <t>F_WHITE_P8SCORE_AVG</t>
  </si>
  <si>
    <t>WHITE_ATT8_AVG</t>
  </si>
  <si>
    <t>M_WHITE_ATT8_AVG</t>
  </si>
  <si>
    <t>F_WHITE_ATT8_AVG</t>
  </si>
  <si>
    <t>WHITE_INP8CALC</t>
  </si>
  <si>
    <t>M_WHITE_INP8CALC</t>
  </si>
  <si>
    <t>F_WHITE_INP8CALC</t>
  </si>
  <si>
    <t>WHITE_NATDEN</t>
  </si>
  <si>
    <t>M_WHITE_NATDEN</t>
  </si>
  <si>
    <t>F_WHITE_NATDEN</t>
  </si>
  <si>
    <t>19.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</si>
  <si>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18.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</si>
  <si>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17.   Includes pupils for whom free school meal eligibility, SEN provision or ethnicity was unknown or could not be determined.</t>
  </si>
  <si>
    <t>16.  Includes 'not known but believed to be other than English'.</t>
  </si>
  <si>
    <t>15.  Includes 'not known but believed to be English'.</t>
  </si>
  <si>
    <t>14.  State-funded special schools include community special schools, foundation special schools, special sponsored academies, special converter academies and special free schools.</t>
  </si>
  <si>
    <t>13.  Since September 2013, general further education colleges and sixth-form colleges have been able to directly enrol 14- to 16-year-olds. Figures presented here include attempts and achievements by pupils at the end of key stage 4 in these colleges.</t>
  </si>
  <si>
    <t>12.  Includes schools that were open before 12 September 2016.</t>
  </si>
  <si>
    <t>11.  Local authority maintained mainstream schools include community schools, voluntary aided schools, voluntary controlled schools and foundation schools.</t>
  </si>
  <si>
    <t>10.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</si>
  <si>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 xml:space="preserve">9.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</si>
  <si>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4.  Pupils at the end of key stage 4 who are included in the measure.</t>
  </si>
  <si>
    <r>
      <t>All pupils</t>
    </r>
    <r>
      <rPr>
        <b/>
        <vertAlign val="superscript"/>
        <sz val="9"/>
        <rFont val="Arial"/>
        <family val="2"/>
      </rPr>
      <t>1,17</t>
    </r>
  </si>
  <si>
    <t>Table3A 2016</t>
  </si>
  <si>
    <r>
      <t>SEN provision</t>
    </r>
    <r>
      <rPr>
        <b/>
        <vertAlign val="superscript"/>
        <sz val="9"/>
        <rFont val="Arial"/>
        <family val="2"/>
      </rPr>
      <t>19</t>
    </r>
  </si>
  <si>
    <r>
      <t>all other pupils</t>
    </r>
    <r>
      <rPr>
        <vertAlign val="superscript"/>
        <sz val="9"/>
        <rFont val="Arial"/>
        <family val="2"/>
      </rPr>
      <t>19</t>
    </r>
  </si>
  <si>
    <r>
      <t>Disadvantage</t>
    </r>
    <r>
      <rPr>
        <b/>
        <vertAlign val="superscript"/>
        <sz val="9"/>
        <rFont val="Arial"/>
        <family val="2"/>
      </rPr>
      <t>18</t>
    </r>
  </si>
  <si>
    <r>
      <t>all other pupils</t>
    </r>
    <r>
      <rPr>
        <vertAlign val="superscript"/>
        <sz val="9"/>
        <rFont val="Arial"/>
        <family val="2"/>
      </rPr>
      <t>17</t>
    </r>
  </si>
  <si>
    <r>
      <t>other than English</t>
    </r>
    <r>
      <rPr>
        <vertAlign val="superscript"/>
        <sz val="9"/>
        <rFont val="Arial"/>
        <family val="2"/>
      </rPr>
      <t>16</t>
    </r>
  </si>
  <si>
    <r>
      <t>English</t>
    </r>
    <r>
      <rPr>
        <vertAlign val="superscript"/>
        <sz val="9"/>
        <rFont val="Arial"/>
        <family val="2"/>
      </rPr>
      <t>15</t>
    </r>
  </si>
  <si>
    <r>
      <t>All state-funded schools</t>
    </r>
    <r>
      <rPr>
        <vertAlign val="superscript"/>
        <sz val="9"/>
        <rFont val="Arial"/>
        <family val="2"/>
      </rPr>
      <t>(3)</t>
    </r>
  </si>
  <si>
    <r>
      <t>State-funded special schools</t>
    </r>
    <r>
      <rPr>
        <vertAlign val="superscript"/>
        <sz val="9"/>
        <rFont val="Arial"/>
        <family val="2"/>
      </rPr>
      <t>(14)</t>
    </r>
  </si>
  <si>
    <r>
      <t>Further education colleges with provision for 14- to 16-year-olds</t>
    </r>
    <r>
      <rPr>
        <vertAlign val="superscript"/>
        <sz val="9"/>
        <rFont val="Arial"/>
        <family val="2"/>
      </rPr>
      <t>(13)</t>
    </r>
  </si>
  <si>
    <t>Studio schools</t>
  </si>
  <si>
    <t>University technical colleges (UTCs)</t>
  </si>
  <si>
    <t>Free schools</t>
  </si>
  <si>
    <t>Converter academies</t>
  </si>
  <si>
    <t>Sponsored academies</t>
  </si>
  <si>
    <r>
      <t>Academies and free schools</t>
    </r>
    <r>
      <rPr>
        <vertAlign val="superscript"/>
        <sz val="9"/>
        <rFont val="Arial"/>
        <family val="2"/>
      </rPr>
      <t>(12)</t>
    </r>
  </si>
  <si>
    <r>
      <t>Local authority maintained mainstream schools</t>
    </r>
    <r>
      <rPr>
        <vertAlign val="superscript"/>
        <sz val="9"/>
        <rFont val="Arial"/>
        <family val="2"/>
      </rPr>
      <t>(11)</t>
    </r>
  </si>
  <si>
    <r>
      <t>All state-funded mainstream schools</t>
    </r>
    <r>
      <rPr>
        <vertAlign val="superscript"/>
        <sz val="9"/>
        <rFont val="Arial"/>
        <family val="2"/>
      </rPr>
      <t>(10)</t>
    </r>
  </si>
  <si>
    <r>
      <t>Number of eligible pupils</t>
    </r>
    <r>
      <rPr>
        <vertAlign val="superscript"/>
        <sz val="9"/>
        <rFont val="Arial"/>
        <family val="2"/>
      </rPr>
      <t>4</t>
    </r>
  </si>
  <si>
    <t>Ebacc APS (9)</t>
  </si>
  <si>
    <r>
      <t>Table CH3a: GCSE and equivalent entries and achievements of pupils at the end of key stage 4 by type of school, pupil characteristics</t>
    </r>
    <r>
      <rPr>
        <b/>
        <vertAlign val="superscript"/>
        <sz val="9"/>
        <rFont val="Arial"/>
        <family val="2"/>
      </rPr>
      <t>1</t>
    </r>
    <r>
      <rPr>
        <b/>
        <sz val="9"/>
        <rFont val="Arial"/>
        <family val="2"/>
      </rPr>
      <t>, and gender</t>
    </r>
  </si>
  <si>
    <t>ALLSF_EBACCAPS</t>
  </si>
  <si>
    <t>M_ALLSF_EBACCAPS</t>
  </si>
  <si>
    <t>F_ALLSF_EBACCAPS</t>
  </si>
  <si>
    <t>ALLSF_EBACC_94</t>
  </si>
  <si>
    <t>M_ALLSF_EBACC_94</t>
  </si>
  <si>
    <t>F_ALLSF_EBACC_94</t>
  </si>
  <si>
    <t>ALLSF_EBACC_95</t>
  </si>
  <si>
    <t>M_ALLSF_EBACC_95</t>
  </si>
  <si>
    <t>F_ALLSF_EBACC_95</t>
  </si>
  <si>
    <t>ALLSF_EBACC_E</t>
  </si>
  <si>
    <t>M_ALLSF_EBACC_E</t>
  </si>
  <si>
    <t>F_ALLSF_EBACC_E</t>
  </si>
  <si>
    <t>ALLSF_L2BASICS_94</t>
  </si>
  <si>
    <t>M_ALLSF_L2BASICS_94</t>
  </si>
  <si>
    <t>F_ALLSF_L2BASICS_94</t>
  </si>
  <si>
    <t>ALLSF_L2BASICS_95</t>
  </si>
  <si>
    <t>M_ALLSF_L2BASICS_95</t>
  </si>
  <si>
    <t>F_ALLSF_L2BASICS_95</t>
  </si>
  <si>
    <t>ALLSF_P8CIHI</t>
  </si>
  <si>
    <t>M_ALLSF_P8CIHI</t>
  </si>
  <si>
    <t>F_ALLSF_P8CIHI</t>
  </si>
  <si>
    <t>ALLSF_P8CILOW</t>
  </si>
  <si>
    <t>M_ALLSF_P8CILOW</t>
  </si>
  <si>
    <t>F_ALLSF_P8CILOW</t>
  </si>
  <si>
    <t>ALLSF_P8SCORE_AVG</t>
  </si>
  <si>
    <t>M_ALLSF_P8SCORE_AVG</t>
  </si>
  <si>
    <t>F_ALLSF_P8SCORE_AVG</t>
  </si>
  <si>
    <t>ALLSF_ATT8_AVG</t>
  </si>
  <si>
    <t>M_ALLSF_ATT8_AVG</t>
  </si>
  <si>
    <t>F_ALLSF_ATT8_AVG</t>
  </si>
  <si>
    <t>ALLSF_INP8CALC</t>
  </si>
  <si>
    <t>M_ALLSF_INP8CALC</t>
  </si>
  <si>
    <t>F_ALLSF_INP8CALC</t>
  </si>
  <si>
    <t>ALLSF_NATDEN</t>
  </si>
  <si>
    <t>M_ALLSF_NATDEN</t>
  </si>
  <si>
    <t>F_ALLSF_NATDEN</t>
  </si>
  <si>
    <t>SPECIALSF_EBACCAPS</t>
  </si>
  <si>
    <t>M_SPECIALSF_EBACCAPS</t>
  </si>
  <si>
    <t>F_SPECIALSF_EBACCAPS</t>
  </si>
  <si>
    <t>SPECIALSF_EBACC_94</t>
  </si>
  <si>
    <t>M_SPECIALSF_EBACC_94</t>
  </si>
  <si>
    <t>F_SPECIALSF_EBACC_94</t>
  </si>
  <si>
    <t>SPECIALSF_EBACC_95</t>
  </si>
  <si>
    <t>M_SPECIALSF_EBACC_95</t>
  </si>
  <si>
    <t>F_SPECIALSF_EBACC_95</t>
  </si>
  <si>
    <t>SPECIALSF_EBACC_E</t>
  </si>
  <si>
    <t>M_SPECIALSF_EBACC_E</t>
  </si>
  <si>
    <t>F_SPECIALSF_EBACC_E</t>
  </si>
  <si>
    <t>SPECIALSF_L2BASICS_94</t>
  </si>
  <si>
    <t>M_SPECIALSF_L2BASICS_94</t>
  </si>
  <si>
    <t>F_SPECIALSF_L2BASICS_94</t>
  </si>
  <si>
    <t>SPECIALSF_L2BASICS_95</t>
  </si>
  <si>
    <t>M_SPECIALSF_L2BASICS_95</t>
  </si>
  <si>
    <t>F_SPECIALSF_L2BASICS_95</t>
  </si>
  <si>
    <t>SPECIALSF_P8CIHI</t>
  </si>
  <si>
    <t>M_SPECIALSF_P8CIHI</t>
  </si>
  <si>
    <t>F_SPECIALSF_P8CIHI</t>
  </si>
  <si>
    <t>SPECIALSF_P8CILOW</t>
  </si>
  <si>
    <t>M_SPECIALSF_P8CILOW</t>
  </si>
  <si>
    <t>F_SPECIALSF_P8CILOW</t>
  </si>
  <si>
    <t>SPECIALSF_P8SCORE_AVG</t>
  </si>
  <si>
    <t>M_SPECIALSF_P8SCORE_AVG</t>
  </si>
  <si>
    <t>F_SPECIALSF_P8SCORE_AVG</t>
  </si>
  <si>
    <t>SPECIALSF_ATT8_AVG</t>
  </si>
  <si>
    <t>M_SPECIALSF_ATT8_AVG</t>
  </si>
  <si>
    <t>F_SPECIALSF_ATT8_AVG</t>
  </si>
  <si>
    <t>SPECIALSF_INP8CALC</t>
  </si>
  <si>
    <t>M_SPECIALSF_INP8CALC</t>
  </si>
  <si>
    <t>F_SPECIALSF_INP8CALC</t>
  </si>
  <si>
    <t>SPECIALSF_NATDEN</t>
  </si>
  <si>
    <t>M_SPECIALSF_NATDEN</t>
  </si>
  <si>
    <t>F_SPECIALSF_NATDEN</t>
  </si>
  <si>
    <t>FECOLL_EBACCAPS</t>
  </si>
  <si>
    <t>M_FECOLL_EBACCAPS</t>
  </si>
  <si>
    <t>F_FECOLL_EBACCAPS</t>
  </si>
  <si>
    <t>FECOLL_EBACC_94</t>
  </si>
  <si>
    <t>M_FECOLL_EBACC_94</t>
  </si>
  <si>
    <t>F_FECOLL_EBACC_94</t>
  </si>
  <si>
    <t>FECOLL_EBACC_95</t>
  </si>
  <si>
    <t>M_FECOLL_EBACC_95</t>
  </si>
  <si>
    <t>F_FECOLL_EBACC_95</t>
  </si>
  <si>
    <t>FECOLL_EBACC_E</t>
  </si>
  <si>
    <t>M_FECOLL_EBACC_E</t>
  </si>
  <si>
    <t>F_FECOLL_EBACC_E</t>
  </si>
  <si>
    <t>FECOLL_L2BASICS_94</t>
  </si>
  <si>
    <t>M_FECOLL_L2BASICS_94</t>
  </si>
  <si>
    <t>F_FECOLL_L2BASICS_94</t>
  </si>
  <si>
    <t>FECOLL_L2BASICS_95</t>
  </si>
  <si>
    <t>M_FECOLL_L2BASICS_95</t>
  </si>
  <si>
    <t>F_FECOLL_L2BASICS_95</t>
  </si>
  <si>
    <t>FECOLL_P8CIHI</t>
  </si>
  <si>
    <t>M_FECOLL_P8CIHI</t>
  </si>
  <si>
    <t>F_FECOLL_P8CIHI</t>
  </si>
  <si>
    <t>FECOLL_P8CILOW</t>
  </si>
  <si>
    <t>M_FECOLL_P8CILOW</t>
  </si>
  <si>
    <t>F_FECOLL_P8CILOW</t>
  </si>
  <si>
    <t>FECOLL_P8SCORE_AVG</t>
  </si>
  <si>
    <t>M_FECOLL_P8SCORE_AVG</t>
  </si>
  <si>
    <t>F_FECOLL_P8SCORE_AVG</t>
  </si>
  <si>
    <t>FECOLL_ATT8_AVG</t>
  </si>
  <si>
    <t>M_FECOLL_ATT8_AVG</t>
  </si>
  <si>
    <t>F_FECOLL_ATT8_AVG</t>
  </si>
  <si>
    <t>FECOLL_INP8CALC</t>
  </si>
  <si>
    <t>M_FECOLL_INP8CALC</t>
  </si>
  <si>
    <t>F_FECOLL_INP8CALC</t>
  </si>
  <si>
    <t>FECOLL_NATDEN</t>
  </si>
  <si>
    <t>M_FECOLL_NATDEN</t>
  </si>
  <si>
    <t>F_FECOLL_NATDEN</t>
  </si>
  <si>
    <t>STUDIO_EBACCAPS</t>
  </si>
  <si>
    <t>M_STUDIO_EBACCAPS</t>
  </si>
  <si>
    <t>F_STUDIO_EBACCAPS</t>
  </si>
  <si>
    <t>STUDIO_EBACC_94</t>
  </si>
  <si>
    <t>M_STUDIO_EBACC_94</t>
  </si>
  <si>
    <t>F_STUDIO_EBACC_94</t>
  </si>
  <si>
    <t>STUDIO_EBACC_95</t>
  </si>
  <si>
    <t>M_STUDIO_EBACC_95</t>
  </si>
  <si>
    <t>F_STUDIO_EBACC_95</t>
  </si>
  <si>
    <t>STUDIO_EBACC_E</t>
  </si>
  <si>
    <t>M_STUDIO_EBACC_E</t>
  </si>
  <si>
    <t>F_STUDIO_EBACC_E</t>
  </si>
  <si>
    <t>STUDIO_L2BASICS_94</t>
  </si>
  <si>
    <t>M_STUDIO_L2BASICS_94</t>
  </si>
  <si>
    <t>F_STUDIO_L2BASICS_94</t>
  </si>
  <si>
    <t>STUDIO_L2BASICS_95</t>
  </si>
  <si>
    <t>M_STUDIO_L2BASICS_95</t>
  </si>
  <si>
    <t>F_STUDIO_L2BASICS_95</t>
  </si>
  <si>
    <t>STUDIO_P8CIHI</t>
  </si>
  <si>
    <t>M_STUDIO_P8CIHI</t>
  </si>
  <si>
    <t>F_STUDIO_P8CIHI</t>
  </si>
  <si>
    <t>STUDIO_P8CILOW</t>
  </si>
  <si>
    <t>M_STUDIO_P8CILOW</t>
  </si>
  <si>
    <t>F_STUDIO_P8CILOW</t>
  </si>
  <si>
    <t>STUDIO_P8SCORE_AVG</t>
  </si>
  <si>
    <t>M_STUDIO_P8SCORE_AVG</t>
  </si>
  <si>
    <t>F_STUDIO_P8SCORE_AVG</t>
  </si>
  <si>
    <t>STUDIO_ATT8_AVG</t>
  </si>
  <si>
    <t>M_STUDIO_ATT8_AVG</t>
  </si>
  <si>
    <t>F_STUDIO_ATT8_AVG</t>
  </si>
  <si>
    <t>STUDIO_INP8CALC</t>
  </si>
  <si>
    <t>M_STUDIO_INP8CALC</t>
  </si>
  <si>
    <t>F_STUDIO_INP8CALC</t>
  </si>
  <si>
    <t>STUDIO_NATDEN</t>
  </si>
  <si>
    <t>M_STUDIO_NATDEN</t>
  </si>
  <si>
    <t>F_STUDIO_NATDEN</t>
  </si>
  <si>
    <t>UTCs_EBACCAPS</t>
  </si>
  <si>
    <t>M_UTCs_EBACCAPS</t>
  </si>
  <si>
    <t>F_UTCs_EBACCAPS</t>
  </si>
  <si>
    <t>UTCs_EBACC_94</t>
  </si>
  <si>
    <t>M_UTCs_EBACC_94</t>
  </si>
  <si>
    <t>F_UTCs_EBACC_94</t>
  </si>
  <si>
    <t>UTCs_EBACC_95</t>
  </si>
  <si>
    <t>M_UTCs_EBACC_95</t>
  </si>
  <si>
    <t>F_UTCs_EBACC_95</t>
  </si>
  <si>
    <t>UTCs_EBACC_E</t>
  </si>
  <si>
    <t>M_UTCs_EBACC_E</t>
  </si>
  <si>
    <t>F_UTCs_EBACC_E</t>
  </si>
  <si>
    <t>UTCs_L2BASICS_94</t>
  </si>
  <si>
    <t>M_UTCs_L2BASICS_94</t>
  </si>
  <si>
    <t>F_UTCs_L2BASICS_94</t>
  </si>
  <si>
    <t>UTCs_L2BASICS_95</t>
  </si>
  <si>
    <t>M_UTCs_L2BASICS_95</t>
  </si>
  <si>
    <t>F_UTCs_L2BASICS_95</t>
  </si>
  <si>
    <t>UTCs_P8CIHI</t>
  </si>
  <si>
    <t>M_UTCs_P8CIHI</t>
  </si>
  <si>
    <t>F_UTCs_P8CIHI</t>
  </si>
  <si>
    <t>UTCs_P8CILOW</t>
  </si>
  <si>
    <t>M_UTCs_P8CILOW</t>
  </si>
  <si>
    <t>F_UTCs_P8CILOW</t>
  </si>
  <si>
    <t>UTCs_P8SCORE_AVG</t>
  </si>
  <si>
    <t>M_UTCs_P8SCORE_AVG</t>
  </si>
  <si>
    <t>F_UTCs_P8SCORE_AVG</t>
  </si>
  <si>
    <t>UTCs_ATT8_AVG</t>
  </si>
  <si>
    <t>M_UTCs_ATT8_AVG</t>
  </si>
  <si>
    <t>F_UTCs_ATT8_AVG</t>
  </si>
  <si>
    <t>UTCs_INP8CALC</t>
  </si>
  <si>
    <t>M_UTCs_INP8CALC</t>
  </si>
  <si>
    <t>F_UTCs_INP8CALC</t>
  </si>
  <si>
    <t>UTCs_NATDEN</t>
  </si>
  <si>
    <t>M_UTCs_NATDEN</t>
  </si>
  <si>
    <t>F_UTCs_NATDEN</t>
  </si>
  <si>
    <t>FREESCH_EBACCAPS</t>
  </si>
  <si>
    <t>M_FREESCH_EBACCAPS</t>
  </si>
  <si>
    <t>F_FREESCH_EBACCAPS</t>
  </si>
  <si>
    <t>FREESCH_EBACC_94</t>
  </si>
  <si>
    <t>M_FREESCH_EBACC_94</t>
  </si>
  <si>
    <t>F_FREESCH_EBACC_94</t>
  </si>
  <si>
    <t>FREESCH_EBACC_95</t>
  </si>
  <si>
    <t>M_FREESCH_EBACC_95</t>
  </si>
  <si>
    <t>F_FREESCH_EBACC_95</t>
  </si>
  <si>
    <t>FREESCH_EBACC_E</t>
  </si>
  <si>
    <t>M_FREESCH_EBACC_E</t>
  </si>
  <si>
    <t>F_FREESCH_EBACC_E</t>
  </si>
  <si>
    <t>FREESCH_L2BASICS_94</t>
  </si>
  <si>
    <t>M_FREESCH_L2BASICS_94</t>
  </si>
  <si>
    <t>F_FREESCH_L2BASICS_94</t>
  </si>
  <si>
    <t>FREESCH_L2BASICS_95</t>
  </si>
  <si>
    <t>M_FREESCH_L2BASICS_95</t>
  </si>
  <si>
    <t>F_FREESCH_L2BASICS_95</t>
  </si>
  <si>
    <t>FREESCH_P8CIHI</t>
  </si>
  <si>
    <t>M_FREESCH_P8CIHI</t>
  </si>
  <si>
    <t>F_FREESCH_P8CIHI</t>
  </si>
  <si>
    <t>FREESCH_P8CILOW</t>
  </si>
  <si>
    <t>M_FREESCH_P8CILOW</t>
  </si>
  <si>
    <t>F_FREESCH_P8CILOW</t>
  </si>
  <si>
    <t>FREESCH_P8SCORE_AVG</t>
  </si>
  <si>
    <t>M_FREESCH_P8SCORE_AVG</t>
  </si>
  <si>
    <t>F_FREESCH_P8SCORE_AVG</t>
  </si>
  <si>
    <t>FREESCH_ATT8_AVG</t>
  </si>
  <si>
    <t>M_FREESCH_ATT8_AVG</t>
  </si>
  <si>
    <t>F_FREESCH_ATT8_AVG</t>
  </si>
  <si>
    <t>FREESCH_INP8CALC</t>
  </si>
  <si>
    <t>M_FREESCH_INP8CALC</t>
  </si>
  <si>
    <t>F_FREESCH_INP8CALC</t>
  </si>
  <si>
    <t>FREESCH_NATDEN</t>
  </si>
  <si>
    <t>M_FREESCH_NATDEN</t>
  </si>
  <si>
    <t>F_FREESCH_NATDEN</t>
  </si>
  <si>
    <t>CONVACAD_EBACCAPS</t>
  </si>
  <si>
    <t>M_CONVACAD_EBACCAPS</t>
  </si>
  <si>
    <t>F_CONVACAD_EBACCAPS</t>
  </si>
  <si>
    <t>CONVACAD_EBACC_94</t>
  </si>
  <si>
    <t>M_CONVACAD_EBACC_94</t>
  </si>
  <si>
    <t>F_CONVACAD_EBACC_94</t>
  </si>
  <si>
    <t>CONVACAD_EBACC_95</t>
  </si>
  <si>
    <t>M_CONVACAD_EBACC_95</t>
  </si>
  <si>
    <t>F_CONVACAD_EBACC_95</t>
  </si>
  <si>
    <t>CONVACAD_EBACC_E</t>
  </si>
  <si>
    <t>M_CONVACAD_EBACC_E</t>
  </si>
  <si>
    <t>F_CONVACAD_EBACC_E</t>
  </si>
  <si>
    <t>CONVACAD_L2BASICS_94</t>
  </si>
  <si>
    <t>M_CONVACAD_L2BASICS_94</t>
  </si>
  <si>
    <t>F_CONVACAD_L2BASICS_94</t>
  </si>
  <si>
    <t>CONVACAD_L2BASICS_95</t>
  </si>
  <si>
    <t>M_CONVACAD_L2BASICS_95</t>
  </si>
  <si>
    <t>F_CONVACAD_L2BASICS_95</t>
  </si>
  <si>
    <t>CONVACAD_P8CIHI</t>
  </si>
  <si>
    <t>M_CONVACAD_P8CIHI</t>
  </si>
  <si>
    <t>F_CONVACAD_P8CIHI</t>
  </si>
  <si>
    <t>CONVACAD_P8CILOW</t>
  </si>
  <si>
    <t>M_CONVACAD_P8CILOW</t>
  </si>
  <si>
    <t>F_CONVACAD_P8CILOW</t>
  </si>
  <si>
    <t>CONVACAD_P8SCORE_AVG</t>
  </si>
  <si>
    <t>M_CONVACAD_P8SCORE_AVG</t>
  </si>
  <si>
    <t>F_CONVACAD_P8SCORE_AVG</t>
  </si>
  <si>
    <t>CONVACAD_ATT8_AVG</t>
  </si>
  <si>
    <t>M_CONVACAD_ATT8_AVG</t>
  </si>
  <si>
    <t>F_CONVACAD_ATT8_AVG</t>
  </si>
  <si>
    <t>CONVACAD_INP8CALC</t>
  </si>
  <si>
    <t>M_CONVACAD_INP8CALC</t>
  </si>
  <si>
    <t>F_CONVACAD_INP8CALC</t>
  </si>
  <si>
    <t>CONVACAD_NATDEN</t>
  </si>
  <si>
    <t>M_CONVACAD_NATDEN</t>
  </si>
  <si>
    <t>F_CONVACAD_NATDEN</t>
  </si>
  <si>
    <t>SPONACAD_EBACCAPS</t>
  </si>
  <si>
    <t>M_SPONACAD_EBACCAPS</t>
  </si>
  <si>
    <t>F_SPONACAD_EBACCAPS</t>
  </si>
  <si>
    <t>SPONACAD_EBACC_94</t>
  </si>
  <si>
    <t>M_SPONACAD_EBACC_94</t>
  </si>
  <si>
    <t>F_SPONACAD_EBACC_94</t>
  </si>
  <si>
    <t>SPONACAD_EBACC_95</t>
  </si>
  <si>
    <t>M_SPONACAD_EBACC_95</t>
  </si>
  <si>
    <t>F_SPONACAD_EBACC_95</t>
  </si>
  <si>
    <t>SPONACAD_EBACC_E</t>
  </si>
  <si>
    <t>M_SPONACAD_EBACC_E</t>
  </si>
  <si>
    <t>F_SPONACAD_EBACC_E</t>
  </si>
  <si>
    <t>SPONACAD_L2BASICS_94</t>
  </si>
  <si>
    <t>M_SPONACAD_L2BASICS_94</t>
  </si>
  <si>
    <t>F_SPONACAD_L2BASICS_94</t>
  </si>
  <si>
    <t>SPONACAD_L2BASICS_95</t>
  </si>
  <si>
    <t>M_SPONACAD_L2BASICS_95</t>
  </si>
  <si>
    <t>F_SPONACAD_L2BASICS_95</t>
  </si>
  <si>
    <t>SPONACAD_P8CIHI</t>
  </si>
  <si>
    <t>M_SPONACAD_P8CIHI</t>
  </si>
  <si>
    <t>F_SPONACAD_P8CIHI</t>
  </si>
  <si>
    <t>SPONACAD_P8CILOW</t>
  </si>
  <si>
    <t>M_SPONACAD_P8CILOW</t>
  </si>
  <si>
    <t>F_SPONACAD_P8CILOW</t>
  </si>
  <si>
    <t>SPONACAD_P8SCORE_AVG</t>
  </si>
  <si>
    <t>M_SPONACAD_P8SCORE_AVG</t>
  </si>
  <si>
    <t>F_SPONACAD_P8SCORE_AVG</t>
  </si>
  <si>
    <t>SPONACAD_ATT8_AVG</t>
  </si>
  <si>
    <t>M_SPONACAD_ATT8_AVG</t>
  </si>
  <si>
    <t>F_SPONACAD_ATT8_AVG</t>
  </si>
  <si>
    <t>SPONACAD_INP8CALC</t>
  </si>
  <si>
    <t>M_SPONACAD_INP8CALC</t>
  </si>
  <si>
    <t>F_SPONACAD_INP8CALC</t>
  </si>
  <si>
    <t>SPONACAD_NATDEN</t>
  </si>
  <si>
    <t>M_SPONACAD_NATDEN</t>
  </si>
  <si>
    <t>F_SPONACAD_NATDEN</t>
  </si>
  <si>
    <t>ACADFREE_EBACCAPS</t>
  </si>
  <si>
    <t>M_ACADFREE_EBACCAPS</t>
  </si>
  <si>
    <t>F_ACADFREE_EBACCAPS</t>
  </si>
  <si>
    <t>ACADFREE_EBACC_94</t>
  </si>
  <si>
    <t>M_ACADFREE_EBACC_94</t>
  </si>
  <si>
    <t>F_ACADFREE_EBACC_94</t>
  </si>
  <si>
    <t>ACADFREE_EBACC_95</t>
  </si>
  <si>
    <t>M_ACADFREE_EBACC_95</t>
  </si>
  <si>
    <t>F_ACADFREE_EBACC_95</t>
  </si>
  <si>
    <t>ACADFREE_EBACC_E</t>
  </si>
  <si>
    <t>M_ACADFREE_EBACC_E</t>
  </si>
  <si>
    <t>F_ACADFREE_EBACC_E</t>
  </si>
  <si>
    <t>ACADFREE_L2BASICS_94</t>
  </si>
  <si>
    <t>M_ACADFREE_L2BASICS_94</t>
  </si>
  <si>
    <t>F_ACADFREE_L2BASICS_94</t>
  </si>
  <si>
    <t>ACADFREE_L2BASICS_95</t>
  </si>
  <si>
    <t>M_ACADFREE_L2BASICS_95</t>
  </si>
  <si>
    <t>F_ACADFREE_L2BASICS_95</t>
  </si>
  <si>
    <t>ACADFREE_P8CIHI</t>
  </si>
  <si>
    <t>M_ACADFREE_P8CIHI</t>
  </si>
  <si>
    <t>F_ACADFREE_P8CIHI</t>
  </si>
  <si>
    <t>ACADFREE_P8CILOW</t>
  </si>
  <si>
    <t>M_ACADFREE_P8CILOW</t>
  </si>
  <si>
    <t>F_ACADFREE_P8CILOW</t>
  </si>
  <si>
    <t>ACADFREE_P8SCORE_AVG</t>
  </si>
  <si>
    <t>M_ACADFREE_P8SCORE_AVG</t>
  </si>
  <si>
    <t>F_ACADFREE_P8SCORE_AVG</t>
  </si>
  <si>
    <t>ACADFREE_ATT8_AVG</t>
  </si>
  <si>
    <t>M_ACADFREE_ATT8_AVG</t>
  </si>
  <si>
    <t>F_ACADFREE_ATT8_AVG</t>
  </si>
  <si>
    <t>ACADFREE_INP8CALC</t>
  </si>
  <si>
    <t>M_ACADFREE_INP8CALC</t>
  </si>
  <si>
    <t>F_ACADFREE_INP8CALC</t>
  </si>
  <si>
    <t>ACADFREE_NATDEN</t>
  </si>
  <si>
    <t>M_ACADFREE_NATDEN</t>
  </si>
  <si>
    <t>F_ACADFREE_NATDEN</t>
  </si>
  <si>
    <t>LAMAINSTRMSF_EBACCAPS</t>
  </si>
  <si>
    <t>M_LAMAINSTRMSF_EBACCAPS</t>
  </si>
  <si>
    <t>F_LAMAINSTRMSF_EBACCAPS</t>
  </si>
  <si>
    <t>LAMAINSTRMSF_EBACC_94</t>
  </si>
  <si>
    <t>M_LAMAINSTRMSF_EBACC_94</t>
  </si>
  <si>
    <t>F_LAMAINSTRMSF_EBACC_94</t>
  </si>
  <si>
    <t>LAMAINSTRMSF_EBACC_95</t>
  </si>
  <si>
    <t>M_LAMAINSTRMSF_EBACC_95</t>
  </si>
  <si>
    <t>F_LAMAINSTRMSF_EBACC_95</t>
  </si>
  <si>
    <t>LAMAINSTRMSF_EBACC_E</t>
  </si>
  <si>
    <t>M_LAMAINSTRMSF_EBACC_E</t>
  </si>
  <si>
    <t>F_LAMAINSTRMSF_EBACC_E</t>
  </si>
  <si>
    <t>LAMAINSTRMSF_L2BASICS_94</t>
  </si>
  <si>
    <t>M_LAMAINSTRMSF_L2BASICS_94</t>
  </si>
  <si>
    <t>F_LAMAINSTRMSF_L2BASICS_94</t>
  </si>
  <si>
    <t>LAMAINSTRMSF_L2BASICS_95</t>
  </si>
  <si>
    <t>M_LAMAINSTRMSF_L2BASICS_95</t>
  </si>
  <si>
    <t>F_LAMAINSTRMSF_L2BASICS_95</t>
  </si>
  <si>
    <t>LAMAINSTRMSF_P8CIHI</t>
  </si>
  <si>
    <t>M_LAMAINSTRMSF_P8CIHI</t>
  </si>
  <si>
    <t>F_LAMAINSTRMSF_P8CIHI</t>
  </si>
  <si>
    <t>LAMAINSTRMSF_P8CILOW</t>
  </si>
  <si>
    <t>M_LAMAINSTRMSF_P8CILOW</t>
  </si>
  <si>
    <t>F_LAMAINSTRMSF_P8CILOW</t>
  </si>
  <si>
    <t>LAMAINSTRMSF_P8SCORE_AVG</t>
  </si>
  <si>
    <t>M_LAMAINSTRMSF_P8SCORE_AVG</t>
  </si>
  <si>
    <t>F_LAMAINSTRMSF_P8SCORE_AVG</t>
  </si>
  <si>
    <t>LAMAINSTRMSF_ATT8_AVG</t>
  </si>
  <si>
    <t>M_LAMAINSTRMSF_ATT8_AVG</t>
  </si>
  <si>
    <t>F_LAMAINSTRMSF_ATT8_AVG</t>
  </si>
  <si>
    <t>LAMAINSTRMSF_INP8CALC</t>
  </si>
  <si>
    <t>M_LAMAINSTRMSF_INP8CALC</t>
  </si>
  <si>
    <t>F_LAMAINSTRMSF_INP8CALC</t>
  </si>
  <si>
    <t>LAMAINSTRMSF_NATDEN</t>
  </si>
  <si>
    <t>M_LAMAINSTRMSF_NATDEN</t>
  </si>
  <si>
    <t>F_LAMAINSTRMSF_NATDEN</t>
  </si>
  <si>
    <t>MAINSTRMSF_EBACCAPS</t>
  </si>
  <si>
    <t>M_MAINSTRMSF_EBACCAPS</t>
  </si>
  <si>
    <t>F_MAINSTRMSF_EBACCAPS</t>
  </si>
  <si>
    <t>MAINSTRMSF_EBACC_94</t>
  </si>
  <si>
    <t>M_MAINSTRMSF_EBACC_94</t>
  </si>
  <si>
    <t>F_MAINSTRMSF_EBACC_94</t>
  </si>
  <si>
    <t>MAINSTRMSF_EBACC_95</t>
  </si>
  <si>
    <t>M_MAINSTRMSF_EBACC_95</t>
  </si>
  <si>
    <t>F_MAINSTRMSF_EBACC_95</t>
  </si>
  <si>
    <t>MAINSTRMSF_EBACC_E</t>
  </si>
  <si>
    <t>M_MAINSTRMSF_EBACC_E</t>
  </si>
  <si>
    <t>F_MAINSTRMSF_EBACC_E</t>
  </si>
  <si>
    <t>MAINSTRMSF_L2BASICS_94</t>
  </si>
  <si>
    <t>M_MAINSTRMSF_L2BASICS_94</t>
  </si>
  <si>
    <t>F_MAINSTRMSF_L2BASICS_94</t>
  </si>
  <si>
    <t>MAINSTRMSF_L2BASICS_95</t>
  </si>
  <si>
    <t>M_MAINSTRMSF_L2BASICS_95</t>
  </si>
  <si>
    <t>F_MAINSTRMSF_L2BASICS_95</t>
  </si>
  <si>
    <t>MAINSTRMSF_P8CIHI</t>
  </si>
  <si>
    <t>M_MAINSTRMSF_P8CIHI</t>
  </si>
  <si>
    <t>F_MAINSTRMSF_P8CIHI</t>
  </si>
  <si>
    <t>MAINSTRMSF_P8CILOW</t>
  </si>
  <si>
    <t>M_MAINSTRMSF_P8CILOW</t>
  </si>
  <si>
    <t>F_MAINSTRMSF_P8CILOW</t>
  </si>
  <si>
    <t>MAINSTRMSF_P8SCORE_AVG</t>
  </si>
  <si>
    <t>M_MAINSTRMSF_P8SCORE_AVG</t>
  </si>
  <si>
    <t>F_MAINSTRMSF_P8SCORE_AVG</t>
  </si>
  <si>
    <t>MAINSTRMSF_ATT8_AVG</t>
  </si>
  <si>
    <t>M_MAINSTRMSF_ATT8_AVG</t>
  </si>
  <si>
    <t>F_MAINSTRMSF_ATT8_AVG</t>
  </si>
  <si>
    <t>MAINSTRMSF_INP8CALC</t>
  </si>
  <si>
    <t>M_MAINSTRMSF_INP8CALC</t>
  </si>
  <si>
    <t>F_MAINSTRMSF_INP8CALC</t>
  </si>
  <si>
    <t>MAINSTRMSF_NATDEN</t>
  </si>
  <si>
    <t>M_MAINSTRMSF_NATDEN</t>
  </si>
  <si>
    <t>F_MAINSTRMSF_NATDEN</t>
  </si>
  <si>
    <t>STATE-FUNDED SPECIALS</t>
  </si>
  <si>
    <t>FE COLLEGES</t>
  </si>
  <si>
    <t>STUDIO SCHOOLS</t>
  </si>
  <si>
    <t>UTCs</t>
  </si>
  <si>
    <t>FREE SCHOOLS</t>
  </si>
  <si>
    <t>CONVERTER ACADEMIES</t>
  </si>
  <si>
    <t>SPONSORED ACADEMIES</t>
  </si>
  <si>
    <t>ACADFREE</t>
  </si>
  <si>
    <t>LA MAINTAINED MAINSTREAM</t>
  </si>
  <si>
    <t xml:space="preserve">STATE FUNDED MAINSTREAM </t>
  </si>
  <si>
    <t>19.  Includes pupils for whom free school meal eligibility, SEN provision or ethnicity was unknown or could not be determined.</t>
  </si>
  <si>
    <t>18. Following special educational needs and disability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</si>
  <si>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17.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</si>
  <si>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16. Includes pupils for whom free school meal eligibility could not be determined.</t>
  </si>
  <si>
    <t>15.  Includes 'not known but believed to be other than English'.</t>
  </si>
  <si>
    <t>14.  Includes 'not known but believed to be English'.</t>
  </si>
  <si>
    <t>13.  Includes all non-selective schools that are not in highly selective areas, including those in areas with some selection.</t>
  </si>
  <si>
    <t>12. Includes all non-selective schools in local authorities with a high level of selection (where 25% or more of state-funded secondary places are in state-funded selective schools). These local authorities are Bexley, Buckinghamshire, Kent, Lincolnshire, Medway, Poole, Slough, Southend-on-Sea, Sutton, Torbay, Trafford and Wirral.</t>
  </si>
  <si>
    <t>11.  Selective schools admit pupils wholly or mainly with reference to ability. These schools are formally designated as grammar schools.</t>
  </si>
  <si>
    <t xml:space="preserve">10.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</si>
  <si>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9.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</si>
  <si>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7.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</si>
  <si>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6.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</si>
  <si>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5.  Pupils at the end of key stage 4 who are included in the measure.</t>
  </si>
  <si>
    <t>4.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and alternative provision (including pupil referral units, AP free schools and AP academies as well as state-funded AP placements in other institutions). Further education colleges with 14-16 provision are included in the total figure for all state-funded schools but not in the breakdowns by admissions basis; therefore, figures by admissions basis will not add up to the figure for all state-funded mainstream schools.</t>
  </si>
  <si>
    <t>3.  Includes entries and achievements by these pupils in previous academic years.</t>
  </si>
  <si>
    <t>2.  Since September 2013, general further education (FE) colleges and sixth-form colleges have been able to directly enrol 14- to 16-year-olds.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 onwards.</t>
  </si>
  <si>
    <t>1. Prior to 2016, school admission basis was taken from the 'Get information about schools' website, which was self-declared by each school and not necessarily a true reflection of a school's admission policy. From 2016, we moved to an alternative classification which will continue into 2017. This is expected to be a more accurate reflection of the current admissions basis of a school. This groups schools into selective schools, non-selective schools in highly selective areas and all other non-selective schools. The selective group covers the same schools as in the previous grouping. Non-selective schools in highly selective areas cover all schools in local authorities where 25% or more of state-funded secondary places are in state-funded selective schools (see footnote 9). The all other non-selective schools group includes schools in local authorities with some selection, as well as those with no selection.</t>
  </si>
  <si>
    <r>
      <t>All pupils</t>
    </r>
    <r>
      <rPr>
        <b/>
        <vertAlign val="superscript"/>
        <sz val="9"/>
        <rFont val="Arial"/>
        <family val="2"/>
      </rPr>
      <t>2</t>
    </r>
    <r>
      <rPr>
        <sz val="11"/>
        <color theme="1"/>
        <rFont val="Calibri"/>
        <family val="2"/>
        <scheme val="minor"/>
      </rPr>
      <t/>
    </r>
  </si>
  <si>
    <t>Table3B 2016</t>
  </si>
  <si>
    <r>
      <t>SEN provision</t>
    </r>
    <r>
      <rPr>
        <b/>
        <vertAlign val="superscript"/>
        <sz val="9"/>
        <rFont val="Arial"/>
        <family val="2"/>
      </rPr>
      <t>18</t>
    </r>
  </si>
  <si>
    <r>
      <t>all other pupils</t>
    </r>
    <r>
      <rPr>
        <vertAlign val="superscript"/>
        <sz val="9"/>
        <rFont val="Arial"/>
        <family val="2"/>
      </rPr>
      <t>16</t>
    </r>
  </si>
  <si>
    <r>
      <t>Disadvantage</t>
    </r>
    <r>
      <rPr>
        <b/>
        <vertAlign val="superscript"/>
        <sz val="9"/>
        <rFont val="Arial"/>
        <family val="2"/>
      </rPr>
      <t>17</t>
    </r>
  </si>
  <si>
    <r>
      <t>other than English</t>
    </r>
    <r>
      <rPr>
        <vertAlign val="superscript"/>
        <sz val="9"/>
        <rFont val="Arial"/>
        <family val="2"/>
      </rPr>
      <t>15</t>
    </r>
  </si>
  <si>
    <r>
      <t>English</t>
    </r>
    <r>
      <rPr>
        <vertAlign val="superscript"/>
        <sz val="9"/>
        <rFont val="Arial"/>
        <family val="2"/>
      </rPr>
      <t>14</t>
    </r>
  </si>
  <si>
    <r>
      <t>All state-funded mainstream schools</t>
    </r>
    <r>
      <rPr>
        <vertAlign val="superscript"/>
        <sz val="9"/>
        <rFont val="Arial"/>
        <family val="2"/>
      </rPr>
      <t>(4)</t>
    </r>
  </si>
  <si>
    <r>
      <t>Non-selective schools in other areas (inc. low selective areas)</t>
    </r>
    <r>
      <rPr>
        <vertAlign val="superscript"/>
        <sz val="9"/>
        <rFont val="Arial"/>
        <family val="2"/>
      </rPr>
      <t>(13)</t>
    </r>
  </si>
  <si>
    <r>
      <t>Non-selective schools in highly selective areas</t>
    </r>
    <r>
      <rPr>
        <vertAlign val="superscript"/>
        <sz val="9"/>
        <rFont val="Arial"/>
        <family val="2"/>
      </rPr>
      <t>(12)</t>
    </r>
  </si>
  <si>
    <r>
      <t>Selective schools</t>
    </r>
    <r>
      <rPr>
        <vertAlign val="superscript"/>
        <sz val="9"/>
        <rFont val="Arial"/>
        <family val="2"/>
      </rPr>
      <t>(11)</t>
    </r>
  </si>
  <si>
    <r>
      <t>Number of eligible pupils</t>
    </r>
    <r>
      <rPr>
        <vertAlign val="superscript"/>
        <sz val="9"/>
        <rFont val="Arial"/>
        <family val="2"/>
      </rPr>
      <t>(5)</t>
    </r>
  </si>
  <si>
    <t>Ebacc APS (10)</t>
  </si>
  <si>
    <r>
      <t>Coverage: England, state-funded mainstream schools (including Academies and CTCs)</t>
    </r>
    <r>
      <rPr>
        <b/>
        <vertAlign val="superscript"/>
        <sz val="9"/>
        <rFont val="Arial"/>
        <family val="2"/>
      </rPr>
      <t>4</t>
    </r>
  </si>
  <si>
    <r>
      <t>Year: 2017/18</t>
    </r>
    <r>
      <rPr>
        <b/>
        <vertAlign val="superscript"/>
        <sz val="9"/>
        <rFont val="Arial"/>
        <family val="2"/>
      </rPr>
      <t>3</t>
    </r>
    <r>
      <rPr>
        <b/>
        <sz val="9"/>
        <rFont val="Arial"/>
        <family val="2"/>
      </rPr>
      <t xml:space="preserve"> (revised)</t>
    </r>
  </si>
  <si>
    <r>
      <t>Table CH3b: GCSE and equivalent entries and achievements of pupils at the end of key stage 4 by admissions basis</t>
    </r>
    <r>
      <rPr>
        <b/>
        <vertAlign val="superscript"/>
        <sz val="9"/>
        <rFont val="Arial"/>
        <family val="2"/>
      </rPr>
      <t>1</t>
    </r>
    <r>
      <rPr>
        <b/>
        <sz val="9"/>
        <rFont val="Arial"/>
        <family val="2"/>
      </rPr>
      <t>, pupil characteristics</t>
    </r>
    <r>
      <rPr>
        <b/>
        <vertAlign val="superscript"/>
        <sz val="9"/>
        <rFont val="Arial"/>
        <family val="2"/>
      </rPr>
      <t>2</t>
    </r>
    <r>
      <rPr>
        <b/>
        <sz val="9"/>
        <rFont val="Arial"/>
        <family val="2"/>
      </rPr>
      <t>, and gender</t>
    </r>
  </si>
  <si>
    <t>ALLSFMAINSTRM_EBACCAPS</t>
  </si>
  <si>
    <t>M_ALLSFMAINSTRM_EBACCAPS</t>
  </si>
  <si>
    <t>F_ALLSFMAINSTRM_EBACCAPS</t>
  </si>
  <si>
    <t>ALLSFMAINSTRM_EBACC_94</t>
  </si>
  <si>
    <t>M_ALLSFMAINSTRM_EBACC_94</t>
  </si>
  <si>
    <t>F_ALLSFMAINSTRM_EBACC_94</t>
  </si>
  <si>
    <t>ALLSFMAINSTRM_EBACC_95</t>
  </si>
  <si>
    <t>M_ALLSFMAINSTRM_EBACC_95</t>
  </si>
  <si>
    <t>F_ALLSFMAINSTRM_EBACC_95</t>
  </si>
  <si>
    <t>ALLSFMAINSTRM_EBACC_E</t>
  </si>
  <si>
    <t>M_ALLSFMAINSTRM_EBACC_E</t>
  </si>
  <si>
    <t>F_ALLSFMAINSTRM_EBACC_E</t>
  </si>
  <si>
    <t>ALLSFMAINSTRM_L2BASICS_94</t>
  </si>
  <si>
    <t>M_ALLSFMAINSTRM_L2BASICS_94</t>
  </si>
  <si>
    <t>F_ALLSFMAINSTRM_L2BASICS_94</t>
  </si>
  <si>
    <t>ALLSFMAINSTRM_L2BASICS_95</t>
  </si>
  <si>
    <t>M_ALLSFMAINSTRM_L2BASICS_95</t>
  </si>
  <si>
    <t>F_ALLSFMAINSTRM_L2BASICS_95</t>
  </si>
  <si>
    <t>ALLSFMAINSTRM_P8CIHI</t>
  </si>
  <si>
    <t>M_ALLSFMAINSTRM_P8CIHI</t>
  </si>
  <si>
    <t>F_ALLSFMAINSTRM_P8CIHI</t>
  </si>
  <si>
    <t>ALLSFMAINSTRM_P8CILOW</t>
  </si>
  <si>
    <t>M_ALLSFMAINSTRM_P8CILOW</t>
  </si>
  <si>
    <t>F_ALLSFMAINSTRM_P8CILOW</t>
  </si>
  <si>
    <t>ALLSFMAINSTRM_P8SCORE_AVG</t>
  </si>
  <si>
    <t>M_ALLSFMAINSTRM_P8SCORE_AVG</t>
  </si>
  <si>
    <t>F_ALLSFMAINSTRM_P8SCORE_AVG</t>
  </si>
  <si>
    <t>ALLSFMAINSTRM_ATT8_AVG</t>
  </si>
  <si>
    <t>M_ALLSFMAINSTRM_ATT8_AVG</t>
  </si>
  <si>
    <t>F_ALLSFMAINSTRM_ATT8_AVG</t>
  </si>
  <si>
    <t>ALLSFMAINSTRM_INP8CALC</t>
  </si>
  <si>
    <t>M_ALLSFMAINSTRM_INP8CALC</t>
  </si>
  <si>
    <t>F_ALLSFMAINSTRM_INP8CALC</t>
  </si>
  <si>
    <t>ALLSFMAINSTRM_NATDEN</t>
  </si>
  <si>
    <t>M_ALLSFMAINSTRM_NATDEN</t>
  </si>
  <si>
    <t>F_ALLSFMAINSTRM_NATDEN</t>
  </si>
  <si>
    <t>OTHNONSEL_EBACCAPS</t>
  </si>
  <si>
    <t>M_OTHNONSEL_EBACCAPS</t>
  </si>
  <si>
    <t>F_OTHNONSEL_EBACCAPS</t>
  </si>
  <si>
    <t>OTHNONSEL_EBACC_94</t>
  </si>
  <si>
    <t>M_OTHNONSEL_EBACC_94</t>
  </si>
  <si>
    <t>F_OTHNONSEL_EBACC_94</t>
  </si>
  <si>
    <t>OTHNONSEL_EBACC_95</t>
  </si>
  <si>
    <t>M_OTHNONSEL_EBACC_95</t>
  </si>
  <si>
    <t>F_OTHNONSEL_EBACC_95</t>
  </si>
  <si>
    <t>OTHNONSEL_EBACC_E</t>
  </si>
  <si>
    <t>M_OTHNONSEL_EBACC_E</t>
  </si>
  <si>
    <t>F_OTHNONSEL_EBACC_E</t>
  </si>
  <si>
    <t>OTHNONSEL_L2BASICS_94</t>
  </si>
  <si>
    <t>M_OTHNONSEL_L2BASICS_94</t>
  </si>
  <si>
    <t>F_OTHNONSEL_L2BASICS_94</t>
  </si>
  <si>
    <t>OTHNONSEL_L2BASICS_95</t>
  </si>
  <si>
    <t>M_OTHNONSEL_L2BASICS_95</t>
  </si>
  <si>
    <t>F_OTHNONSEL_L2BASICS_95</t>
  </si>
  <si>
    <t>OTHNONSEL_P8CIHI</t>
  </si>
  <si>
    <t>M_OTHNONSEL_P8CIHI</t>
  </si>
  <si>
    <t>F_OTHNONSEL_P8CIHI</t>
  </si>
  <si>
    <t>OTHNONSEL_P8CILOW</t>
  </si>
  <si>
    <t>M_OTHNONSEL_P8CILOW</t>
  </si>
  <si>
    <t>F_OTHNONSEL_P8CILOW</t>
  </si>
  <si>
    <t>OTHNONSEL_P8SCORE_AVG</t>
  </si>
  <si>
    <t>M_OTHNONSEL_P8SCORE_AVG</t>
  </si>
  <si>
    <t>F_OTHNONSEL_P8SCORE_AVG</t>
  </si>
  <si>
    <t>OTHNONSEL_ATT8_AVG</t>
  </si>
  <si>
    <t>M_OTHNONSEL_ATT8_AVG</t>
  </si>
  <si>
    <t>F_OTHNONSEL_ATT8_AVG</t>
  </si>
  <si>
    <t>OTHNONSEL_INP8CALC</t>
  </si>
  <si>
    <t>M_OTHNONSEL_INP8CALC</t>
  </si>
  <si>
    <t>F_OTHNONSEL_INP8CALC</t>
  </si>
  <si>
    <t>OTHNONSEL_NATDEN</t>
  </si>
  <si>
    <t>M_OTHNONSEL_NATDEN</t>
  </si>
  <si>
    <t>F_OTHNONSEL_NATDEN</t>
  </si>
  <si>
    <t>NONSELHIGHSELAREAS_EBACCAPS</t>
  </si>
  <si>
    <t>M_NONSELHIGHSELAREAS_EBACCAPS</t>
  </si>
  <si>
    <t>F_NONSELHIGHSELAREAS_EBACCAPS</t>
  </si>
  <si>
    <t>NONSELHIGHSELAREAS_EBACC_94</t>
  </si>
  <si>
    <t>M_NONSELHIGHSELAREAS_EBACC_94</t>
  </si>
  <si>
    <t>F_NONSELHIGHSELAREAS_EBACC_94</t>
  </si>
  <si>
    <t>NONSELHIGHSELAREAS_EBACC_95</t>
  </si>
  <si>
    <t>M_NONSELHIGHSELAREAS_EBACC_95</t>
  </si>
  <si>
    <t>F_NONSELHIGHSELAREAS_EBACC_95</t>
  </si>
  <si>
    <t>NONSELHIGHSELAREAS_EBACC_E</t>
  </si>
  <si>
    <t>M_NONSELHIGHSELAREAS_EBACC_E</t>
  </si>
  <si>
    <t>F_NONSELHIGHSELAREAS_EBACC_E</t>
  </si>
  <si>
    <t>NONSELHIGHSELAREAS_L2BASICS_94</t>
  </si>
  <si>
    <t>M_NONSELHIGHSELAREAS_L2BASICS_94</t>
  </si>
  <si>
    <t>F_NONSELHIGHSELAREAS_L2BASICS_94</t>
  </si>
  <si>
    <t>NONSELHIGHSELAREAS_L2BASICS_95</t>
  </si>
  <si>
    <t>M_NONSELHIGHSELAREAS_L2BASICS_95</t>
  </si>
  <si>
    <t>F_NONSELHIGHSELAREAS_L2BASICS_95</t>
  </si>
  <si>
    <t>NONSELHIGHSELAREAS_P8CIHI</t>
  </si>
  <si>
    <t>M_NONSELHIGHSELAREAS_P8CIHI</t>
  </si>
  <si>
    <t>F_NONSELHIGHSELAREAS_P8CIHI</t>
  </si>
  <si>
    <t>NONSELHIGHSELAREAS_P8CILOW</t>
  </si>
  <si>
    <t>M_NONSELHIGHSELAREAS_P8CILOW</t>
  </si>
  <si>
    <t>F_NONSELHIGHSELAREAS_P8CILOW</t>
  </si>
  <si>
    <t>NONSELHIGHSELAREAS_P8SCORE_AVG</t>
  </si>
  <si>
    <t>M_NONSELHIGHSELAREAS_P8SCORE_AVG</t>
  </si>
  <si>
    <t>F_NONSELHIGHSELAREAS_P8SCORE_AVG</t>
  </si>
  <si>
    <t>NONSELHIGHSELAREAS_ATT8_AVG</t>
  </si>
  <si>
    <t>M_NONSELHIGHSELAREAS_ATT8_AVG</t>
  </si>
  <si>
    <t>F_NONSELHIGHSELAREAS_ATT8_AVG</t>
  </si>
  <si>
    <t>NONSELHIGHSELAREAS_INP8CALC</t>
  </si>
  <si>
    <t>M_NONSELHIGHSELAREAS_INP8CALC</t>
  </si>
  <si>
    <t>F_NONSELHIGHSELAREAS_INP8CALC</t>
  </si>
  <si>
    <t>NONSELHIGHSELAREAS_NATDEN</t>
  </si>
  <si>
    <t>M_NONSELHIGHSELAREAS_NATDEN</t>
  </si>
  <si>
    <t>F_NONSELHIGHSELAREAS_NATDEN</t>
  </si>
  <si>
    <t>SELECT_EBACCAPS</t>
  </si>
  <si>
    <t>M_SELECT_EBACCAPS</t>
  </si>
  <si>
    <t>F_SELECT_EBACCAPS</t>
  </si>
  <si>
    <t>SELECT_EBACC_94</t>
  </si>
  <si>
    <t>M_SELECT_EBACC_94</t>
  </si>
  <si>
    <t>F_SELECT_EBACC_94</t>
  </si>
  <si>
    <t>SELECT_EBACC_95</t>
  </si>
  <si>
    <t>M_SELECT_EBACC_95</t>
  </si>
  <si>
    <t>F_SELECT_EBACC_95</t>
  </si>
  <si>
    <t>SELECT_EBACC_E</t>
  </si>
  <si>
    <t>M_SELECT_EBACC_E</t>
  </si>
  <si>
    <t>F_SELECT_EBACC_E</t>
  </si>
  <si>
    <t>SELECT_L2BASICS_94</t>
  </si>
  <si>
    <t>M_SELECT_L2BASICS_94</t>
  </si>
  <si>
    <t>F_SELECT_L2BASICS_94</t>
  </si>
  <si>
    <t>SELECT_L2BASICS_95</t>
  </si>
  <si>
    <t>M_SELECT_L2BASICS_95</t>
  </si>
  <si>
    <t>F_SELECT_L2BASICS_95</t>
  </si>
  <si>
    <t>SELECT_P8CIHI</t>
  </si>
  <si>
    <t>M_SELECT_P8CIHI</t>
  </si>
  <si>
    <t>F_SELECT_P8CIHI</t>
  </si>
  <si>
    <t>SELECT_P8CILOW</t>
  </si>
  <si>
    <t>M_SELECT_P8CILOW</t>
  </si>
  <si>
    <t>F_SELECT_P8CILOW</t>
  </si>
  <si>
    <t>SELECT_P8SCORE_AVG</t>
  </si>
  <si>
    <t>M_SELECT_P8SCORE_AVG</t>
  </si>
  <si>
    <t>F_SELECT_P8SCORE_AVG</t>
  </si>
  <si>
    <t>SELECT_ATT8_AVG</t>
  </si>
  <si>
    <t>M_SELECT_ATT8_AVG</t>
  </si>
  <si>
    <t>F_SELECT_ATT8_AVG</t>
  </si>
  <si>
    <t>SELECT_INP8CALC</t>
  </si>
  <si>
    <t>M_SELECT_INP8CALC</t>
  </si>
  <si>
    <t>F_SELECT_INP8CALC</t>
  </si>
  <si>
    <t>SELECT_NATDEN</t>
  </si>
  <si>
    <t>M_SELECT_NATDEN</t>
  </si>
  <si>
    <t>F_SELECT_NATDEN</t>
  </si>
  <si>
    <t>ALL STATE FUNDED MAINSTREAM SCHOOLS</t>
  </si>
  <si>
    <t>OTHER NON SELECTIVE</t>
  </si>
  <si>
    <t>NON SELECTIVE IN HIGHLY SELECTIVE AREAS</t>
  </si>
  <si>
    <t>SELECTIVE</t>
  </si>
  <si>
    <t>16.  Includes pupils for whom free school meal eligibility, SEN provision or ethnicity was unknown or could not be determined.</t>
  </si>
  <si>
    <t>14.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</si>
  <si>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12.  Includes 'not known but believed to be other than English'.</t>
  </si>
  <si>
    <t>11.  Includes 'not known but believed to be English'.</t>
  </si>
  <si>
    <t>10.  Includes schools of mixed denomination or other Christian beliefs (e.g. Greek Orthodox).</t>
  </si>
  <si>
    <t xml:space="preserve">9.As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</si>
  <si>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8.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</si>
  <si>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3.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and alternative provision (including pupil referral units, AP free schools and AP academies as well as state-funded AP placements in other institutions). Further education colleges with 14-16 provision are included in the total figure for all state-funded schools but not in the breakdowns by religious character; therefore, figures by religious character will not add up to the figure for all state-funded mainstream schools.</t>
  </si>
  <si>
    <r>
      <t>All pupils</t>
    </r>
    <r>
      <rPr>
        <b/>
        <vertAlign val="superscript"/>
        <sz val="9"/>
        <rFont val="Arial"/>
        <family val="2"/>
      </rPr>
      <t>1,15</t>
    </r>
  </si>
  <si>
    <r>
      <t>SEN provision</t>
    </r>
    <r>
      <rPr>
        <b/>
        <vertAlign val="superscript"/>
        <sz val="9"/>
        <rFont val="Arial"/>
        <family val="2"/>
      </rPr>
      <t>15</t>
    </r>
  </si>
  <si>
    <r>
      <t>all other pupils</t>
    </r>
    <r>
      <rPr>
        <vertAlign val="superscript"/>
        <sz val="9"/>
        <rFont val="Arial"/>
        <family val="2"/>
      </rPr>
      <t>13</t>
    </r>
  </si>
  <si>
    <r>
      <t>Disadvantage</t>
    </r>
    <r>
      <rPr>
        <b/>
        <vertAlign val="superscript"/>
        <sz val="9"/>
        <rFont val="Arial"/>
        <family val="2"/>
      </rPr>
      <t>14</t>
    </r>
  </si>
  <si>
    <r>
      <t>other than English</t>
    </r>
    <r>
      <rPr>
        <vertAlign val="superscript"/>
        <sz val="9"/>
        <rFont val="Arial"/>
        <family val="2"/>
      </rPr>
      <t>12</t>
    </r>
  </si>
  <si>
    <r>
      <t>English</t>
    </r>
    <r>
      <rPr>
        <vertAlign val="superscript"/>
        <sz val="9"/>
        <rFont val="Arial"/>
        <family val="2"/>
      </rPr>
      <t>11</t>
    </r>
  </si>
  <si>
    <t>Hindu school</t>
  </si>
  <si>
    <r>
      <t>All state-funded mainstream schools</t>
    </r>
    <r>
      <rPr>
        <vertAlign val="superscript"/>
        <sz val="9"/>
        <rFont val="Arial"/>
        <family val="2"/>
      </rPr>
      <t>(3)</t>
    </r>
  </si>
  <si>
    <t>Sikh schools</t>
  </si>
  <si>
    <t>Muslim schools</t>
  </si>
  <si>
    <t>Jewish schools</t>
  </si>
  <si>
    <r>
      <t>Other Christian faith schools</t>
    </r>
    <r>
      <rPr>
        <vertAlign val="superscript"/>
        <sz val="9"/>
        <rFont val="Arial"/>
        <family val="2"/>
      </rPr>
      <t>(10)</t>
    </r>
  </si>
  <si>
    <t>Roman Catholic schools</t>
  </si>
  <si>
    <t>Church of England schools</t>
  </si>
  <si>
    <t>No religious character</t>
  </si>
  <si>
    <r>
      <t>Number of eligible pupils</t>
    </r>
    <r>
      <rPr>
        <vertAlign val="superscript"/>
        <sz val="9"/>
        <rFont val="Arial"/>
        <family val="2"/>
      </rPr>
      <t>(4)</t>
    </r>
  </si>
  <si>
    <r>
      <t>Coverage: England, state-funded mainstream schools (including Academies and CTCs)</t>
    </r>
    <r>
      <rPr>
        <b/>
        <vertAlign val="superscript"/>
        <sz val="9"/>
        <rFont val="Arial"/>
        <family val="2"/>
      </rPr>
      <t>3</t>
    </r>
  </si>
  <si>
    <r>
      <t>Table CH3c: GCSE and equivalent entries and achievements of pupils at the end of key stage 4 by religious character of the school, pupil characteristics</t>
    </r>
    <r>
      <rPr>
        <b/>
        <vertAlign val="superscript"/>
        <sz val="9"/>
        <rFont val="Arial"/>
        <family val="2"/>
      </rPr>
      <t>1</t>
    </r>
    <r>
      <rPr>
        <b/>
        <sz val="9"/>
        <rFont val="Arial"/>
        <family val="2"/>
      </rPr>
      <t>, and gender</t>
    </r>
  </si>
  <si>
    <t>HINDU_EBACCAPS</t>
  </si>
  <si>
    <t>M_HINDU_EBACCAPS</t>
  </si>
  <si>
    <t>F_HINDU_EBACCAPS</t>
  </si>
  <si>
    <t>HINDU_EBACC_94</t>
  </si>
  <si>
    <t>M_HINDU_EBACC_94</t>
  </si>
  <si>
    <t>F_HINDU_EBACC_94</t>
  </si>
  <si>
    <t>HINDU_EBACC_95</t>
  </si>
  <si>
    <t>M_HINDU_EBACC_95</t>
  </si>
  <si>
    <t>F_HINDU_EBACC_95</t>
  </si>
  <si>
    <t>HINDU_EBACC_E</t>
  </si>
  <si>
    <t>M_HINDU_EBACC_E</t>
  </si>
  <si>
    <t>F_HINDU_EBACC_E</t>
  </si>
  <si>
    <t>HINDU_L2BASICS_94</t>
  </si>
  <si>
    <t>M_HINDU_L2BASICS_94</t>
  </si>
  <si>
    <t>F_HINDU_L2BASICS_94</t>
  </si>
  <si>
    <t>HINDU_L2BASICS_95</t>
  </si>
  <si>
    <t>M_HINDU_L2BASICS_95</t>
  </si>
  <si>
    <t>F_HINDU_L2BASICS_95</t>
  </si>
  <si>
    <t>HINDU_P8CIHI</t>
  </si>
  <si>
    <t>M_HINDU_P8CIHI</t>
  </si>
  <si>
    <t>F_HINDU_P8CIHI</t>
  </si>
  <si>
    <t>HINDU_P8CILOW</t>
  </si>
  <si>
    <t>M_HINDU_P8CILOW</t>
  </si>
  <si>
    <t>F_HINDU_P8CILOW</t>
  </si>
  <si>
    <t>HINDU_P8SCORE_AVG</t>
  </si>
  <si>
    <t>M_HINDU_P8SCORE_AVG</t>
  </si>
  <si>
    <t>F_HINDU_P8SCORE_AVG</t>
  </si>
  <si>
    <t>HINDU_ATT8_AVG</t>
  </si>
  <si>
    <t>M_HINDU_ATT8_AVG</t>
  </si>
  <si>
    <t>F_HINDU_ATT8_AVG</t>
  </si>
  <si>
    <t>HINDU_INP8CALC</t>
  </si>
  <si>
    <t>M_HINDU_INP8CALC</t>
  </si>
  <si>
    <t>F_HINDU_INP8CALC</t>
  </si>
  <si>
    <t>HINDU_NATDEN</t>
  </si>
  <si>
    <t>M_HINDU_NATDEN</t>
  </si>
  <si>
    <t>F_HINDU_NATDEN</t>
  </si>
  <si>
    <t>SIKH_EBACCAPS</t>
  </si>
  <si>
    <t>M_SIKH_EBACCAPS</t>
  </si>
  <si>
    <t>F_SIKH_EBACCAPS</t>
  </si>
  <si>
    <t>SIKH_EBACC_94</t>
  </si>
  <si>
    <t>M_SIKH_EBACC_94</t>
  </si>
  <si>
    <t>F_SIKH_EBACC_94</t>
  </si>
  <si>
    <t>SIKH_EBACC_95</t>
  </si>
  <si>
    <t>M_SIKH_EBACC_95</t>
  </si>
  <si>
    <t>F_SIKH_EBACC_95</t>
  </si>
  <si>
    <t>SIKH_EBACC_E</t>
  </si>
  <si>
    <t>M_SIKH_EBACC_E</t>
  </si>
  <si>
    <t>F_SIKH_EBACC_E</t>
  </si>
  <si>
    <t>SIKH_L2BASICS_94</t>
  </si>
  <si>
    <t>M_SIKH_L2BASICS_94</t>
  </si>
  <si>
    <t>F_SIKH_L2BASICS_94</t>
  </si>
  <si>
    <t>SIKH_L2BASICS_95</t>
  </si>
  <si>
    <t>M_SIKH_L2BASICS_95</t>
  </si>
  <si>
    <t>F_SIKH_L2BASICS_95</t>
  </si>
  <si>
    <t>SIKH_P8CIHI</t>
  </si>
  <si>
    <t>M_SIKH_P8CIHI</t>
  </si>
  <si>
    <t>F_SIKH_P8CIHI</t>
  </si>
  <si>
    <t>SIKH_P8CILOW</t>
  </si>
  <si>
    <t>M_SIKH_P8CILOW</t>
  </si>
  <si>
    <t>F_SIKH_P8CILOW</t>
  </si>
  <si>
    <t>SIKH_P8SCORE_AVG</t>
  </si>
  <si>
    <t>M_SIKH_P8SCORE_AVG</t>
  </si>
  <si>
    <t>F_SIKH_P8SCORE_AVG</t>
  </si>
  <si>
    <t>SIKH_ATT8_AVG</t>
  </si>
  <si>
    <t>M_SIKH_ATT8_AVG</t>
  </si>
  <si>
    <t>F_SIKH_ATT8_AVG</t>
  </si>
  <si>
    <t>SIKH_INP8CALC</t>
  </si>
  <si>
    <t>M_SIKH_INP8CALC</t>
  </si>
  <si>
    <t>F_SIKH_INP8CALC</t>
  </si>
  <si>
    <t>SIKH_NATDEN</t>
  </si>
  <si>
    <t>M_SIKH_NATDEN</t>
  </si>
  <si>
    <t>F_SIKH_NATDEN</t>
  </si>
  <si>
    <t>MUSLIM_EBACCAPS</t>
  </si>
  <si>
    <t>M_MUSLIM_EBACCAPS</t>
  </si>
  <si>
    <t>F_MUSLIM_EBACCAPS</t>
  </si>
  <si>
    <t>MUSLIM_EBACC_94</t>
  </si>
  <si>
    <t>M_MUSLIM_EBACC_94</t>
  </si>
  <si>
    <t>F_MUSLIM_EBACC_94</t>
  </si>
  <si>
    <t>MUSLIM_EBACC_95</t>
  </si>
  <si>
    <t>M_MUSLIM_EBACC_95</t>
  </si>
  <si>
    <t>F_MUSLIM_EBACC_95</t>
  </si>
  <si>
    <t>MUSLIM_EBACC_E</t>
  </si>
  <si>
    <t>M_MUSLIM_EBACC_E</t>
  </si>
  <si>
    <t>F_MUSLIM_EBACC_E</t>
  </si>
  <si>
    <t>MUSLIM_L2BASICS_94</t>
  </si>
  <si>
    <t>M_MUSLIM_L2BASICS_94</t>
  </si>
  <si>
    <t>F_MUSLIM_L2BASICS_94</t>
  </si>
  <si>
    <t>MUSLIM_L2BASICS_95</t>
  </si>
  <si>
    <t>M_MUSLIM_L2BASICS_95</t>
  </si>
  <si>
    <t>F_MUSLIM_L2BASICS_95</t>
  </si>
  <si>
    <t>MUSLIM_P8CIHI</t>
  </si>
  <si>
    <t>M_MUSLIM_P8CIHI</t>
  </si>
  <si>
    <t>F_MUSLIM_P8CIHI</t>
  </si>
  <si>
    <t>MUSLIM_P8CILOW</t>
  </si>
  <si>
    <t>M_MUSLIM_P8CILOW</t>
  </si>
  <si>
    <t>F_MUSLIM_P8CILOW</t>
  </si>
  <si>
    <t>MUSLIM_P8SCORE_AVG</t>
  </si>
  <si>
    <t>M_MUSLIM_P8SCORE_AVG</t>
  </si>
  <si>
    <t>F_MUSLIM_P8SCORE_AVG</t>
  </si>
  <si>
    <t>MUSLIM_ATT8_AVG</t>
  </si>
  <si>
    <t>M_MUSLIM_ATT8_AVG</t>
  </si>
  <si>
    <t>F_MUSLIM_ATT8_AVG</t>
  </si>
  <si>
    <t>MUSLIM_INP8CALC</t>
  </si>
  <si>
    <t>M_MUSLIM_INP8CALC</t>
  </si>
  <si>
    <t>F_MUSLIM_INP8CALC</t>
  </si>
  <si>
    <t>MUSLIM_NATDEN</t>
  </si>
  <si>
    <t>M_MUSLIM_NATDEN</t>
  </si>
  <si>
    <t>F_MUSLIM_NATDEN</t>
  </si>
  <si>
    <t>JEWISH_EBACCAPS</t>
  </si>
  <si>
    <t>M_JEWISH_EBACCAPS</t>
  </si>
  <si>
    <t>F_JEWISH_EBACCAPS</t>
  </si>
  <si>
    <t>JEWISH_EBACC_94</t>
  </si>
  <si>
    <t>M_JEWISH_EBACC_94</t>
  </si>
  <si>
    <t>F_JEWISH_EBACC_94</t>
  </si>
  <si>
    <t>JEWISH_EBACC_95</t>
  </si>
  <si>
    <t>M_JEWISH_EBACC_95</t>
  </si>
  <si>
    <t>F_JEWISH_EBACC_95</t>
  </si>
  <si>
    <t>JEWISH_EBACC_E</t>
  </si>
  <si>
    <t>M_JEWISH_EBACC_E</t>
  </si>
  <si>
    <t>F_JEWISH_EBACC_E</t>
  </si>
  <si>
    <t>JEWISH_L2BASICS_94</t>
  </si>
  <si>
    <t>M_JEWISH_L2BASICS_94</t>
  </si>
  <si>
    <t>F_JEWISH_L2BASICS_94</t>
  </si>
  <si>
    <t>JEWISH_L2BASICS_95</t>
  </si>
  <si>
    <t>M_JEWISH_L2BASICS_95</t>
  </si>
  <si>
    <t>F_JEWISH_L2BASICS_95</t>
  </si>
  <si>
    <t>JEWISH_P8CIHI</t>
  </si>
  <si>
    <t>M_JEWISH_P8CIHI</t>
  </si>
  <si>
    <t>F_JEWISH_P8CIHI</t>
  </si>
  <si>
    <t>JEWISH_P8CILOW</t>
  </si>
  <si>
    <t>M_JEWISH_P8CILOW</t>
  </si>
  <si>
    <t>F_JEWISH_P8CILOW</t>
  </si>
  <si>
    <t>JEWISH_P8SCORE_AVG</t>
  </si>
  <si>
    <t>M_JEWISH_P8SCORE_AVG</t>
  </si>
  <si>
    <t>F_JEWISH_P8SCORE_AVG</t>
  </si>
  <si>
    <t>JEWISH_ATT8_AVG</t>
  </si>
  <si>
    <t>M_JEWISH_ATT8_AVG</t>
  </si>
  <si>
    <t>F_JEWISH_ATT8_AVG</t>
  </si>
  <si>
    <t>JEWISH_INP8CALC</t>
  </si>
  <si>
    <t>M_JEWISH_INP8CALC</t>
  </si>
  <si>
    <t>F_JEWISH_INP8CALC</t>
  </si>
  <si>
    <t>JEWISH_NATDEN</t>
  </si>
  <si>
    <t>M_JEWISH_NATDEN</t>
  </si>
  <si>
    <t>F_JEWISH_NATDEN</t>
  </si>
  <si>
    <t>OthCHRISTIAN_EBACCAPS</t>
  </si>
  <si>
    <t>M_OthCHRISTIAN_EBACCAPS</t>
  </si>
  <si>
    <t>F_OthCHRISTIAN_EBACCAPS</t>
  </si>
  <si>
    <t>OthCHRISTIAN_EBACC_94</t>
  </si>
  <si>
    <t>M_OthCHRISTIAN_EBACC_94</t>
  </si>
  <si>
    <t>F_OthCHRISTIAN_EBACC_94</t>
  </si>
  <si>
    <t>OthCHRISTIAN_EBACC_95</t>
  </si>
  <si>
    <t>M_OthCHRISTIAN_EBACC_95</t>
  </si>
  <si>
    <t>F_OthCHRISTIAN_EBACC_95</t>
  </si>
  <si>
    <t>OthCHRISTIAN_EBACC_E</t>
  </si>
  <si>
    <t>M_OthCHRISTIAN_EBACC_E</t>
  </si>
  <si>
    <t>F_OthCHRISTIAN_EBACC_E</t>
  </si>
  <si>
    <t>OthCHRISTIAN_L2BASICS_94</t>
  </si>
  <si>
    <t>M_OthCHRISTIAN_L2BASICS_94</t>
  </si>
  <si>
    <t>F_OthCHRISTIAN_L2BASICS_94</t>
  </si>
  <si>
    <t>OthCHRISTIAN_L2BASICS_95</t>
  </si>
  <si>
    <t>M_OthCHRISTIAN_L2BASICS_95</t>
  </si>
  <si>
    <t>F_OthCHRISTIAN_L2BASICS_95</t>
  </si>
  <si>
    <t>OthCHRISTIAN_P8CIHI</t>
  </si>
  <si>
    <t>M_OthCHRISTIAN_P8CIHI</t>
  </si>
  <si>
    <t>F_OthCHRISTIAN_P8CIHI</t>
  </si>
  <si>
    <t>OthCHRISTIAN_P8CILOW</t>
  </si>
  <si>
    <t>M_OthCHRISTIAN_P8CILOW</t>
  </si>
  <si>
    <t>F_OthCHRISTIAN_P8CILOW</t>
  </si>
  <si>
    <t>OthCHRISTIAN_P8SCORE_AVG</t>
  </si>
  <si>
    <t>M_OthCHRISTIAN_P8SCORE_AVG</t>
  </si>
  <si>
    <t>F_OthCHRISTIAN_P8SCORE_AVG</t>
  </si>
  <si>
    <t>OthCHRISTIAN_ATT8_AVG</t>
  </si>
  <si>
    <t>M_OthCHRISTIAN_ATT8_AVG</t>
  </si>
  <si>
    <t>F_OthCHRISTIAN_ATT8_AVG</t>
  </si>
  <si>
    <t>OthCHRISTIAN_INP8CALC</t>
  </si>
  <si>
    <t>M_OthCHRISTIAN_INP8CALC</t>
  </si>
  <si>
    <t>F_OthCHRISTIAN_INP8CALC</t>
  </si>
  <si>
    <t>OthCHRISTIAN_NATDEN</t>
  </si>
  <si>
    <t>M_OthCHRISTIAN_NATDEN</t>
  </si>
  <si>
    <t>F_OthCHRISTIAN_NATDEN</t>
  </si>
  <si>
    <t>ROMANCATH_EBACCAPS</t>
  </si>
  <si>
    <t>M_ROMANCATH_EBACCAPS</t>
  </si>
  <si>
    <t>F_ROMANCATH_EBACCAPS</t>
  </si>
  <si>
    <t>ROMANCATH_EBACC_94</t>
  </si>
  <si>
    <t>M_ROMANCATH_EBACC_94</t>
  </si>
  <si>
    <t>F_ROMANCATH_EBACC_94</t>
  </si>
  <si>
    <t>ROMANCATH_EBACC_95</t>
  </si>
  <si>
    <t>M_ROMANCATH_EBACC_95</t>
  </si>
  <si>
    <t>F_ROMANCATH_EBACC_95</t>
  </si>
  <si>
    <t>ROMANCATH_EBACC_E</t>
  </si>
  <si>
    <t>M_ROMANCATH_EBACC_E</t>
  </si>
  <si>
    <t>F_ROMANCATH_EBACC_E</t>
  </si>
  <si>
    <t>ROMANCATH_L2BASICS_94</t>
  </si>
  <si>
    <t>M_ROMANCATH_L2BASICS_94</t>
  </si>
  <si>
    <t>F_ROMANCATH_L2BASICS_94</t>
  </si>
  <si>
    <t>ROMANCATH_L2BASICS_95</t>
  </si>
  <si>
    <t>M_ROMANCATH_L2BASICS_95</t>
  </si>
  <si>
    <t>F_ROMANCATH_L2BASICS_95</t>
  </si>
  <si>
    <t>ROMANCATH_P8CIHI</t>
  </si>
  <si>
    <t>M_ROMANCATH_P8CIHI</t>
  </si>
  <si>
    <t>F_ROMANCATH_P8CIHI</t>
  </si>
  <si>
    <t>ROMANCATH_P8CILOW</t>
  </si>
  <si>
    <t>M_ROMANCATH_P8CILOW</t>
  </si>
  <si>
    <t>F_ROMANCATH_P8CILOW</t>
  </si>
  <si>
    <t>ROMANCATH_P8SCORE_AVG</t>
  </si>
  <si>
    <t>M_ROMANCATH_P8SCORE_AVG</t>
  </si>
  <si>
    <t>F_ROMANCATH_P8SCORE_AVG</t>
  </si>
  <si>
    <t>ROMANCATH_ATT8_AVG</t>
  </si>
  <si>
    <t>M_ROMANCATH_ATT8_AVG</t>
  </si>
  <si>
    <t>F_ROMANCATH_ATT8_AVG</t>
  </si>
  <si>
    <t>ROMANCATH_INP8CALC</t>
  </si>
  <si>
    <t>M_ROMANCATH_INP8CALC</t>
  </si>
  <si>
    <t>F_ROMANCATH_INP8CALC</t>
  </si>
  <si>
    <t>ROMANCATH_NATDEN</t>
  </si>
  <si>
    <t>M_ROMANCATH_NATDEN</t>
  </si>
  <si>
    <t>F_ROMANCATH_NATDEN</t>
  </si>
  <si>
    <t>CoE_EBACCAPS</t>
  </si>
  <si>
    <t>M_CoE_EBACCAPS</t>
  </si>
  <si>
    <t>F_CoE_EBACCAPS</t>
  </si>
  <si>
    <t>CoE_EBACC_94</t>
  </si>
  <si>
    <t>M_CoE_EBACC_94</t>
  </si>
  <si>
    <t>F_CoE_EBACC_94</t>
  </si>
  <si>
    <t>CoE_EBACC_95</t>
  </si>
  <si>
    <t>M_CoE_EBACC_95</t>
  </si>
  <si>
    <t>F_CoE_EBACC_95</t>
  </si>
  <si>
    <t>CoE_EBACC_E</t>
  </si>
  <si>
    <t>M_CoE_EBACC_E</t>
  </si>
  <si>
    <t>F_CoE_EBACC_E</t>
  </si>
  <si>
    <t>CoE_L2BASICS_94</t>
  </si>
  <si>
    <t>M_CoE_L2BASICS_94</t>
  </si>
  <si>
    <t>F_CoE_L2BASICS_94</t>
  </si>
  <si>
    <t>CoE_L2BASICS_95</t>
  </si>
  <si>
    <t>M_CoE_L2BASICS_95</t>
  </si>
  <si>
    <t>F_CoE_L2BASICS_95</t>
  </si>
  <si>
    <t>CoE_P8CIHI</t>
  </si>
  <si>
    <t>M_CoE_P8CIHI</t>
  </si>
  <si>
    <t>F_CoE_P8CIHI</t>
  </si>
  <si>
    <t>CoE_P8CILOW</t>
  </si>
  <si>
    <t>M_CoE_P8CILOW</t>
  </si>
  <si>
    <t>F_CoE_P8CILOW</t>
  </si>
  <si>
    <t>CoE_P8SCORE_AVG</t>
  </si>
  <si>
    <t>M_CoE_P8SCORE_AVG</t>
  </si>
  <si>
    <t>F_CoE_P8SCORE_AVG</t>
  </si>
  <si>
    <t>CoE_ATT8_AVG</t>
  </si>
  <si>
    <t>M_CoE_ATT8_AVG</t>
  </si>
  <si>
    <t>F_CoE_ATT8_AVG</t>
  </si>
  <si>
    <t>CoE_INP8CALC</t>
  </si>
  <si>
    <t>M_CoE_INP8CALC</t>
  </si>
  <si>
    <t>F_CoE_INP8CALC</t>
  </si>
  <si>
    <t>CoE_NATDEN</t>
  </si>
  <si>
    <t>M_CoE_NATDEN</t>
  </si>
  <si>
    <t>F_CoE_NATDEN</t>
  </si>
  <si>
    <t>NORELCHAR_EBACCAPS</t>
  </si>
  <si>
    <t>M_NORELCHAR_EBACCAPS</t>
  </si>
  <si>
    <t>F_NORELCHAR_EBACCAPS</t>
  </si>
  <si>
    <t>NORELCHAR_EBACC_94</t>
  </si>
  <si>
    <t>M_NORELCHAR_EBACC_94</t>
  </si>
  <si>
    <t>F_NORELCHAR_EBACC_94</t>
  </si>
  <si>
    <t>NORELCHAR_EBACC_95</t>
  </si>
  <si>
    <t>M_NORELCHAR_EBACC_95</t>
  </si>
  <si>
    <t>F_NORELCHAR_EBACC_95</t>
  </si>
  <si>
    <t>NORELCHAR_EBACC_E</t>
  </si>
  <si>
    <t>M_NORELCHAR_EBACC_E</t>
  </si>
  <si>
    <t>F_NORELCHAR_EBACC_E</t>
  </si>
  <si>
    <t>NORELCHAR_L2BASICS_94</t>
  </si>
  <si>
    <t>M_NORELCHAR_L2BASICS_94</t>
  </si>
  <si>
    <t>F_NORELCHAR_L2BASICS_94</t>
  </si>
  <si>
    <t>NORELCHAR_L2BASICS_95</t>
  </si>
  <si>
    <t>M_NORELCHAR_L2BASICS_95</t>
  </si>
  <si>
    <t>F_NORELCHAR_L2BASICS_95</t>
  </si>
  <si>
    <t>NORELCHAR_P8CIHI</t>
  </si>
  <si>
    <t>M_NORELCHAR_P8CIHI</t>
  </si>
  <si>
    <t>F_NORELCHAR_P8CIHI</t>
  </si>
  <si>
    <t>NORELCHAR_P8CILOW</t>
  </si>
  <si>
    <t>M_NORELCHAR_P8CILOW</t>
  </si>
  <si>
    <t>F_NORELCHAR_P8CILOW</t>
  </si>
  <si>
    <t>NORELCHAR_P8SCORE_AVG</t>
  </si>
  <si>
    <t>M_NORELCHAR_P8SCORE_AVG</t>
  </si>
  <si>
    <t>F_NORELCHAR_P8SCORE_AVG</t>
  </si>
  <si>
    <t>NORELCHAR_ATT8_AVG</t>
  </si>
  <si>
    <t>M_NORELCHAR_ATT8_AVG</t>
  </si>
  <si>
    <t>F_NORELCHAR_ATT8_AVG</t>
  </si>
  <si>
    <t>NORELCHAR_INP8CALC</t>
  </si>
  <si>
    <t>M_NORELCHAR_INP8CALC</t>
  </si>
  <si>
    <t>F_NORELCHAR_INP8CALC</t>
  </si>
  <si>
    <t>NORELCHAR_NATDEN</t>
  </si>
  <si>
    <t>M_NORELCHAR_NATDEN</t>
  </si>
  <si>
    <t>F_NORELCHAR_NATDEN</t>
  </si>
  <si>
    <t>All State-funded mainstream schools</t>
  </si>
  <si>
    <t>Hindu</t>
  </si>
  <si>
    <t>Sikh</t>
  </si>
  <si>
    <t>Muslim</t>
  </si>
  <si>
    <t>Jewish</t>
  </si>
  <si>
    <t>Other Christian Faith</t>
  </si>
  <si>
    <t>Roman Catholic</t>
  </si>
  <si>
    <t>CoE</t>
  </si>
  <si>
    <t>NO RELIGIOUS CHARACTER</t>
  </si>
  <si>
    <t>. = Not applicable.</t>
  </si>
  <si>
    <t>7. The percentage change is calculated using unrounded figures.</t>
  </si>
  <si>
    <t>6. The methodology of the disadvantage gap index changed in 2015/16 to reflect the change in methodology of the English Baccalaureate (see SFR main text for more information). This change means, for the purpose of the gap index, we now take the highest point score of English language and English literature, where previously we took the point score from English language - see SFR main text for more information.</t>
  </si>
  <si>
    <t>4.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</si>
  <si>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 xml:space="preserve">2.  Figures for 2010/11 to 2015/16 are based on final data. Figures for 2017/18 are based on revised data. </t>
  </si>
  <si>
    <t>Source: key stage 4 attainment data (2013/14 to 2017/18) and national pupil database (2010/11 to 2012/13)</t>
  </si>
  <si>
    <r>
      <t>Percentage change since 2011</t>
    </r>
    <r>
      <rPr>
        <b/>
        <vertAlign val="superscript"/>
        <sz val="8"/>
        <color theme="1"/>
        <rFont val="Arial"/>
        <family val="2"/>
      </rPr>
      <t>7</t>
    </r>
  </si>
  <si>
    <r>
      <t>Percentage change since previous year</t>
    </r>
    <r>
      <rPr>
        <b/>
        <vertAlign val="superscript"/>
        <sz val="8"/>
        <color theme="1"/>
        <rFont val="Arial"/>
        <family val="2"/>
      </rPr>
      <t>7</t>
    </r>
  </si>
  <si>
    <r>
      <t>National disadvantaged pupils' attainment gap index</t>
    </r>
    <r>
      <rPr>
        <b/>
        <vertAlign val="superscript"/>
        <sz val="8"/>
        <color indexed="8"/>
        <rFont val="Arial"/>
        <family val="2"/>
      </rPr>
      <t>1</t>
    </r>
  </si>
  <si>
    <t>All other pupils</t>
  </si>
  <si>
    <r>
      <t>Disadvantaged pupils</t>
    </r>
    <r>
      <rPr>
        <b/>
        <vertAlign val="superscript"/>
        <sz val="8"/>
        <color indexed="8"/>
        <rFont val="Arial"/>
        <family val="2"/>
      </rPr>
      <t>4</t>
    </r>
  </si>
  <si>
    <r>
      <t>Number of pupils</t>
    </r>
    <r>
      <rPr>
        <b/>
        <vertAlign val="superscript"/>
        <sz val="8"/>
        <color indexed="8"/>
        <rFont val="Arial"/>
        <family val="2"/>
      </rPr>
      <t>3</t>
    </r>
  </si>
  <si>
    <r>
      <t>2015/16</t>
    </r>
    <r>
      <rPr>
        <b/>
        <vertAlign val="superscript"/>
        <sz val="8"/>
        <rFont val="Arial"/>
        <family val="2"/>
      </rPr>
      <t>6</t>
    </r>
  </si>
  <si>
    <r>
      <t>2014/15</t>
    </r>
    <r>
      <rPr>
        <b/>
        <vertAlign val="superscript"/>
        <sz val="8"/>
        <rFont val="Arial"/>
        <family val="2"/>
      </rPr>
      <t>5</t>
    </r>
  </si>
  <si>
    <t>2013/14</t>
  </si>
  <si>
    <r>
      <t>Coverage: England, state-funded schools (including academies and CTCs)</t>
    </r>
    <r>
      <rPr>
        <b/>
        <vertAlign val="superscript"/>
        <sz val="9"/>
        <rFont val="Arial"/>
        <family val="2"/>
      </rPr>
      <t>3</t>
    </r>
  </si>
  <si>
    <r>
      <t>Years: 2010/11 to 2017/18 (revised)</t>
    </r>
    <r>
      <rPr>
        <b/>
        <vertAlign val="superscript"/>
        <sz val="9"/>
        <rFont val="Arial"/>
        <family val="2"/>
      </rPr>
      <t>2</t>
    </r>
  </si>
  <si>
    <t xml:space="preserve">x = Figures not shown in order to protect pupil confidentiality. See 'how the numbers are shown' within the SFR text for information on data suppression. </t>
  </si>
  <si>
    <t>5.  The methodology of the disadvantage gap index changed in 2015/16 to reflect the change in methodology of the English Baccalaureate (see SFR main text for more information). This change means, for the purpose of the gap index, we now take the highest point score of English language and English literature, where previously we took the point score from English language.</t>
  </si>
  <si>
    <t>4.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</si>
  <si>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 xml:space="preserve">3. Figures for previous years are available in Table CH4b(2) but are not comparable to the data shown in this table. New GCSEs in English and mathematics were taught from September 2015 with the first examinations taking place in Summer 2017. To ensure all students benefit from the reformed qualifications, only the new GCSEs will be included in the secondary performance tables as they are introduced (for 2017, this includes only reformed GCSEs in English and mathematics). As part of these reforms, a new grading system is introduced from 2017 to replace the  A* to G system with a new 9 to 1 scale for new reformed GCSEs. </t>
  </si>
  <si>
    <t>2.  From 2014/15, disadvantaged pupils include pupils known to be eligible for free school meals (FSM) in any spring, autumn, summer, alternative provision or pupil referral unit census from year 6 to year 11 or are looked after children for at least one day or are adopted from care.  For previous years, they include pupils known to be eligible for FSM in any spring, autumn, summer, alternative provision or pupil referral unit census from year 6 to year 11 or are looked after children. Please see the characteristics section of the quality and methodology document for more details.</t>
  </si>
  <si>
    <t>1.  Grades achieved are in qualifications counting towards the English and maths EBacc pillars. Average grades have been scored on a linear scale so that, for example, pupils achieving a 4 in English and a 6 in maths would appear to have an average grade of 5. This means pupils scoring an average of 5 or above may not have achieved this level in both areas.</t>
  </si>
  <si>
    <t>Source: key stage 4 data (revised)</t>
  </si>
  <si>
    <r>
      <t>All pupils</t>
    </r>
    <r>
      <rPr>
        <vertAlign val="superscript"/>
        <sz val="9"/>
        <rFont val="Arial"/>
        <family val="2"/>
      </rPr>
      <t>5</t>
    </r>
  </si>
  <si>
    <t>Z</t>
  </si>
  <si>
    <t>Y</t>
  </si>
  <si>
    <r>
      <t>Average grade in English and mathematics at or above</t>
    </r>
    <r>
      <rPr>
        <b/>
        <i/>
        <vertAlign val="superscript"/>
        <sz val="9"/>
        <rFont val="Arial"/>
        <family val="2"/>
      </rPr>
      <t>1</t>
    </r>
    <r>
      <rPr>
        <b/>
        <i/>
        <sz val="9"/>
        <rFont val="Arial"/>
        <family val="2"/>
      </rPr>
      <t>:</t>
    </r>
  </si>
  <si>
    <t>X</t>
  </si>
  <si>
    <t>Numbers</t>
  </si>
  <si>
    <t>Percentages</t>
  </si>
  <si>
    <t>Number /Percentage</t>
  </si>
  <si>
    <r>
      <t>Coverage: England, state-funded schools (including academies and CTCs)</t>
    </r>
    <r>
      <rPr>
        <b/>
        <vertAlign val="superscript"/>
        <sz val="9"/>
        <rFont val="Arial"/>
        <family val="2"/>
      </rPr>
      <t>4</t>
    </r>
  </si>
  <si>
    <r>
      <t>Year: 2017/18</t>
    </r>
    <r>
      <rPr>
        <b/>
        <vertAlign val="superscript"/>
        <sz val="9"/>
        <rFont val="Arial"/>
        <family val="2"/>
      </rPr>
      <t>3</t>
    </r>
  </si>
  <si>
    <t>Number of pupils achieving at least</t>
  </si>
  <si>
    <t>Percentage of pupils achieving at least</t>
  </si>
  <si>
    <t xml:space="preserve">This is a working sheet which supports the published tables but is not part of the main publication.  Please contact the SFR author for advice before using any figures from here. </t>
  </si>
  <si>
    <r>
      <t xml:space="preserve">Average Progress 8 score </t>
    </r>
    <r>
      <rPr>
        <vertAlign val="superscript"/>
        <sz val="10"/>
        <color theme="0"/>
        <rFont val="Arial"/>
        <family val="2"/>
      </rPr>
      <t>(4)(5)</t>
    </r>
  </si>
  <si>
    <r>
      <t xml:space="preserve">Percentage achieving 9-5 in English and mathematics </t>
    </r>
    <r>
      <rPr>
        <vertAlign val="superscript"/>
        <sz val="10"/>
        <color theme="0"/>
        <rFont val="Arial"/>
        <family val="2"/>
      </rPr>
      <t>(6)</t>
    </r>
  </si>
  <si>
    <r>
      <t xml:space="preserve">Percentage achieving 9-4 in English and mathematics </t>
    </r>
    <r>
      <rPr>
        <vertAlign val="superscript"/>
        <sz val="10"/>
        <color theme="0"/>
        <rFont val="Arial"/>
        <family val="2"/>
      </rPr>
      <t>(6)</t>
    </r>
  </si>
  <si>
    <r>
      <t xml:space="preserve">Average Attainment 8 score per pupil </t>
    </r>
    <r>
      <rPr>
        <vertAlign val="superscript"/>
        <sz val="10"/>
        <color theme="0"/>
        <rFont val="Arial"/>
        <family val="2"/>
      </rPr>
      <t>(4)</t>
    </r>
  </si>
  <si>
    <r>
      <t xml:space="preserve">Percentage achieving the English Baccalaureate (9-5 grade) </t>
    </r>
    <r>
      <rPr>
        <vertAlign val="superscript"/>
        <sz val="10"/>
        <color theme="0"/>
        <rFont val="Arial"/>
        <family val="2"/>
      </rPr>
      <t>(7)</t>
    </r>
  </si>
  <si>
    <r>
      <t xml:space="preserve">Percentage achieving the English Baccalaureate (9-4 grade) </t>
    </r>
    <r>
      <rPr>
        <vertAlign val="superscript"/>
        <sz val="10"/>
        <color theme="0"/>
        <rFont val="Arial"/>
        <family val="2"/>
      </rPr>
      <t>(7)</t>
    </r>
  </si>
  <si>
    <r>
      <t xml:space="preserve">Average Progress 8 score </t>
    </r>
    <r>
      <rPr>
        <vertAlign val="superscript"/>
        <sz val="9"/>
        <color theme="0"/>
        <rFont val="Arial"/>
        <family val="2"/>
      </rPr>
      <t>(4)(5)</t>
    </r>
  </si>
  <si>
    <r>
      <t xml:space="preserve">Percentage achieving 9-5 in English and mathematics </t>
    </r>
    <r>
      <rPr>
        <vertAlign val="superscript"/>
        <sz val="9"/>
        <color theme="0"/>
        <rFont val="Arial"/>
        <family val="2"/>
      </rPr>
      <t>(6)</t>
    </r>
  </si>
  <si>
    <r>
      <t xml:space="preserve">Percentage achieving 9-4 in English and mathematics </t>
    </r>
    <r>
      <rPr>
        <vertAlign val="superscript"/>
        <sz val="9"/>
        <color theme="0"/>
        <rFont val="Arial"/>
        <family val="2"/>
      </rPr>
      <t>(6)</t>
    </r>
  </si>
  <si>
    <r>
      <t xml:space="preserve">Average Attainment 8 score per pupil </t>
    </r>
    <r>
      <rPr>
        <vertAlign val="superscript"/>
        <sz val="9"/>
        <color theme="0"/>
        <rFont val="Arial"/>
        <family val="2"/>
      </rPr>
      <t>(4)</t>
    </r>
  </si>
  <si>
    <r>
      <t xml:space="preserve">Percentage achieving the English Baccalaureate (9-5 grade) </t>
    </r>
    <r>
      <rPr>
        <vertAlign val="superscript"/>
        <sz val="9"/>
        <color theme="0"/>
        <rFont val="Arial"/>
        <family val="2"/>
      </rPr>
      <t>(7)</t>
    </r>
  </si>
  <si>
    <r>
      <t xml:space="preserve">Percentage achieving the English Baccalaureate (9-4 grade) </t>
    </r>
    <r>
      <rPr>
        <vertAlign val="superscript"/>
        <sz val="9"/>
        <color theme="0"/>
        <rFont val="Arial"/>
        <family val="2"/>
      </rPr>
      <t>(7)</t>
    </r>
  </si>
  <si>
    <r>
      <t xml:space="preserve">Percentage achieving the English Baccalaureate (9-4 grade) </t>
    </r>
    <r>
      <rPr>
        <b/>
        <vertAlign val="superscript"/>
        <sz val="9"/>
        <color theme="0"/>
        <rFont val="Arial"/>
        <family val="2"/>
      </rPr>
      <t>(7)</t>
    </r>
  </si>
  <si>
    <r>
      <t xml:space="preserve">Average Progress 8 score </t>
    </r>
    <r>
      <rPr>
        <vertAlign val="superscript"/>
        <sz val="9"/>
        <color theme="0"/>
        <rFont val="Arial"/>
        <family val="2"/>
      </rPr>
      <t>(5)(6)</t>
    </r>
  </si>
  <si>
    <r>
      <t xml:space="preserve">Percentage achieving 9-5 in English and mathematics </t>
    </r>
    <r>
      <rPr>
        <vertAlign val="superscript"/>
        <sz val="9"/>
        <color theme="0"/>
        <rFont val="Arial"/>
        <family val="2"/>
      </rPr>
      <t>(7)</t>
    </r>
  </si>
  <si>
    <r>
      <t xml:space="preserve">Percentage achieving 9-4 in English and mathematics </t>
    </r>
    <r>
      <rPr>
        <vertAlign val="superscript"/>
        <sz val="9"/>
        <color theme="0"/>
        <rFont val="Arial"/>
        <family val="2"/>
      </rPr>
      <t>(7)</t>
    </r>
  </si>
  <si>
    <r>
      <t xml:space="preserve">Average Attainment 8 score per pupil </t>
    </r>
    <r>
      <rPr>
        <vertAlign val="superscript"/>
        <sz val="9"/>
        <color theme="0"/>
        <rFont val="Arial"/>
        <family val="2"/>
      </rPr>
      <t>(5)</t>
    </r>
  </si>
  <si>
    <r>
      <t xml:space="preserve">Percentage achieving the English Baccalaureate (9-5 grade) </t>
    </r>
    <r>
      <rPr>
        <vertAlign val="superscript"/>
        <sz val="9"/>
        <color theme="0"/>
        <rFont val="Arial"/>
        <family val="2"/>
      </rPr>
      <t>(8)</t>
    </r>
  </si>
  <si>
    <r>
      <t xml:space="preserve">Percentage achieving the English Baccalaureate (9-4 grade) </t>
    </r>
    <r>
      <rPr>
        <vertAlign val="superscript"/>
        <sz val="9"/>
        <color theme="0"/>
        <rFont val="Arial"/>
        <family val="2"/>
      </rPr>
      <t>(8)</t>
    </r>
  </si>
  <si>
    <r>
      <t xml:space="preserve">Average Progress 8 score </t>
    </r>
    <r>
      <rPr>
        <vertAlign val="superscript"/>
        <sz val="9"/>
        <color theme="0"/>
        <rFont val="Arial"/>
        <family val="2"/>
      </rPr>
      <t>(6)(7)</t>
    </r>
  </si>
  <si>
    <r>
      <t xml:space="preserve">Percentage achieving 9-5 in English and mathematics </t>
    </r>
    <r>
      <rPr>
        <vertAlign val="superscript"/>
        <sz val="9"/>
        <color theme="0"/>
        <rFont val="Arial"/>
        <family val="2"/>
      </rPr>
      <t>(8)</t>
    </r>
  </si>
  <si>
    <r>
      <t xml:space="preserve">Percentage achieving 9-4 in English and mathematics </t>
    </r>
    <r>
      <rPr>
        <vertAlign val="superscript"/>
        <sz val="9"/>
        <color theme="0"/>
        <rFont val="Arial"/>
        <family val="2"/>
      </rPr>
      <t>(8)</t>
    </r>
  </si>
  <si>
    <r>
      <t xml:space="preserve">Average Attainment 8 score per pupil </t>
    </r>
    <r>
      <rPr>
        <vertAlign val="superscript"/>
        <sz val="9"/>
        <color theme="0"/>
        <rFont val="Arial"/>
        <family val="2"/>
      </rPr>
      <t>(6)</t>
    </r>
  </si>
  <si>
    <r>
      <t xml:space="preserve">Percentage achieving the English Baccalaureate (9-5 grade) </t>
    </r>
    <r>
      <rPr>
        <vertAlign val="superscript"/>
        <sz val="9"/>
        <color theme="0"/>
        <rFont val="Arial"/>
        <family val="2"/>
      </rPr>
      <t>(9)</t>
    </r>
  </si>
  <si>
    <r>
      <t xml:space="preserve">Percentage achieving the English Baccalaureate (9-4 grade) </t>
    </r>
    <r>
      <rPr>
        <vertAlign val="superscript"/>
        <sz val="9"/>
        <color theme="0"/>
        <rFont val="Arial"/>
        <family val="2"/>
      </rPr>
      <t>(9)</t>
    </r>
  </si>
  <si>
    <t>Average Progress 8 score (4)(5)</t>
  </si>
  <si>
    <t>Average Attainment 8 score per pupil4</t>
  </si>
  <si>
    <t>x = Figures not shown in order to protect confidentiality. From 2018, suppression is applied only on a case by case basis. More information is available in the 2018 ‘Quality and methodology information’.</t>
  </si>
  <si>
    <t>boys</t>
  </si>
  <si>
    <t>girls</t>
  </si>
  <si>
    <t>7.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</si>
  <si>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9.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</si>
  <si>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10. EBacc APS was introduced in 2018 as the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In 2016/17, the definition of 'percentage achieving the English Baccalaureate' changed to 'the proportion of pupils achieving the Ebacc which included a grade 5 or above in English and mathematics, and grade C or above in unreformed subjects' following the introduction of the reformed 9 to 1 GCSEs in English and mathematics.</t>
  </si>
  <si>
    <t>6.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</si>
  <si>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r>
      <t>Percentage</t>
    </r>
    <r>
      <rPr>
        <vertAlign val="superscript"/>
        <sz val="8"/>
        <rFont val="Arial"/>
        <family val="2"/>
      </rPr>
      <t>6</t>
    </r>
    <r>
      <rPr>
        <sz val="8"/>
        <rFont val="Arial"/>
        <family val="2"/>
      </rPr>
      <t xml:space="preserve"> of pupils who achieved 9-4 </t>
    </r>
    <r>
      <rPr>
        <vertAlign val="superscript"/>
        <sz val="8"/>
        <rFont val="Arial"/>
        <family val="2"/>
      </rPr>
      <t>7</t>
    </r>
  </si>
  <si>
    <r>
      <t>Percentage</t>
    </r>
    <r>
      <rPr>
        <vertAlign val="superscript"/>
        <sz val="8"/>
        <rFont val="Arial"/>
        <family val="2"/>
      </rPr>
      <t>6</t>
    </r>
    <r>
      <rPr>
        <sz val="8"/>
        <rFont val="Arial"/>
        <family val="2"/>
      </rPr>
      <t xml:space="preserve"> of pupils who achieved 9-5 </t>
    </r>
    <r>
      <rPr>
        <vertAlign val="superscript"/>
        <sz val="8"/>
        <rFont val="Arial"/>
        <family val="2"/>
      </rPr>
      <t>7</t>
    </r>
  </si>
  <si>
    <r>
      <t>Percentage</t>
    </r>
    <r>
      <rPr>
        <vertAlign val="superscript"/>
        <sz val="8"/>
        <rFont val="Arial"/>
        <family val="2"/>
      </rPr>
      <t>6</t>
    </r>
    <r>
      <rPr>
        <sz val="8"/>
        <rFont val="Arial"/>
        <family val="2"/>
      </rPr>
      <t xml:space="preserve"> of pupils who achieved all components (9-4 grade)</t>
    </r>
    <r>
      <rPr>
        <vertAlign val="superscript"/>
        <sz val="8"/>
        <rFont val="Arial"/>
        <family val="2"/>
      </rPr>
      <t>8</t>
    </r>
  </si>
  <si>
    <r>
      <t>Percentage</t>
    </r>
    <r>
      <rPr>
        <vertAlign val="superscript"/>
        <sz val="8"/>
        <rFont val="Arial"/>
        <family val="2"/>
      </rPr>
      <t>6</t>
    </r>
    <r>
      <rPr>
        <sz val="8"/>
        <rFont val="Arial"/>
        <family val="2"/>
      </rPr>
      <t xml:space="preserve"> of pupils who achieved all components (9-5 grade)</t>
    </r>
    <r>
      <rPr>
        <vertAlign val="superscript"/>
        <sz val="8"/>
        <rFont val="Arial"/>
        <family val="2"/>
      </rPr>
      <t>8</t>
    </r>
  </si>
  <si>
    <t>1.  Since September 2013, general further education (FE) colleges and sixth-form colleges have been able to directly enrol 14 to 16 year-olds. Entries and achievements for these pupils are included in figures as state-funded schools. As FE colleges do not complete the school census, pupils at the end of key stage 4 attending FE colleges are included in the all pupils lines but not in the majority of the characteristics breakdowns. Therefore, there are some cases where the individual characteristics breakdowns will not add up to the all pupils figure. Pupils in FE colleges are included in the free school meals and disadvantaged figures from 2015/16 onwards.</t>
  </si>
  <si>
    <t>Average Progress 8 score (5)(6)</t>
  </si>
  <si>
    <t>8.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</si>
  <si>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3. State-funded schools include academies, free schools, city technology colleges, further education colleges with provision for 14 to 16 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</si>
  <si>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1.  Comparisons are made by ordering pupil scores in English and mathematics and assessing the difference in the average position of disadvantaged pupils and others. The mean rank of pupils in the disadvantaged and other pupils groups are subtracted from one another and multiplied by 20 to give a value between -10 and 10 (where 0 indicates an equal distribution of scores). Please see the statistical release text for more information.</t>
  </si>
  <si>
    <t>x = Figures not shown in order to protect confidentiality. See 'confidentiality' within the Statistical release text for information on data suppression.</t>
  </si>
  <si>
    <t>5.  Since September 2013, general further education (FE) colleges and sixth-form colleges have been able to directly enrol 14 to 16 year-olds. 2014/15 was the first year in which colleges had pupils at the end of key stage 4; for this year. As FE colleges do not complete the school census, in 2014/15 pupils at the end of key stage 4 attending FE colleges are included in the all pupils lines but not in any of the characteristics breakdowns, as we had no matched pupil characteristics data of pupils in FE colleges. Therefore the 2014/15 individual characteristics breakdowns do not add up to the all pupils figure. For 2015/16 onwards, however, disadvantage data for FE colleges have been obtained from Individualised Learner Record data and therefore the characteristic breakdown does add up to the all pupils figure. These pupils are also included in the gap index for 2015/16 onwards - please see the Statistical release main text for more information.</t>
  </si>
  <si>
    <t>Average English and mathematics GCSE grade breakdown of pupils eligible for the pupil premium and others (9-1 GCSEs in English and maths)</t>
  </si>
  <si>
    <t>Time series of the disadvantaged pupils attainment gap index at key stage 4</t>
  </si>
  <si>
    <t>2010/11 - 2017/18</t>
  </si>
  <si>
    <r>
      <t>Table CH4b: Average English and mathematics GCSE grade</t>
    </r>
    <r>
      <rPr>
        <b/>
        <vertAlign val="superscript"/>
        <sz val="9"/>
        <rFont val="Arial"/>
        <family val="2"/>
      </rPr>
      <t>1</t>
    </r>
    <r>
      <rPr>
        <b/>
        <sz val="9"/>
        <rFont val="Arial"/>
        <family val="2"/>
      </rPr>
      <t xml:space="preserve"> breakdown of pupils eligible for the pupil premium and others</t>
    </r>
    <r>
      <rPr>
        <b/>
        <vertAlign val="superscript"/>
        <sz val="9"/>
        <rFont val="Arial"/>
        <family val="2"/>
      </rPr>
      <t xml:space="preserve">2 </t>
    </r>
    <r>
      <rPr>
        <b/>
        <sz val="9"/>
        <rFont val="Arial"/>
        <family val="2"/>
      </rPr>
      <t>(9-1 GCSEs in English and mathematics)</t>
    </r>
  </si>
  <si>
    <r>
      <t>Table CH4a: Time series of the disadvantaged pupils attainment gap index</t>
    </r>
    <r>
      <rPr>
        <b/>
        <vertAlign val="superscript"/>
        <sz val="9"/>
        <rFont val="Arial"/>
        <family val="2"/>
      </rPr>
      <t>1</t>
    </r>
    <r>
      <rPr>
        <b/>
        <sz val="9"/>
        <rFont val="Arial"/>
        <family val="2"/>
      </rPr>
      <t xml:space="preserve"> at key stage 4</t>
    </r>
  </si>
  <si>
    <t>Percentage achieving the English Baccalaureate (9-4 grade)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</si>
</sst>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0.0"/>
    <numFmt numFmtId="165" formatCode="0.0"/>
    <numFmt numFmtId="166" formatCode="0.0%"/>
    <numFmt numFmtId="167" formatCode="0.00000000000000000000000"/>
  </numFmts>
  <fonts count="9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1"/>
      <name val="Arial"/>
      <family val="2"/>
    </font>
    <font>
      <sz val="10"/>
      <name val="Arial"/>
      <family val="2"/>
    </font>
    <font>
      <u/>
      <sz val="10"/>
      <color indexed="12"/>
      <name val="Arial"/>
      <family val="2"/>
    </font>
    <font>
      <b/>
      <sz val="11"/>
      <name val="Arial"/>
      <family val="2"/>
    </font>
    <font>
      <sz val="20"/>
      <name val="Arial"/>
      <family val="2"/>
    </font>
    <font>
      <sz val="10"/>
      <color rgb="FF000000"/>
      <name val="Arial"/>
      <family val="2"/>
    </font>
    <font>
      <b/>
      <sz val="10"/>
      <name val="Arial"/>
      <family val="2"/>
    </font>
    <font>
      <sz val="9"/>
      <name val="Arial"/>
      <family val="2"/>
    </font>
    <font>
      <u/>
      <sz val="9"/>
      <name val="Calibri"/>
      <family val="2"/>
    </font>
    <font>
      <sz val="8"/>
      <name val="Arial"/>
      <family val="2"/>
    </font>
    <font>
      <u/>
      <sz val="8"/>
      <name val="Arial"/>
      <family val="2"/>
    </font>
    <font>
      <u/>
      <sz val="11"/>
      <color theme="10"/>
      <name val="Calibri"/>
      <family val="2"/>
      <scheme val="minor"/>
    </font>
    <font>
      <u/>
      <sz val="12"/>
      <color theme="10"/>
      <name val="Arial"/>
      <family val="2"/>
    </font>
    <font>
      <u/>
      <sz val="10"/>
      <color theme="10"/>
      <name val="Arial"/>
      <family val="2"/>
    </font>
    <font>
      <sz val="8"/>
      <color rgb="FF000000"/>
      <name val="Arial"/>
      <family val="2"/>
    </font>
    <font>
      <b/>
      <i/>
      <sz val="10"/>
      <name val="Arial"/>
      <family val="2"/>
    </font>
    <font>
      <b/>
      <sz val="9"/>
      <name val="Arial"/>
      <family val="2"/>
    </font>
    <font>
      <b/>
      <vertAlign val="superscript"/>
      <sz val="9"/>
      <name val="Arial"/>
      <family val="2"/>
    </font>
    <font>
      <b/>
      <sz val="9"/>
      <color rgb="FFFF0000"/>
      <name val="Arial"/>
      <family val="2"/>
    </font>
    <font>
      <b/>
      <sz val="9"/>
      <color theme="1"/>
      <name val="Arial"/>
      <family val="2"/>
    </font>
    <font>
      <b/>
      <vertAlign val="superscript"/>
      <sz val="9"/>
      <color theme="1"/>
      <name val="Arial"/>
      <family val="2"/>
    </font>
    <font>
      <b/>
      <sz val="10"/>
      <color theme="0"/>
      <name val="Arial"/>
      <family val="2"/>
    </font>
    <font>
      <b/>
      <sz val="8"/>
      <name val="Arial"/>
      <family val="2"/>
    </font>
    <font>
      <b/>
      <sz val="8"/>
      <color rgb="FFFF0000"/>
      <name val="Arial"/>
      <family val="2"/>
    </font>
    <font>
      <b/>
      <vertAlign val="superscript"/>
      <sz val="8"/>
      <name val="Arial"/>
      <family val="2"/>
    </font>
    <font>
      <b/>
      <i/>
      <sz val="8"/>
      <name val="Arial"/>
      <family val="2"/>
    </font>
    <font>
      <b/>
      <i/>
      <vertAlign val="superscript"/>
      <sz val="8"/>
      <name val="Arial"/>
      <family val="2"/>
    </font>
    <font>
      <i/>
      <sz val="11"/>
      <color theme="1"/>
      <name val="Calibri"/>
      <family val="2"/>
      <scheme val="minor"/>
    </font>
    <font>
      <vertAlign val="superscript"/>
      <sz val="8"/>
      <name val="Arial"/>
      <family val="2"/>
    </font>
    <font>
      <i/>
      <sz val="8"/>
      <name val="Arial"/>
      <family val="2"/>
    </font>
    <font>
      <i/>
      <vertAlign val="superscript"/>
      <sz val="8"/>
      <name val="Arial"/>
      <family val="2"/>
    </font>
    <font>
      <u/>
      <sz val="8"/>
      <color rgb="FF270AD4"/>
      <name val="Arial"/>
      <family val="2"/>
    </font>
    <font>
      <sz val="8"/>
      <color rgb="FF270AD4"/>
      <name val="Arial"/>
      <family val="2"/>
    </font>
    <font>
      <sz val="10"/>
      <color rgb="FF270AD4"/>
      <name val="Arial"/>
      <family val="2"/>
    </font>
    <font>
      <sz val="11"/>
      <color rgb="FF270AD4"/>
      <name val="Calibri"/>
      <family val="2"/>
      <scheme val="minor"/>
    </font>
    <font>
      <u/>
      <sz val="8"/>
      <color indexed="12"/>
      <name val="Arial"/>
      <family val="2"/>
    </font>
    <font>
      <sz val="10"/>
      <color rgb="FFFF0000"/>
      <name val="Arial"/>
      <family val="2"/>
    </font>
    <font>
      <sz val="8"/>
      <color indexed="10"/>
      <name val="Arial"/>
      <family val="2"/>
    </font>
    <font>
      <sz val="12"/>
      <color theme="1"/>
      <name val="Arial"/>
      <family val="2"/>
    </font>
    <font>
      <b/>
      <sz val="8"/>
      <color theme="1"/>
      <name val="Arial"/>
      <family val="2"/>
    </font>
    <font>
      <sz val="12"/>
      <color rgb="FFFF0000"/>
      <name val="Arial"/>
      <family val="2"/>
    </font>
    <font>
      <b/>
      <sz val="10"/>
      <color rgb="FFFF0000"/>
      <name val="Arial"/>
      <family val="2"/>
    </font>
    <font>
      <sz val="8"/>
      <color rgb="FFFF0000"/>
      <name val="Arial"/>
      <family val="2"/>
    </font>
    <font>
      <sz val="8"/>
      <color theme="1"/>
      <name val="Arial"/>
      <family val="2"/>
    </font>
    <font>
      <sz val="8"/>
      <color indexed="72"/>
      <name val="MS Sans Serif"/>
      <family val="2"/>
    </font>
    <font>
      <vertAlign val="superscript"/>
      <sz val="8"/>
      <color theme="1"/>
      <name val="Arial"/>
      <family val="2"/>
    </font>
    <font>
      <b/>
      <sz val="8"/>
      <color indexed="10"/>
      <name val="Arial"/>
      <family val="2"/>
    </font>
    <font>
      <b/>
      <sz val="8"/>
      <color theme="0"/>
      <name val="Arial"/>
      <family val="2"/>
    </font>
    <font>
      <sz val="12"/>
      <name val="Arial"/>
      <family val="2"/>
    </font>
    <font>
      <b/>
      <sz val="8"/>
      <color rgb="FF0000FF"/>
      <name val="Arial"/>
      <family val="2"/>
    </font>
    <font>
      <u/>
      <sz val="8"/>
      <color rgb="FF0000FF"/>
      <name val="Arial"/>
      <family val="2"/>
    </font>
    <font>
      <sz val="8"/>
      <color rgb="FF0000FF"/>
      <name val="Arial"/>
      <family val="2"/>
    </font>
    <font>
      <sz val="12"/>
      <color rgb="FF0000FF"/>
      <name val="Arial"/>
      <family val="2"/>
    </font>
    <font>
      <sz val="9"/>
      <color theme="1"/>
      <name val="Arial"/>
      <family val="2"/>
    </font>
    <font>
      <b/>
      <sz val="9"/>
      <color rgb="FF7030A0"/>
      <name val="Arial"/>
      <family val="2"/>
    </font>
    <font>
      <b/>
      <sz val="11"/>
      <color rgb="FF00B050"/>
      <name val="Arial"/>
      <family val="2"/>
    </font>
    <font>
      <sz val="12"/>
      <color theme="0"/>
      <name val="Arial"/>
      <family val="2"/>
    </font>
    <font>
      <sz val="8"/>
      <color indexed="21"/>
      <name val="Arial"/>
      <family val="2"/>
    </font>
    <font>
      <sz val="8"/>
      <color theme="0"/>
      <name val="Arial"/>
      <family val="2"/>
    </font>
    <font>
      <u/>
      <sz val="9"/>
      <color indexed="12"/>
      <name val="Arial"/>
      <family val="2"/>
    </font>
    <font>
      <i/>
      <sz val="9"/>
      <name val="Arial"/>
      <family val="2"/>
    </font>
    <font>
      <b/>
      <i/>
      <sz val="9"/>
      <name val="Arial"/>
      <family val="2"/>
    </font>
    <font>
      <sz val="10"/>
      <color theme="0"/>
      <name val="Arial"/>
      <family val="2"/>
    </font>
    <font>
      <sz val="9"/>
      <color indexed="21"/>
      <name val="Arial"/>
      <family val="2"/>
    </font>
    <font>
      <sz val="9"/>
      <color rgb="FFFF0000"/>
      <name val="Arial"/>
      <family val="2"/>
    </font>
    <font>
      <sz val="9"/>
      <color indexed="10"/>
      <name val="Arial"/>
      <family val="2"/>
    </font>
    <font>
      <sz val="9"/>
      <color theme="0"/>
      <name val="Arial"/>
      <family val="2"/>
    </font>
    <font>
      <sz val="9"/>
      <color indexed="14"/>
      <name val="Arial"/>
      <family val="2"/>
    </font>
    <font>
      <sz val="9"/>
      <color indexed="57"/>
      <name val="Arial"/>
      <family val="2"/>
    </font>
    <font>
      <b/>
      <sz val="9"/>
      <color indexed="57"/>
      <name val="Arial"/>
      <family val="2"/>
    </font>
    <font>
      <b/>
      <sz val="9"/>
      <color indexed="21"/>
      <name val="Arial"/>
      <family val="2"/>
    </font>
    <font>
      <b/>
      <sz val="9"/>
      <color theme="0"/>
      <name val="Arial"/>
      <family val="2"/>
    </font>
    <font>
      <sz val="10"/>
      <name val="Courier"/>
      <family val="3"/>
    </font>
    <font>
      <b/>
      <sz val="9"/>
      <color indexed="10"/>
      <name val="Arial"/>
      <family val="2"/>
    </font>
    <font>
      <b/>
      <sz val="9"/>
      <color theme="0" tint="-0.34998626667073579"/>
      <name val="Arial"/>
      <family val="2"/>
    </font>
    <font>
      <vertAlign val="superscript"/>
      <sz val="9"/>
      <name val="Arial"/>
      <family val="2"/>
    </font>
    <font>
      <sz val="9"/>
      <color indexed="55"/>
      <name val="Arial"/>
      <family val="2"/>
    </font>
    <font>
      <sz val="10"/>
      <color theme="1"/>
      <name val="Arial"/>
      <family val="2"/>
    </font>
    <font>
      <sz val="8"/>
      <color indexed="54"/>
      <name val="Arial"/>
      <family val="2"/>
    </font>
    <font>
      <b/>
      <vertAlign val="superscript"/>
      <sz val="8"/>
      <color theme="1"/>
      <name val="Arial"/>
      <family val="2"/>
    </font>
    <font>
      <b/>
      <vertAlign val="superscript"/>
      <sz val="8"/>
      <color indexed="8"/>
      <name val="Arial"/>
      <family val="2"/>
    </font>
    <font>
      <sz val="9"/>
      <color theme="0"/>
      <name val="Calibri"/>
      <family val="2"/>
      <scheme val="minor"/>
    </font>
    <font>
      <sz val="9"/>
      <color theme="1"/>
      <name val="Calibri"/>
      <family val="2"/>
      <scheme val="minor"/>
    </font>
    <font>
      <sz val="9"/>
      <name val="Calibri"/>
      <family val="2"/>
      <scheme val="minor"/>
    </font>
    <font>
      <b/>
      <i/>
      <vertAlign val="superscript"/>
      <sz val="9"/>
      <name val="Arial"/>
      <family val="2"/>
    </font>
    <font>
      <b/>
      <i/>
      <sz val="9"/>
      <color rgb="FFFF0000"/>
      <name val="Arial"/>
      <family val="2"/>
    </font>
    <font>
      <sz val="8"/>
      <color theme="1"/>
      <name val="Calibri"/>
      <family val="2"/>
      <scheme val="minor"/>
    </font>
    <font>
      <b/>
      <sz val="11"/>
      <color indexed="10"/>
      <name val="Calibri"/>
      <family val="2"/>
      <scheme val="minor"/>
    </font>
    <font>
      <b/>
      <sz val="12"/>
      <color theme="0"/>
      <name val="Arial"/>
      <family val="2"/>
    </font>
    <font>
      <vertAlign val="superscript"/>
      <sz val="10"/>
      <color theme="0"/>
      <name val="Arial"/>
      <family val="2"/>
    </font>
    <font>
      <vertAlign val="superscript"/>
      <sz val="9"/>
      <color theme="0"/>
      <name val="Arial"/>
      <family val="2"/>
    </font>
    <font>
      <b/>
      <vertAlign val="superscript"/>
      <sz val="9"/>
      <color theme="0"/>
      <name val="Arial"/>
      <family val="2"/>
    </font>
    <font>
      <b/>
      <sz val="12"/>
      <color rgb="FFFF0000"/>
      <name val="Arial"/>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46"/>
        <bgColor indexed="64"/>
      </patternFill>
    </fill>
    <fill>
      <patternFill patternType="solid">
        <fgColor indexed="44"/>
        <bgColor indexed="64"/>
      </patternFill>
    </fill>
    <fill>
      <patternFill patternType="solid">
        <fgColor indexed="2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rgb="FF808080"/>
      </right>
      <top/>
      <bottom style="thin">
        <color rgb="FF00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style="thin">
        <color indexed="64"/>
      </bottom>
      <diagonal/>
    </border>
    <border>
      <left style="dashed">
        <color auto="1"/>
      </left>
      <right/>
      <top style="thin">
        <color indexed="64"/>
      </top>
      <bottom style="thin">
        <color indexed="64"/>
      </bottom>
      <diagonal/>
    </border>
    <border>
      <left/>
      <right style="dotted">
        <color indexed="64"/>
      </right>
      <top/>
      <bottom style="thin">
        <color indexed="64"/>
      </bottom>
      <diagonal/>
    </border>
    <border>
      <left style="dotted">
        <color indexed="64"/>
      </left>
      <right style="dashed">
        <color theme="1"/>
      </right>
      <top style="thin">
        <color indexed="64"/>
      </top>
      <bottom style="thin">
        <color indexed="64"/>
      </bottom>
      <diagonal/>
    </border>
    <border>
      <left style="dotted">
        <color indexed="64"/>
      </left>
      <right/>
      <top/>
      <bottom/>
      <diagonal/>
    </border>
    <border>
      <left/>
      <right style="dotted">
        <color indexed="64"/>
      </right>
      <top/>
      <bottom/>
      <diagonal/>
    </border>
    <border>
      <left style="dashed">
        <color auto="1"/>
      </left>
      <right/>
      <top/>
      <bottom/>
      <diagonal/>
    </border>
    <border>
      <left/>
      <right style="thin">
        <color indexed="64"/>
      </right>
      <top/>
      <bottom/>
      <diagonal/>
    </border>
    <border>
      <left style="dashed">
        <color auto="1"/>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left>
      <right/>
      <top/>
      <bottom/>
      <diagonal/>
    </border>
    <border>
      <left style="thin">
        <color theme="0"/>
      </left>
      <right style="thin">
        <color theme="0"/>
      </right>
      <top style="thin">
        <color theme="0"/>
      </top>
      <bottom/>
      <diagonal/>
    </border>
    <border diagonalDown="1">
      <left style="thin">
        <color theme="0"/>
      </left>
      <right style="thin">
        <color theme="0"/>
      </right>
      <top style="thin">
        <color theme="0"/>
      </top>
      <bottom style="thin">
        <color theme="0"/>
      </bottom>
      <diagonal style="thin">
        <color theme="0"/>
      </diagonal>
    </border>
    <border diagonalDown="1">
      <left/>
      <right style="thin">
        <color theme="0"/>
      </right>
      <top style="thin">
        <color theme="0"/>
      </top>
      <bottom style="thin">
        <color theme="0"/>
      </bottom>
      <diagonal style="thin">
        <color theme="0"/>
      </diagonal>
    </border>
    <border diagonalDown="1">
      <left/>
      <right/>
      <top style="thin">
        <color theme="0"/>
      </top>
      <bottom style="thin">
        <color theme="0"/>
      </bottom>
      <diagonal style="thin">
        <color theme="0"/>
      </diagonal>
    </border>
    <border diagonalDown="1">
      <left style="thin">
        <color theme="0"/>
      </left>
      <right style="thin">
        <color theme="0"/>
      </right>
      <top/>
      <bottom style="thin">
        <color theme="0"/>
      </bottom>
      <diagonal style="thin">
        <color theme="0"/>
      </diagonal>
    </border>
    <border diagonalUp="1" diagonalDown="1">
      <left/>
      <right style="thin">
        <color theme="0"/>
      </right>
      <top style="thin">
        <color theme="0"/>
      </top>
      <bottom/>
      <diagonal style="thin">
        <color theme="0"/>
      </diagonal>
    </border>
    <border diagonalUp="1" diagonalDown="1">
      <left style="thin">
        <color theme="0"/>
      </left>
      <right style="thin">
        <color theme="0"/>
      </right>
      <top style="thin">
        <color theme="0"/>
      </top>
      <bottom/>
      <diagonal style="thin">
        <color theme="0"/>
      </diagonal>
    </border>
    <border diagonalDown="1">
      <left/>
      <right/>
      <top style="thin">
        <color theme="0"/>
      </top>
      <bottom/>
      <diagonal style="thin">
        <color theme="0"/>
      </diagonal>
    </border>
    <border diagonalDown="1">
      <left/>
      <right/>
      <top/>
      <bottom style="thin">
        <color theme="0"/>
      </bottom>
      <diagonal style="thin">
        <color theme="0"/>
      </diagonal>
    </border>
    <border diagonalDown="1">
      <left style="thin">
        <color theme="0"/>
      </left>
      <right/>
      <top style="thin">
        <color theme="0"/>
      </top>
      <bottom style="thin">
        <color theme="0"/>
      </bottom>
      <diagonal style="thin">
        <color theme="0"/>
      </diagonal>
    </border>
    <border diagonalDown="1">
      <left style="thin">
        <color theme="0"/>
      </left>
      <right style="thin">
        <color theme="0"/>
      </right>
      <top/>
      <bottom/>
      <diagonal style="thin">
        <color theme="0"/>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medium">
        <color indexed="64"/>
      </left>
      <right style="thin">
        <color theme="0"/>
      </right>
      <top style="medium">
        <color theme="0"/>
      </top>
      <bottom style="medium">
        <color theme="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ashed">
        <color theme="1"/>
      </left>
      <right/>
      <top style="thin">
        <color indexed="64"/>
      </top>
      <bottom style="thin">
        <color indexed="64"/>
      </bottom>
      <diagonal/>
    </border>
    <border>
      <left style="dashed">
        <color theme="1"/>
      </left>
      <right/>
      <top/>
      <bottom/>
      <diagonal/>
    </border>
  </borders>
  <cellStyleXfs count="26">
    <xf numFmtId="0" fontId="0" fillId="0" borderId="0"/>
    <xf numFmtId="43" fontId="1"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9" fillId="0" borderId="0" applyNumberFormat="0" applyBorder="0" applyProtection="0"/>
    <xf numFmtId="0" fontId="15" fillId="0" borderId="0" applyNumberFormat="0" applyFill="0" applyBorder="0" applyAlignment="0" applyProtection="0"/>
    <xf numFmtId="0" fontId="16" fillId="0" borderId="0" applyNumberFormat="0" applyFill="0" applyBorder="0" applyAlignment="0" applyProtection="0"/>
    <xf numFmtId="0" fontId="6"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5" fillId="0" borderId="0"/>
    <xf numFmtId="44" fontId="1" fillId="0" borderId="0" applyFont="0" applyFill="0" applyBorder="0" applyAlignment="0" applyProtection="0"/>
    <xf numFmtId="0" fontId="48" fillId="0" borderId="0" applyAlignment="0">
      <alignment vertical="top" wrapText="1"/>
      <protection locked="0"/>
    </xf>
    <xf numFmtId="44" fontId="42" fillId="0" borderId="0" applyFont="0" applyFill="0" applyBorder="0" applyAlignment="0" applyProtection="0"/>
    <xf numFmtId="0" fontId="42" fillId="0" borderId="0"/>
    <xf numFmtId="44" fontId="5" fillId="0" borderId="0" applyFont="0" applyFill="0" applyBorder="0" applyAlignment="0" applyProtection="0"/>
    <xf numFmtId="0" fontId="5" fillId="0" borderId="0"/>
    <xf numFmtId="0" fontId="76" fillId="0" borderId="0"/>
    <xf numFmtId="0" fontId="5" fillId="0" borderId="0"/>
    <xf numFmtId="0" fontId="1" fillId="0" borderId="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42" fillId="0" borderId="0"/>
    <xf numFmtId="0" fontId="5" fillId="0" borderId="0"/>
  </cellStyleXfs>
  <cellXfs count="1140">
    <xf numFmtId="0" fontId="0" fillId="0" borderId="0" xfId="0"/>
    <xf numFmtId="0" fontId="4" fillId="0" borderId="0" xfId="2"/>
    <xf numFmtId="0" fontId="5" fillId="2" borderId="0" xfId="3" applyFill="1"/>
    <xf numFmtId="0" fontId="6" fillId="2" borderId="0" xfId="4" applyFill="1" applyAlignment="1" applyProtection="1"/>
    <xf numFmtId="0" fontId="5" fillId="3" borderId="0" xfId="2" applyFont="1" applyFill="1"/>
    <xf numFmtId="0" fontId="5" fillId="2" borderId="0" xfId="3" applyFont="1" applyFill="1"/>
    <xf numFmtId="0" fontId="5" fillId="2" borderId="0" xfId="2" applyFont="1" applyFill="1"/>
    <xf numFmtId="0" fontId="5" fillId="0" borderId="0" xfId="2" applyFont="1" applyAlignment="1">
      <alignment vertical="center"/>
    </xf>
    <xf numFmtId="0" fontId="7" fillId="2" borderId="0" xfId="3" applyFont="1" applyFill="1"/>
    <xf numFmtId="0" fontId="8" fillId="2" borderId="0" xfId="3" applyFont="1" applyFill="1"/>
    <xf numFmtId="0" fontId="9" fillId="2" borderId="0" xfId="5" applyFont="1" applyFill="1" applyAlignment="1"/>
    <xf numFmtId="0" fontId="5" fillId="2" borderId="0" xfId="5" applyFont="1" applyFill="1" applyAlignment="1"/>
    <xf numFmtId="0" fontId="5" fillId="2" borderId="0" xfId="5" applyFont="1" applyFill="1" applyBorder="1" applyAlignment="1"/>
    <xf numFmtId="0" fontId="10" fillId="2" borderId="0" xfId="5" applyFont="1" applyFill="1" applyBorder="1" applyAlignment="1"/>
    <xf numFmtId="0" fontId="10" fillId="2" borderId="0" xfId="5" applyFont="1" applyFill="1" applyAlignment="1"/>
    <xf numFmtId="3" fontId="5" fillId="3" borderId="0" xfId="3" applyNumberFormat="1" applyFont="1" applyFill="1" applyAlignment="1" applyProtection="1"/>
    <xf numFmtId="0" fontId="10" fillId="2" borderId="0" xfId="3" applyFont="1" applyFill="1"/>
    <xf numFmtId="0" fontId="11" fillId="2" borderId="0" xfId="5" applyFont="1" applyFill="1" applyAlignment="1"/>
    <xf numFmtId="0" fontId="12" fillId="2" borderId="0" xfId="4" applyFont="1" applyFill="1" applyAlignment="1" applyProtection="1"/>
    <xf numFmtId="0" fontId="13" fillId="2" borderId="0" xfId="3" applyFont="1" applyFill="1" applyBorder="1" applyAlignment="1">
      <alignment vertical="center"/>
    </xf>
    <xf numFmtId="0" fontId="14" fillId="2" borderId="0" xfId="4" applyFont="1" applyFill="1" applyBorder="1" applyAlignment="1" applyProtection="1">
      <alignment vertical="center"/>
    </xf>
    <xf numFmtId="0" fontId="7" fillId="2" borderId="0" xfId="5" applyFont="1" applyFill="1" applyAlignment="1"/>
    <xf numFmtId="0" fontId="5" fillId="0" borderId="1" xfId="3" applyFont="1" applyBorder="1" applyAlignment="1">
      <alignment horizontal="center" vertical="center"/>
    </xf>
    <xf numFmtId="0" fontId="5" fillId="2" borderId="2" xfId="3" applyFont="1" applyFill="1" applyBorder="1" applyAlignment="1">
      <alignment vertical="center"/>
    </xf>
    <xf numFmtId="0" fontId="17" fillId="2" borderId="3" xfId="7" applyFont="1" applyFill="1" applyBorder="1" applyAlignment="1" applyProtection="1">
      <alignment vertical="center"/>
    </xf>
    <xf numFmtId="0" fontId="17" fillId="2" borderId="3" xfId="6" applyFont="1" applyFill="1" applyBorder="1" applyAlignment="1" applyProtection="1">
      <alignment vertical="center"/>
    </xf>
    <xf numFmtId="0" fontId="18" fillId="2" borderId="0" xfId="3" applyFont="1" applyFill="1" applyAlignment="1">
      <alignment vertical="center"/>
    </xf>
    <xf numFmtId="0" fontId="13" fillId="2" borderId="0" xfId="3" applyFont="1" applyFill="1" applyAlignment="1">
      <alignment vertical="center"/>
    </xf>
    <xf numFmtId="0" fontId="5" fillId="0" borderId="0" xfId="3" applyFont="1" applyFill="1" applyAlignment="1">
      <alignment vertical="center"/>
    </xf>
    <xf numFmtId="0" fontId="13" fillId="2" borderId="0" xfId="3" applyFont="1" applyFill="1" applyAlignment="1">
      <alignment horizontal="center" vertical="center"/>
    </xf>
    <xf numFmtId="3" fontId="5" fillId="2" borderId="0" xfId="3" applyNumberFormat="1" applyFont="1" applyFill="1" applyBorder="1" applyAlignment="1" applyProtection="1"/>
    <xf numFmtId="0" fontId="5" fillId="2" borderId="0" xfId="3" applyFont="1" applyFill="1" applyBorder="1" applyAlignment="1">
      <alignment vertical="center"/>
    </xf>
    <xf numFmtId="0" fontId="19" fillId="2" borderId="0" xfId="5" applyFont="1" applyFill="1" applyAlignment="1"/>
    <xf numFmtId="3" fontId="20" fillId="3" borderId="0" xfId="9" applyNumberFormat="1" applyFont="1" applyFill="1" applyBorder="1" applyAlignment="1" applyProtection="1"/>
    <xf numFmtId="3" fontId="22" fillId="3" borderId="0" xfId="9" applyNumberFormat="1" applyFont="1" applyFill="1" applyBorder="1" applyAlignment="1" applyProtection="1">
      <alignment wrapText="1"/>
    </xf>
    <xf numFmtId="3" fontId="20" fillId="3" borderId="0" xfId="9" applyNumberFormat="1" applyFont="1" applyFill="1" applyBorder="1" applyAlignment="1" applyProtection="1">
      <alignment wrapText="1"/>
    </xf>
    <xf numFmtId="164" fontId="20" fillId="3" borderId="0" xfId="9" applyNumberFormat="1" applyFont="1" applyFill="1" applyBorder="1" applyAlignment="1" applyProtection="1">
      <alignment wrapText="1"/>
    </xf>
    <xf numFmtId="0" fontId="1" fillId="3" borderId="0" xfId="9" applyFill="1" applyProtection="1"/>
    <xf numFmtId="0" fontId="1" fillId="3" borderId="0" xfId="9" applyFill="1"/>
    <xf numFmtId="3" fontId="23" fillId="3" borderId="0" xfId="9" applyNumberFormat="1" applyFont="1" applyFill="1" applyBorder="1" applyAlignment="1" applyProtection="1"/>
    <xf numFmtId="3" fontId="11" fillId="3" borderId="0" xfId="9" applyNumberFormat="1" applyFont="1" applyFill="1" applyBorder="1" applyAlignment="1" applyProtection="1">
      <alignment horizontal="left" wrapText="1"/>
    </xf>
    <xf numFmtId="3" fontId="11" fillId="3" borderId="0" xfId="9" applyNumberFormat="1" applyFont="1" applyFill="1" applyBorder="1" applyAlignment="1" applyProtection="1">
      <alignment horizontal="center" wrapText="1"/>
    </xf>
    <xf numFmtId="164" fontId="11" fillId="3" borderId="0" xfId="9" applyNumberFormat="1" applyFont="1" applyFill="1" applyBorder="1" applyAlignment="1" applyProtection="1">
      <alignment horizontal="left" wrapText="1"/>
    </xf>
    <xf numFmtId="0" fontId="11" fillId="3" borderId="0" xfId="9" applyFont="1" applyFill="1" applyProtection="1"/>
    <xf numFmtId="0" fontId="5" fillId="3" borderId="0" xfId="9" applyFont="1" applyFill="1" applyProtection="1"/>
    <xf numFmtId="0" fontId="5" fillId="3" borderId="0" xfId="9" applyFont="1" applyFill="1" applyBorder="1"/>
    <xf numFmtId="3" fontId="5" fillId="3" borderId="0" xfId="9" applyNumberFormat="1" applyFont="1" applyFill="1" applyBorder="1" applyAlignment="1" applyProtection="1">
      <alignment horizontal="left" wrapText="1"/>
    </xf>
    <xf numFmtId="0" fontId="5" fillId="3" borderId="0" xfId="9" applyFont="1" applyFill="1"/>
    <xf numFmtId="3" fontId="25" fillId="3" borderId="0" xfId="0" applyNumberFormat="1" applyFont="1" applyFill="1" applyBorder="1" applyAlignment="1" applyProtection="1"/>
    <xf numFmtId="3" fontId="25" fillId="3" borderId="0" xfId="0" applyNumberFormat="1" applyFont="1" applyFill="1" applyBorder="1" applyAlignment="1" applyProtection="1">
      <alignment horizontal="left" wrapText="1"/>
    </xf>
    <xf numFmtId="3" fontId="25" fillId="3" borderId="0" xfId="0" applyNumberFormat="1" applyFont="1" applyFill="1" applyBorder="1" applyAlignment="1" applyProtection="1">
      <alignment horizontal="center" wrapText="1"/>
    </xf>
    <xf numFmtId="3" fontId="25" fillId="3" borderId="0" xfId="9" applyNumberFormat="1" applyFont="1" applyFill="1" applyBorder="1" applyAlignment="1" applyProtection="1">
      <alignment horizontal="center" wrapText="1"/>
    </xf>
    <xf numFmtId="3" fontId="25" fillId="3" borderId="0" xfId="9" applyNumberFormat="1" applyFont="1" applyFill="1" applyBorder="1" applyAlignment="1" applyProtection="1">
      <alignment horizontal="left" wrapText="1"/>
    </xf>
    <xf numFmtId="164" fontId="25" fillId="3" borderId="0" xfId="9" applyNumberFormat="1" applyFont="1" applyFill="1" applyBorder="1" applyAlignment="1" applyProtection="1">
      <alignment horizontal="left" wrapText="1"/>
    </xf>
    <xf numFmtId="0" fontId="3" fillId="3" borderId="0" xfId="0" applyFont="1" applyFill="1" applyProtection="1"/>
    <xf numFmtId="0" fontId="3" fillId="3" borderId="12" xfId="0" applyFont="1" applyFill="1" applyBorder="1"/>
    <xf numFmtId="0" fontId="3" fillId="3" borderId="0" xfId="0" applyFont="1" applyFill="1" applyBorder="1"/>
    <xf numFmtId="0" fontId="3" fillId="3" borderId="0" xfId="0" applyFont="1" applyFill="1"/>
    <xf numFmtId="3" fontId="26" fillId="3" borderId="13" xfId="0" applyNumberFormat="1" applyFont="1" applyFill="1" applyBorder="1" applyAlignment="1" applyProtection="1"/>
    <xf numFmtId="3" fontId="13" fillId="4" borderId="13" xfId="0" applyNumberFormat="1" applyFont="1" applyFill="1" applyBorder="1" applyAlignment="1" applyProtection="1"/>
    <xf numFmtId="0" fontId="29" fillId="3" borderId="14" xfId="9" applyFont="1" applyFill="1" applyBorder="1" applyAlignment="1" applyProtection="1">
      <alignment horizontal="center" vertical="center" wrapText="1"/>
    </xf>
    <xf numFmtId="0" fontId="26" fillId="0" borderId="4" xfId="0" applyFont="1" applyBorder="1" applyAlignment="1">
      <alignment horizontal="center" vertical="center" wrapText="1"/>
    </xf>
    <xf numFmtId="0" fontId="0" fillId="3" borderId="0" xfId="0" applyFill="1"/>
    <xf numFmtId="3" fontId="26" fillId="3" borderId="12" xfId="0" applyNumberFormat="1" applyFont="1" applyFill="1" applyBorder="1" applyAlignment="1" applyProtection="1"/>
    <xf numFmtId="0" fontId="26" fillId="3" borderId="14" xfId="1" applyNumberFormat="1" applyFont="1" applyFill="1" applyBorder="1" applyAlignment="1" applyProtection="1">
      <alignment horizontal="right" vertical="center" wrapText="1"/>
    </xf>
    <xf numFmtId="0" fontId="26" fillId="3" borderId="15" xfId="10" applyNumberFormat="1" applyFont="1" applyFill="1" applyBorder="1" applyAlignment="1" applyProtection="1">
      <alignment horizontal="right" vertical="center" wrapText="1"/>
    </xf>
    <xf numFmtId="0" fontId="26" fillId="3" borderId="14" xfId="10" applyNumberFormat="1" applyFont="1" applyFill="1" applyBorder="1" applyAlignment="1" applyProtection="1">
      <alignment horizontal="right" vertical="center" wrapText="1"/>
    </xf>
    <xf numFmtId="0" fontId="26" fillId="4" borderId="12" xfId="1" applyNumberFormat="1" applyFont="1" applyFill="1" applyBorder="1" applyAlignment="1" applyProtection="1">
      <alignment horizontal="right" vertical="center"/>
    </xf>
    <xf numFmtId="0" fontId="26" fillId="3" borderId="12" xfId="10" applyNumberFormat="1" applyFont="1" applyFill="1" applyBorder="1" applyAlignment="1" applyProtection="1">
      <alignment horizontal="center" vertical="center" wrapText="1"/>
    </xf>
    <xf numFmtId="0" fontId="29" fillId="3" borderId="12" xfId="10" applyNumberFormat="1" applyFont="1" applyFill="1" applyBorder="1" applyAlignment="1" applyProtection="1">
      <alignment horizontal="center" vertical="center" wrapText="1"/>
    </xf>
    <xf numFmtId="0" fontId="26" fillId="3" borderId="12" xfId="10" applyNumberFormat="1" applyFont="1" applyFill="1" applyBorder="1" applyAlignment="1" applyProtection="1">
      <alignment horizontal="right" vertical="center"/>
    </xf>
    <xf numFmtId="0" fontId="26" fillId="3" borderId="16" xfId="10" applyNumberFormat="1" applyFont="1" applyFill="1" applyBorder="1" applyAlignment="1" applyProtection="1">
      <alignment horizontal="right" vertical="center"/>
    </xf>
    <xf numFmtId="0" fontId="26" fillId="3" borderId="12" xfId="10" applyNumberFormat="1" applyFont="1" applyFill="1" applyBorder="1" applyAlignment="1" applyProtection="1">
      <alignment horizontal="right" vertical="center" wrapText="1"/>
    </xf>
    <xf numFmtId="0" fontId="26" fillId="3" borderId="17" xfId="10" applyNumberFormat="1" applyFont="1" applyFill="1" applyBorder="1" applyAlignment="1" applyProtection="1">
      <alignment horizontal="right" vertical="center" wrapText="1"/>
    </xf>
    <xf numFmtId="0" fontId="26" fillId="3" borderId="18" xfId="10" applyNumberFormat="1" applyFont="1" applyFill="1" applyBorder="1" applyAlignment="1" applyProtection="1">
      <alignment horizontal="right" vertical="center" wrapText="1"/>
    </xf>
    <xf numFmtId="0" fontId="26" fillId="3" borderId="14" xfId="10" applyNumberFormat="1" applyFont="1" applyFill="1" applyBorder="1" applyAlignment="1" applyProtection="1">
      <alignment horizontal="center" vertical="center" wrapText="1"/>
    </xf>
    <xf numFmtId="0" fontId="26" fillId="3" borderId="12" xfId="1" applyNumberFormat="1" applyFont="1" applyFill="1" applyBorder="1" applyAlignment="1" applyProtection="1">
      <alignment horizontal="right" vertical="center"/>
    </xf>
    <xf numFmtId="0" fontId="26" fillId="3" borderId="19" xfId="1" applyNumberFormat="1" applyFont="1" applyFill="1" applyBorder="1" applyAlignment="1" applyProtection="1">
      <alignment horizontal="right" vertical="center"/>
    </xf>
    <xf numFmtId="0" fontId="26" fillId="3" borderId="12" xfId="1" applyNumberFormat="1" applyFont="1" applyFill="1" applyBorder="1" applyAlignment="1" applyProtection="1">
      <alignment horizontal="right" vertical="center" wrapText="1"/>
    </xf>
    <xf numFmtId="0" fontId="26" fillId="3" borderId="20" xfId="1" applyNumberFormat="1" applyFont="1" applyFill="1" applyBorder="1" applyAlignment="1" applyProtection="1">
      <alignment horizontal="right" vertical="center" wrapText="1"/>
    </xf>
    <xf numFmtId="0" fontId="26" fillId="5" borderId="4" xfId="0" applyFont="1" applyFill="1" applyBorder="1" applyAlignment="1">
      <alignment horizontal="center" vertical="center" wrapText="1"/>
    </xf>
    <xf numFmtId="0" fontId="2" fillId="3" borderId="0" xfId="0" applyFont="1" applyFill="1" applyBorder="1" applyAlignment="1">
      <alignment horizontal="center" vertical="center"/>
    </xf>
    <xf numFmtId="3" fontId="26" fillId="3" borderId="0" xfId="0" applyNumberFormat="1" applyFont="1" applyFill="1" applyProtection="1"/>
    <xf numFmtId="3" fontId="13" fillId="3" borderId="0" xfId="0" applyNumberFormat="1" applyFont="1" applyFill="1" applyProtection="1"/>
    <xf numFmtId="0" fontId="13" fillId="3" borderId="0" xfId="0" applyFont="1" applyFill="1" applyBorder="1" applyAlignment="1" applyProtection="1">
      <alignment horizontal="right" vertical="center"/>
    </xf>
    <xf numFmtId="0" fontId="13" fillId="3" borderId="0" xfId="0" applyFont="1" applyFill="1" applyBorder="1" applyAlignment="1" applyProtection="1">
      <alignment horizontal="center" vertical="center"/>
    </xf>
    <xf numFmtId="0" fontId="13" fillId="3" borderId="21" xfId="9" applyFont="1" applyFill="1" applyBorder="1" applyAlignment="1" applyProtection="1">
      <alignment horizontal="center" vertical="center"/>
    </xf>
    <xf numFmtId="0" fontId="13" fillId="3" borderId="0" xfId="9" applyFont="1" applyFill="1" applyBorder="1" applyAlignment="1" applyProtection="1">
      <alignment horizontal="center" vertical="center"/>
    </xf>
    <xf numFmtId="0" fontId="26" fillId="4" borderId="0" xfId="1" applyNumberFormat="1" applyFont="1" applyFill="1" applyBorder="1" applyAlignment="1" applyProtection="1">
      <alignment horizontal="right" vertical="center"/>
    </xf>
    <xf numFmtId="0" fontId="1" fillId="3" borderId="0" xfId="9" applyFill="1" applyAlignment="1">
      <alignment vertical="center"/>
    </xf>
    <xf numFmtId="164" fontId="31" fillId="3" borderId="0" xfId="9" applyNumberFormat="1" applyFont="1" applyFill="1" applyAlignment="1">
      <alignment horizontal="center" vertical="center"/>
    </xf>
    <xf numFmtId="0" fontId="31" fillId="3" borderId="0" xfId="9" applyFont="1" applyFill="1" applyAlignment="1">
      <alignment horizontal="center" vertical="center"/>
    </xf>
    <xf numFmtId="0" fontId="26" fillId="3" borderId="0" xfId="1" applyNumberFormat="1" applyFont="1" applyFill="1" applyBorder="1" applyAlignment="1" applyProtection="1">
      <alignment horizontal="right" vertical="center"/>
    </xf>
    <xf numFmtId="0" fontId="26" fillId="3" borderId="22" xfId="1" applyNumberFormat="1" applyFont="1" applyFill="1" applyBorder="1" applyAlignment="1" applyProtection="1">
      <alignment horizontal="right" vertical="center"/>
    </xf>
    <xf numFmtId="0" fontId="13" fillId="3" borderId="0" xfId="0" applyFont="1" applyFill="1" applyAlignment="1" applyProtection="1">
      <alignment horizontal="center" vertical="center"/>
    </xf>
    <xf numFmtId="0" fontId="13" fillId="3" borderId="23" xfId="9" applyFont="1" applyFill="1" applyBorder="1" applyAlignment="1" applyProtection="1">
      <alignment horizontal="center" vertical="center"/>
    </xf>
    <xf numFmtId="0" fontId="13" fillId="3" borderId="24" xfId="9" applyFont="1" applyFill="1" applyBorder="1" applyAlignment="1" applyProtection="1">
      <alignment horizontal="center" vertical="center"/>
    </xf>
    <xf numFmtId="0" fontId="0" fillId="3" borderId="0" xfId="0" applyFill="1" applyAlignment="1">
      <alignment vertical="center"/>
    </xf>
    <xf numFmtId="3" fontId="26" fillId="3" borderId="0" xfId="0" applyNumberFormat="1" applyFont="1" applyFill="1" applyBorder="1" applyProtection="1"/>
    <xf numFmtId="3" fontId="13" fillId="3" borderId="0" xfId="0" applyNumberFormat="1" applyFont="1" applyFill="1" applyBorder="1" applyProtection="1"/>
    <xf numFmtId="165" fontId="13" fillId="3" borderId="0" xfId="0" applyNumberFormat="1" applyFont="1" applyFill="1" applyBorder="1" applyAlignment="1" applyProtection="1">
      <alignment horizontal="center"/>
    </xf>
    <xf numFmtId="165" fontId="13" fillId="3" borderId="21" xfId="0" applyNumberFormat="1" applyFont="1" applyFill="1" applyBorder="1" applyAlignment="1" applyProtection="1">
      <alignment horizontal="center"/>
    </xf>
    <xf numFmtId="165" fontId="13" fillId="4" borderId="0" xfId="0" applyNumberFormat="1" applyFont="1" applyFill="1" applyAlignment="1" applyProtection="1">
      <alignment horizontal="center"/>
    </xf>
    <xf numFmtId="2" fontId="13" fillId="3" borderId="0" xfId="0" applyNumberFormat="1" applyFont="1" applyFill="1" applyBorder="1" applyAlignment="1" applyProtection="1">
      <alignment horizontal="center"/>
    </xf>
    <xf numFmtId="165" fontId="13" fillId="2" borderId="0" xfId="0" applyNumberFormat="1" applyFont="1" applyFill="1" applyAlignment="1" applyProtection="1">
      <alignment horizontal="center"/>
    </xf>
    <xf numFmtId="165" fontId="13" fillId="2" borderId="22" xfId="0" applyNumberFormat="1" applyFont="1" applyFill="1" applyBorder="1" applyAlignment="1" applyProtection="1">
      <alignment horizontal="center" vertical="center"/>
    </xf>
    <xf numFmtId="165" fontId="13" fillId="2" borderId="0" xfId="0" applyNumberFormat="1" applyFont="1" applyFill="1" applyBorder="1" applyAlignment="1" applyProtection="1">
      <alignment horizontal="center"/>
    </xf>
    <xf numFmtId="165" fontId="13" fillId="3" borderId="23" xfId="9" applyNumberFormat="1" applyFont="1" applyFill="1" applyBorder="1" applyAlignment="1" applyProtection="1">
      <alignment horizontal="center"/>
    </xf>
    <xf numFmtId="165" fontId="13" fillId="3" borderId="0" xfId="9" applyNumberFormat="1" applyFont="1" applyFill="1" applyBorder="1" applyAlignment="1" applyProtection="1">
      <alignment horizontal="center"/>
    </xf>
    <xf numFmtId="165" fontId="13" fillId="4" borderId="0" xfId="0" applyNumberFormat="1" applyFont="1" applyFill="1" applyBorder="1" applyAlignment="1" applyProtection="1">
      <alignment horizontal="center"/>
    </xf>
    <xf numFmtId="165" fontId="13" fillId="3" borderId="0" xfId="0" applyNumberFormat="1" applyFont="1" applyFill="1" applyAlignment="1" applyProtection="1">
      <alignment horizontal="center"/>
    </xf>
    <xf numFmtId="165" fontId="13" fillId="3" borderId="22" xfId="0" applyNumberFormat="1" applyFont="1" applyFill="1" applyBorder="1" applyAlignment="1" applyProtection="1">
      <alignment horizontal="center"/>
    </xf>
    <xf numFmtId="165" fontId="13" fillId="4" borderId="0" xfId="0" applyNumberFormat="1" applyFont="1" applyFill="1" applyAlignment="1" applyProtection="1">
      <alignment horizontal="right"/>
    </xf>
    <xf numFmtId="2" fontId="13" fillId="3" borderId="24" xfId="9" applyNumberFormat="1" applyFont="1" applyFill="1" applyBorder="1" applyAlignment="1" applyProtection="1">
      <alignment horizontal="center"/>
    </xf>
    <xf numFmtId="165" fontId="26" fillId="3" borderId="0" xfId="0" applyNumberFormat="1" applyFont="1" applyFill="1" applyBorder="1" applyAlignment="1" applyProtection="1">
      <alignment horizontal="center"/>
    </xf>
    <xf numFmtId="165" fontId="26" fillId="3" borderId="21" xfId="0" applyNumberFormat="1" applyFont="1" applyFill="1" applyBorder="1" applyAlignment="1" applyProtection="1">
      <alignment horizontal="center"/>
    </xf>
    <xf numFmtId="165" fontId="26" fillId="4" borderId="0" xfId="0" applyNumberFormat="1" applyFont="1" applyFill="1" applyAlignment="1" applyProtection="1">
      <alignment horizontal="center"/>
    </xf>
    <xf numFmtId="2" fontId="26" fillId="3" borderId="0" xfId="0" applyNumberFormat="1" applyFont="1" applyFill="1" applyBorder="1" applyAlignment="1" applyProtection="1">
      <alignment horizontal="center"/>
    </xf>
    <xf numFmtId="165" fontId="26" fillId="2" borderId="0" xfId="0" applyNumberFormat="1" applyFont="1" applyFill="1" applyAlignment="1" applyProtection="1">
      <alignment horizontal="center"/>
    </xf>
    <xf numFmtId="165" fontId="26" fillId="2" borderId="22" xfId="0" applyNumberFormat="1" applyFont="1" applyFill="1" applyBorder="1" applyAlignment="1" applyProtection="1">
      <alignment horizontal="center" vertical="center"/>
    </xf>
    <xf numFmtId="165" fontId="26" fillId="2" borderId="0" xfId="0" applyNumberFormat="1" applyFont="1" applyFill="1" applyBorder="1" applyAlignment="1" applyProtection="1">
      <alignment horizontal="center"/>
    </xf>
    <xf numFmtId="165" fontId="26" fillId="3" borderId="23" xfId="9" applyNumberFormat="1" applyFont="1" applyFill="1" applyBorder="1" applyAlignment="1" applyProtection="1">
      <alignment horizontal="center"/>
    </xf>
    <xf numFmtId="165" fontId="26" fillId="3" borderId="0" xfId="9" applyNumberFormat="1" applyFont="1" applyFill="1" applyBorder="1" applyAlignment="1" applyProtection="1">
      <alignment horizontal="center"/>
    </xf>
    <xf numFmtId="165" fontId="26" fillId="4" borderId="0" xfId="0" applyNumberFormat="1" applyFont="1" applyFill="1" applyBorder="1" applyAlignment="1" applyProtection="1">
      <alignment horizontal="center"/>
    </xf>
    <xf numFmtId="165" fontId="26" fillId="3" borderId="0" xfId="0" applyNumberFormat="1" applyFont="1" applyFill="1" applyAlignment="1" applyProtection="1">
      <alignment horizontal="center"/>
    </xf>
    <xf numFmtId="0" fontId="26" fillId="3" borderId="0" xfId="0" applyFont="1" applyFill="1" applyAlignment="1" applyProtection="1">
      <alignment horizontal="center" vertical="center"/>
    </xf>
    <xf numFmtId="165" fontId="26" fillId="3" borderId="22" xfId="0" applyNumberFormat="1" applyFont="1" applyFill="1" applyBorder="1" applyAlignment="1" applyProtection="1">
      <alignment horizontal="center"/>
    </xf>
    <xf numFmtId="2" fontId="26" fillId="3" borderId="24" xfId="9" applyNumberFormat="1" applyFont="1" applyFill="1" applyBorder="1" applyAlignment="1" applyProtection="1">
      <alignment horizontal="center"/>
    </xf>
    <xf numFmtId="0" fontId="10" fillId="3" borderId="0" xfId="0" applyFont="1" applyFill="1" applyAlignment="1">
      <alignment vertical="center"/>
    </xf>
    <xf numFmtId="0" fontId="13" fillId="3" borderId="0" xfId="0" applyFont="1" applyFill="1" applyAlignment="1" applyProtection="1">
      <alignment vertical="center"/>
    </xf>
    <xf numFmtId="3" fontId="26" fillId="3" borderId="0" xfId="0" applyNumberFormat="1" applyFont="1" applyFill="1" applyBorder="1" applyAlignment="1" applyProtection="1">
      <alignment vertical="center"/>
    </xf>
    <xf numFmtId="165" fontId="26" fillId="3" borderId="0" xfId="1" applyNumberFormat="1" applyFont="1" applyFill="1" applyBorder="1" applyAlignment="1" applyProtection="1">
      <alignment horizontal="center" vertical="center"/>
    </xf>
    <xf numFmtId="165" fontId="26" fillId="3" borderId="21" xfId="1" applyNumberFormat="1" applyFont="1" applyFill="1" applyBorder="1" applyAlignment="1" applyProtection="1">
      <alignment horizontal="center" vertical="center"/>
    </xf>
    <xf numFmtId="165" fontId="13" fillId="3" borderId="0" xfId="1" applyNumberFormat="1" applyFont="1" applyFill="1" applyBorder="1" applyAlignment="1" applyProtection="1">
      <alignment horizontal="center" vertical="center"/>
    </xf>
    <xf numFmtId="165" fontId="13" fillId="4" borderId="0" xfId="1" applyNumberFormat="1" applyFont="1" applyFill="1" applyBorder="1" applyAlignment="1" applyProtection="1">
      <alignment horizontal="center" vertical="center"/>
    </xf>
    <xf numFmtId="2" fontId="13" fillId="3" borderId="0" xfId="1" applyNumberFormat="1" applyFont="1" applyFill="1" applyBorder="1" applyAlignment="1" applyProtection="1">
      <alignment horizontal="center" vertical="center"/>
    </xf>
    <xf numFmtId="165" fontId="26" fillId="4" borderId="0" xfId="1" applyNumberFormat="1" applyFont="1" applyFill="1" applyBorder="1" applyAlignment="1" applyProtection="1">
      <alignment horizontal="center" vertical="center"/>
    </xf>
    <xf numFmtId="165" fontId="26" fillId="2" borderId="0" xfId="1" applyNumberFormat="1" applyFont="1" applyFill="1" applyBorder="1" applyAlignment="1" applyProtection="1">
      <alignment horizontal="center" vertical="center"/>
    </xf>
    <xf numFmtId="0" fontId="0" fillId="2" borderId="0" xfId="0" applyFill="1" applyAlignment="1" applyProtection="1">
      <alignment horizontal="center" vertical="center"/>
    </xf>
    <xf numFmtId="165" fontId="13" fillId="3" borderId="0" xfId="10" applyNumberFormat="1" applyFont="1" applyFill="1" applyBorder="1" applyAlignment="1" applyProtection="1">
      <alignment horizontal="center" vertical="center"/>
    </xf>
    <xf numFmtId="165" fontId="26" fillId="3" borderId="0" xfId="10" applyNumberFormat="1" applyFont="1" applyFill="1" applyBorder="1" applyAlignment="1" applyProtection="1">
      <alignment horizontal="center" vertical="center"/>
    </xf>
    <xf numFmtId="0" fontId="0" fillId="3" borderId="22" xfId="0" applyFill="1" applyBorder="1" applyAlignment="1" applyProtection="1">
      <alignment horizontal="center" vertical="center"/>
    </xf>
    <xf numFmtId="165" fontId="26" fillId="3" borderId="24" xfId="10" applyNumberFormat="1" applyFont="1" applyFill="1" applyBorder="1" applyAlignment="1" applyProtection="1">
      <alignment horizontal="center" vertical="center"/>
    </xf>
    <xf numFmtId="0" fontId="0" fillId="2" borderId="0" xfId="0" applyFill="1" applyAlignment="1" applyProtection="1">
      <alignment horizontal="center"/>
    </xf>
    <xf numFmtId="165" fontId="13" fillId="2" borderId="22" xfId="0" applyNumberFormat="1" applyFont="1" applyFill="1" applyBorder="1" applyAlignment="1" applyProtection="1">
      <alignment horizontal="center"/>
    </xf>
    <xf numFmtId="0" fontId="13" fillId="3" borderId="0" xfId="0" applyFont="1" applyFill="1" applyAlignment="1" applyProtection="1">
      <alignment horizontal="center"/>
    </xf>
    <xf numFmtId="0" fontId="0" fillId="3" borderId="22" xfId="0" applyFill="1" applyBorder="1" applyAlignment="1" applyProtection="1">
      <alignment horizontal="center"/>
    </xf>
    <xf numFmtId="165" fontId="13" fillId="3" borderId="24" xfId="9" applyNumberFormat="1" applyFont="1" applyFill="1" applyBorder="1" applyAlignment="1" applyProtection="1">
      <alignment horizontal="center"/>
    </xf>
    <xf numFmtId="165" fontId="26" fillId="2" borderId="22" xfId="0" applyNumberFormat="1" applyFont="1" applyFill="1" applyBorder="1" applyAlignment="1" applyProtection="1">
      <alignment horizontal="center"/>
    </xf>
    <xf numFmtId="0" fontId="26" fillId="3" borderId="0" xfId="0" applyFont="1" applyFill="1" applyAlignment="1" applyProtection="1">
      <alignment horizontal="center"/>
    </xf>
    <xf numFmtId="0" fontId="10" fillId="3" borderId="0" xfId="0" applyFont="1" applyFill="1"/>
    <xf numFmtId="3" fontId="13" fillId="3" borderId="0" xfId="0" applyNumberFormat="1" applyFont="1" applyFill="1" applyBorder="1" applyProtection="1">
      <protection hidden="1"/>
    </xf>
    <xf numFmtId="0" fontId="5" fillId="3" borderId="0" xfId="0" applyFont="1" applyFill="1"/>
    <xf numFmtId="3" fontId="13" fillId="3" borderId="0" xfId="0" applyNumberFormat="1" applyFont="1" applyFill="1" applyProtection="1">
      <protection hidden="1"/>
    </xf>
    <xf numFmtId="0" fontId="13" fillId="3" borderId="0" xfId="0" applyFont="1" applyFill="1" applyBorder="1" applyProtection="1"/>
    <xf numFmtId="0" fontId="13" fillId="3" borderId="0" xfId="0" applyFont="1" applyFill="1" applyAlignment="1" applyProtection="1"/>
    <xf numFmtId="3" fontId="33" fillId="3" borderId="0" xfId="0" applyNumberFormat="1" applyFont="1" applyFill="1" applyProtection="1"/>
    <xf numFmtId="3" fontId="33" fillId="3" borderId="0" xfId="0" applyNumberFormat="1" applyFont="1" applyFill="1" applyAlignment="1" applyProtection="1">
      <alignment horizontal="left" indent="2"/>
      <protection hidden="1"/>
    </xf>
    <xf numFmtId="3" fontId="26" fillId="3" borderId="0" xfId="0" applyNumberFormat="1" applyFont="1" applyFill="1" applyBorder="1" applyAlignment="1" applyProtection="1">
      <alignment horizontal="left"/>
    </xf>
    <xf numFmtId="0" fontId="13" fillId="3" borderId="0" xfId="0" applyFont="1" applyFill="1" applyAlignment="1" applyProtection="1">
      <alignment horizontal="left" wrapText="1"/>
      <protection hidden="1"/>
    </xf>
    <xf numFmtId="0" fontId="13" fillId="3" borderId="0" xfId="3" applyFont="1" applyFill="1" applyAlignment="1" applyProtection="1">
      <alignment horizontal="left" wrapText="1"/>
      <protection hidden="1"/>
    </xf>
    <xf numFmtId="0" fontId="13" fillId="3" borderId="0" xfId="0" applyFont="1" applyFill="1" applyBorder="1" applyAlignment="1" applyProtection="1">
      <alignment horizontal="left"/>
      <protection hidden="1"/>
    </xf>
    <xf numFmtId="0" fontId="13" fillId="3" borderId="0" xfId="0" applyFont="1" applyFill="1" applyBorder="1" applyAlignment="1" applyProtection="1">
      <alignment horizontal="left" wrapText="1"/>
      <protection hidden="1"/>
    </xf>
    <xf numFmtId="0" fontId="13" fillId="0" borderId="0" xfId="11" applyFont="1" applyAlignment="1">
      <alignment horizontal="left"/>
    </xf>
    <xf numFmtId="0" fontId="26" fillId="3" borderId="12" xfId="0" applyFont="1" applyFill="1" applyBorder="1" applyProtection="1"/>
    <xf numFmtId="0" fontId="26" fillId="3" borderId="12" xfId="0" applyFont="1" applyFill="1" applyBorder="1" applyAlignment="1" applyProtection="1">
      <alignment horizontal="left" wrapText="1"/>
    </xf>
    <xf numFmtId="165" fontId="26" fillId="3" borderId="12" xfId="0" applyNumberFormat="1" applyFont="1" applyFill="1" applyBorder="1" applyAlignment="1" applyProtection="1">
      <alignment horizontal="center"/>
    </xf>
    <xf numFmtId="165" fontId="26" fillId="3" borderId="17" xfId="0" applyNumberFormat="1" applyFont="1" applyFill="1" applyBorder="1" applyAlignment="1" applyProtection="1">
      <alignment horizontal="center"/>
    </xf>
    <xf numFmtId="165" fontId="26" fillId="4" borderId="12" xfId="0" applyNumberFormat="1" applyFont="1" applyFill="1" applyBorder="1" applyAlignment="1" applyProtection="1">
      <alignment horizontal="center"/>
    </xf>
    <xf numFmtId="2" fontId="26" fillId="3" borderId="12" xfId="0" applyNumberFormat="1" applyFont="1" applyFill="1" applyBorder="1" applyAlignment="1" applyProtection="1">
      <alignment horizontal="center"/>
    </xf>
    <xf numFmtId="165" fontId="26" fillId="2" borderId="12" xfId="0" applyNumberFormat="1" applyFont="1" applyFill="1" applyBorder="1" applyAlignment="1" applyProtection="1">
      <alignment horizontal="center"/>
    </xf>
    <xf numFmtId="165" fontId="26" fillId="2" borderId="19" xfId="0" applyNumberFormat="1" applyFont="1" applyFill="1" applyBorder="1" applyAlignment="1" applyProtection="1">
      <alignment horizontal="center"/>
    </xf>
    <xf numFmtId="0" fontId="26" fillId="2" borderId="12" xfId="0" applyFont="1" applyFill="1" applyBorder="1" applyAlignment="1" applyProtection="1">
      <alignment horizontal="center"/>
    </xf>
    <xf numFmtId="165" fontId="26" fillId="3" borderId="25" xfId="9" applyNumberFormat="1" applyFont="1" applyFill="1" applyBorder="1" applyAlignment="1" applyProtection="1">
      <alignment horizontal="center"/>
    </xf>
    <xf numFmtId="165" fontId="26" fillId="3" borderId="12" xfId="9" applyNumberFormat="1" applyFont="1" applyFill="1" applyBorder="1" applyAlignment="1" applyProtection="1">
      <alignment horizontal="center"/>
    </xf>
    <xf numFmtId="0" fontId="26" fillId="3" borderId="12" xfId="0" applyFont="1" applyFill="1" applyBorder="1" applyAlignment="1" applyProtection="1">
      <alignment horizontal="center"/>
    </xf>
    <xf numFmtId="165" fontId="26" fillId="3" borderId="19" xfId="0" applyNumberFormat="1" applyFont="1" applyFill="1" applyBorder="1" applyAlignment="1" applyProtection="1">
      <alignment horizontal="center"/>
    </xf>
    <xf numFmtId="0" fontId="26" fillId="4" borderId="12" xfId="0" applyFont="1" applyFill="1" applyBorder="1" applyAlignment="1" applyProtection="1">
      <alignment horizontal="center"/>
    </xf>
    <xf numFmtId="2" fontId="26" fillId="3" borderId="26" xfId="9" applyNumberFormat="1" applyFont="1" applyFill="1" applyBorder="1" applyAlignment="1" applyProtection="1">
      <alignment horizontal="center"/>
    </xf>
    <xf numFmtId="0" fontId="10" fillId="3" borderId="0" xfId="0" applyFont="1" applyFill="1" applyBorder="1"/>
    <xf numFmtId="0" fontId="13" fillId="3" borderId="0" xfId="0" applyFont="1" applyFill="1" applyBorder="1" applyAlignment="1" applyProtection="1">
      <alignment horizontal="left" wrapText="1"/>
    </xf>
    <xf numFmtId="3" fontId="13" fillId="3" borderId="0" xfId="0" applyNumberFormat="1" applyFont="1" applyFill="1" applyBorder="1" applyAlignment="1" applyProtection="1">
      <alignment horizontal="right"/>
    </xf>
    <xf numFmtId="3" fontId="13" fillId="3" borderId="0" xfId="0" applyNumberFormat="1" applyFont="1" applyFill="1" applyBorder="1" applyAlignment="1" applyProtection="1">
      <alignment horizontal="center"/>
    </xf>
    <xf numFmtId="3" fontId="13" fillId="3" borderId="0" xfId="9" applyNumberFormat="1" applyFont="1" applyFill="1" applyBorder="1" applyAlignment="1" applyProtection="1">
      <alignment horizontal="center"/>
    </xf>
    <xf numFmtId="3" fontId="13" fillId="3" borderId="0" xfId="9" applyNumberFormat="1" applyFont="1" applyFill="1" applyBorder="1" applyAlignment="1" applyProtection="1">
      <alignment horizontal="right"/>
    </xf>
    <xf numFmtId="164" fontId="13" fillId="3" borderId="0" xfId="9" applyNumberFormat="1" applyFont="1" applyFill="1" applyBorder="1" applyAlignment="1" applyProtection="1">
      <alignment horizontal="right"/>
    </xf>
    <xf numFmtId="0" fontId="0" fillId="3" borderId="0" xfId="0" applyFill="1" applyProtection="1"/>
    <xf numFmtId="0" fontId="33" fillId="3" borderId="0" xfId="0" applyFont="1" applyFill="1" applyAlignment="1" applyProtection="1">
      <alignment horizontal="right"/>
    </xf>
    <xf numFmtId="0" fontId="33" fillId="3" borderId="0" xfId="0" applyFont="1" applyFill="1" applyBorder="1" applyAlignment="1" applyProtection="1">
      <alignment horizontal="right"/>
    </xf>
    <xf numFmtId="0" fontId="0" fillId="3" borderId="0" xfId="0" applyFill="1" applyBorder="1"/>
    <xf numFmtId="0" fontId="33" fillId="3" borderId="0" xfId="0" applyFont="1" applyFill="1" applyBorder="1" applyAlignment="1" applyProtection="1">
      <alignment horizontal="right"/>
      <protection hidden="1"/>
    </xf>
    <xf numFmtId="3" fontId="13" fillId="3" borderId="0" xfId="9" applyNumberFormat="1" applyFont="1" applyFill="1" applyProtection="1"/>
    <xf numFmtId="0" fontId="1" fillId="3" borderId="0" xfId="9" applyFill="1" applyBorder="1"/>
    <xf numFmtId="3" fontId="13" fillId="2" borderId="0" xfId="9" applyNumberFormat="1" applyFont="1" applyFill="1" applyProtection="1"/>
    <xf numFmtId="0" fontId="1" fillId="2" borderId="0" xfId="9" applyFill="1" applyProtection="1"/>
    <xf numFmtId="0" fontId="1" fillId="2" borderId="0" xfId="9" applyFill="1" applyBorder="1"/>
    <xf numFmtId="0" fontId="35" fillId="0" borderId="27" xfId="4" applyFont="1" applyBorder="1" applyAlignment="1" applyProtection="1">
      <alignment horizontal="left" vertical="center"/>
    </xf>
    <xf numFmtId="0" fontId="36" fillId="2" borderId="0" xfId="9" applyFont="1" applyFill="1" applyAlignment="1" applyProtection="1">
      <alignment horizontal="left"/>
    </xf>
    <xf numFmtId="0" fontId="37" fillId="2" borderId="0" xfId="9" applyFont="1" applyFill="1" applyAlignment="1" applyProtection="1">
      <alignment wrapText="1"/>
    </xf>
    <xf numFmtId="3" fontId="36" fillId="2" borderId="0" xfId="9" applyNumberFormat="1" applyFont="1" applyFill="1" applyAlignment="1" applyProtection="1"/>
    <xf numFmtId="0" fontId="38" fillId="2" borderId="0" xfId="9" applyFont="1" applyFill="1" applyAlignment="1" applyProtection="1"/>
    <xf numFmtId="0" fontId="38" fillId="2" borderId="0" xfId="9" applyFont="1" applyFill="1" applyBorder="1"/>
    <xf numFmtId="0" fontId="1" fillId="2" borderId="0" xfId="9" applyFill="1" applyAlignment="1"/>
    <xf numFmtId="3" fontId="13" fillId="2" borderId="0" xfId="9" applyNumberFormat="1" applyFont="1" applyFill="1" applyAlignment="1" applyProtection="1"/>
    <xf numFmtId="0" fontId="1" fillId="2" borderId="0" xfId="9" applyFill="1" applyAlignment="1" applyProtection="1"/>
    <xf numFmtId="0" fontId="1" fillId="2" borderId="0" xfId="9" applyFill="1" applyBorder="1" applyAlignment="1"/>
    <xf numFmtId="3" fontId="39" fillId="2" borderId="0" xfId="4" applyNumberFormat="1" applyFont="1" applyFill="1" applyAlignment="1" applyProtection="1">
      <alignment horizontal="left"/>
      <protection hidden="1"/>
    </xf>
    <xf numFmtId="0" fontId="1" fillId="2" borderId="0" xfId="9" applyFill="1" applyAlignment="1" applyProtection="1">
      <alignment horizontal="left"/>
    </xf>
    <xf numFmtId="0" fontId="40" fillId="2" borderId="0" xfId="9" applyFont="1" applyFill="1" applyAlignment="1" applyProtection="1">
      <alignment wrapText="1"/>
    </xf>
    <xf numFmtId="44" fontId="13" fillId="2" borderId="0" xfId="12" applyFont="1" applyFill="1" applyBorder="1" applyAlignment="1" applyProtection="1"/>
    <xf numFmtId="0" fontId="13" fillId="2" borderId="0" xfId="9" applyFont="1" applyFill="1" applyAlignment="1" applyProtection="1"/>
    <xf numFmtId="0" fontId="13" fillId="2" borderId="0" xfId="9" applyFont="1" applyFill="1" applyAlignment="1" applyProtection="1">
      <alignment horizontal="center"/>
    </xf>
    <xf numFmtId="3" fontId="13" fillId="2" borderId="0" xfId="9" applyNumberFormat="1" applyFont="1" applyFill="1" applyAlignment="1" applyProtection="1">
      <alignment horizontal="center"/>
    </xf>
    <xf numFmtId="0" fontId="41" fillId="2" borderId="0" xfId="3" applyFont="1" applyFill="1"/>
    <xf numFmtId="0" fontId="41" fillId="2" borderId="0" xfId="3" applyFont="1" applyFill="1" applyAlignment="1">
      <alignment horizontal="center"/>
    </xf>
    <xf numFmtId="0" fontId="0" fillId="2" borderId="0" xfId="0" applyFill="1" applyAlignment="1"/>
    <xf numFmtId="164" fontId="1" fillId="2" borderId="0" xfId="9" applyNumberFormat="1" applyFill="1" applyAlignment="1"/>
    <xf numFmtId="0" fontId="1" fillId="2" borderId="0" xfId="9" applyFill="1" applyAlignment="1">
      <alignment horizontal="center"/>
    </xf>
    <xf numFmtId="0" fontId="0" fillId="2" borderId="0" xfId="0" applyFill="1" applyBorder="1"/>
    <xf numFmtId="0" fontId="0" fillId="2" borderId="0" xfId="0" applyFill="1" applyAlignment="1">
      <alignment horizontal="center"/>
    </xf>
    <xf numFmtId="0" fontId="13" fillId="2" borderId="0" xfId="3" applyFont="1" applyFill="1" applyAlignment="1">
      <alignment horizontal="center" vertical="top" wrapText="1"/>
    </xf>
    <xf numFmtId="0" fontId="0" fillId="3" borderId="0" xfId="0" applyFill="1" applyAlignment="1"/>
    <xf numFmtId="0" fontId="0" fillId="3" borderId="0" xfId="0" applyFill="1" applyAlignment="1">
      <alignment horizontal="center"/>
    </xf>
    <xf numFmtId="0" fontId="1" fillId="3" borderId="0" xfId="9" applyFill="1" applyAlignment="1">
      <alignment horizontal="center"/>
    </xf>
    <xf numFmtId="0" fontId="1" fillId="3" borderId="0" xfId="9" applyFill="1" applyAlignment="1"/>
    <xf numFmtId="164" fontId="1" fillId="3" borderId="0" xfId="9" applyNumberFormat="1" applyFill="1" applyAlignment="1"/>
    <xf numFmtId="164" fontId="1" fillId="3" borderId="0" xfId="9" applyNumberFormat="1" applyFill="1"/>
    <xf numFmtId="165" fontId="46" fillId="2" borderId="13" xfId="3" applyNumberFormat="1" applyFont="1" applyFill="1" applyBorder="1" applyAlignment="1" applyProtection="1">
      <alignment horizontal="center" vertical="center" wrapText="1"/>
    </xf>
    <xf numFmtId="0" fontId="47" fillId="2" borderId="13" xfId="13" applyFont="1" applyFill="1" applyBorder="1" applyAlignment="1" applyProtection="1"/>
    <xf numFmtId="0" fontId="47" fillId="2" borderId="13" xfId="13" applyFont="1" applyFill="1" applyBorder="1" applyAlignment="1" applyProtection="1">
      <alignment horizontal="center" vertical="center" wrapText="1"/>
    </xf>
    <xf numFmtId="165" fontId="46" fillId="2" borderId="0" xfId="3" applyNumberFormat="1" applyFont="1" applyFill="1" applyBorder="1" applyAlignment="1" applyProtection="1">
      <alignment horizontal="center" vertical="center" wrapText="1"/>
    </xf>
    <xf numFmtId="3" fontId="13" fillId="2" borderId="12" xfId="3" applyNumberFormat="1" applyFont="1" applyFill="1" applyBorder="1" applyAlignment="1" applyProtection="1">
      <alignment horizontal="center" vertical="center" wrapText="1"/>
    </xf>
    <xf numFmtId="165" fontId="13" fillId="2" borderId="12" xfId="3" applyNumberFormat="1" applyFont="1" applyFill="1" applyBorder="1" applyAlignment="1" applyProtection="1">
      <alignment horizontal="center" vertical="center" wrapText="1"/>
    </xf>
    <xf numFmtId="0" fontId="13" fillId="2" borderId="12" xfId="13" applyFont="1" applyFill="1" applyBorder="1" applyAlignment="1" applyProtection="1"/>
    <xf numFmtId="0" fontId="13" fillId="2" borderId="14" xfId="3" applyFont="1" applyFill="1" applyBorder="1" applyAlignment="1" applyProtection="1">
      <alignment horizontal="center" vertical="center" wrapText="1"/>
    </xf>
    <xf numFmtId="0" fontId="13" fillId="2" borderId="12" xfId="3" applyFont="1" applyFill="1" applyBorder="1" applyAlignment="1" applyProtection="1">
      <alignment horizontal="center" vertical="center" wrapText="1"/>
    </xf>
    <xf numFmtId="165" fontId="33" fillId="2" borderId="12" xfId="3" applyNumberFormat="1" applyFont="1" applyFill="1" applyBorder="1" applyAlignment="1" applyProtection="1">
      <alignment horizontal="center" vertical="center" wrapText="1"/>
    </xf>
    <xf numFmtId="0" fontId="13" fillId="2" borderId="27" xfId="3" applyFont="1" applyFill="1" applyBorder="1" applyAlignment="1" applyProtection="1">
      <alignment vertical="center"/>
    </xf>
    <xf numFmtId="0" fontId="54" fillId="0" borderId="27" xfId="4" applyFont="1" applyBorder="1" applyAlignment="1" applyProtection="1">
      <alignment horizontal="left" vertical="center"/>
    </xf>
    <xf numFmtId="0" fontId="55" fillId="0" borderId="27" xfId="3" applyFont="1" applyBorder="1" applyAlignment="1">
      <alignment horizontal="left" vertical="center"/>
    </xf>
    <xf numFmtId="0" fontId="55" fillId="2" borderId="27" xfId="3" applyFont="1" applyFill="1" applyBorder="1" applyAlignment="1" applyProtection="1">
      <alignment horizontal="left" vertical="center"/>
    </xf>
    <xf numFmtId="0" fontId="13" fillId="2" borderId="27" xfId="3" applyFont="1" applyFill="1" applyBorder="1" applyAlignment="1" applyProtection="1">
      <alignment vertical="center" wrapText="1"/>
    </xf>
    <xf numFmtId="3" fontId="39" fillId="2" borderId="27" xfId="7" applyNumberFormat="1" applyFont="1" applyFill="1" applyBorder="1" applyAlignment="1" applyProtection="1">
      <alignment horizontal="left" vertical="center"/>
      <protection hidden="1"/>
    </xf>
    <xf numFmtId="44" fontId="13" fillId="2" borderId="27" xfId="14" applyFont="1" applyFill="1" applyBorder="1" applyAlignment="1" applyProtection="1">
      <protection hidden="1"/>
    </xf>
    <xf numFmtId="0" fontId="42" fillId="3" borderId="0" xfId="15" applyFill="1" applyProtection="1">
      <protection hidden="1"/>
    </xf>
    <xf numFmtId="0" fontId="44" fillId="3" borderId="0" xfId="15" applyFont="1" applyFill="1" applyProtection="1">
      <protection hidden="1"/>
    </xf>
    <xf numFmtId="0" fontId="43" fillId="3" borderId="0" xfId="15" applyFont="1" applyFill="1" applyProtection="1">
      <protection hidden="1"/>
    </xf>
    <xf numFmtId="0" fontId="5" fillId="3" borderId="0" xfId="15" applyFont="1" applyFill="1" applyProtection="1">
      <protection hidden="1"/>
    </xf>
    <xf numFmtId="3" fontId="27" fillId="3" borderId="0" xfId="15" applyNumberFormat="1" applyFont="1" applyFill="1" applyAlignment="1" applyProtection="1"/>
    <xf numFmtId="0" fontId="42" fillId="3" borderId="27" xfId="15" applyFill="1" applyBorder="1" applyProtection="1">
      <protection hidden="1"/>
    </xf>
    <xf numFmtId="3" fontId="13" fillId="3" borderId="27" xfId="15" applyNumberFormat="1" applyFont="1" applyFill="1" applyBorder="1" applyProtection="1">
      <protection hidden="1"/>
    </xf>
    <xf numFmtId="0" fontId="13" fillId="3" borderId="27" xfId="15" applyFont="1" applyFill="1" applyBorder="1" applyAlignment="1" applyProtection="1">
      <protection hidden="1"/>
    </xf>
    <xf numFmtId="3" fontId="13" fillId="3" borderId="27" xfId="15" applyNumberFormat="1" applyFont="1" applyFill="1" applyBorder="1" applyAlignment="1" applyProtection="1">
      <protection hidden="1"/>
    </xf>
    <xf numFmtId="0" fontId="51" fillId="3" borderId="0" xfId="15" applyFont="1" applyFill="1" applyProtection="1">
      <protection hidden="1"/>
    </xf>
    <xf numFmtId="0" fontId="42" fillId="3" borderId="0" xfId="15" applyFill="1" applyBorder="1" applyProtection="1">
      <protection hidden="1"/>
    </xf>
    <xf numFmtId="0" fontId="44" fillId="3" borderId="0" xfId="15" applyFont="1" applyFill="1" applyBorder="1" applyProtection="1">
      <protection hidden="1"/>
    </xf>
    <xf numFmtId="0" fontId="42" fillId="2" borderId="27" xfId="15" applyFill="1" applyBorder="1" applyProtection="1">
      <protection hidden="1"/>
    </xf>
    <xf numFmtId="3" fontId="13" fillId="2" borderId="27" xfId="15" applyNumberFormat="1" applyFont="1" applyFill="1" applyBorder="1" applyProtection="1">
      <protection hidden="1"/>
    </xf>
    <xf numFmtId="0" fontId="13" fillId="2" borderId="27" xfId="15" applyFont="1" applyFill="1" applyBorder="1" applyAlignment="1" applyProtection="1">
      <protection hidden="1"/>
    </xf>
    <xf numFmtId="3" fontId="13" fillId="2" borderId="27" xfId="15" applyNumberFormat="1" applyFont="1" applyFill="1" applyBorder="1" applyAlignment="1" applyProtection="1">
      <protection hidden="1"/>
    </xf>
    <xf numFmtId="0" fontId="51" fillId="3" borderId="0" xfId="15" applyFont="1" applyFill="1" applyBorder="1" applyProtection="1">
      <protection hidden="1"/>
    </xf>
    <xf numFmtId="0" fontId="40" fillId="2" borderId="27" xfId="15" applyFont="1" applyFill="1" applyBorder="1" applyProtection="1">
      <protection hidden="1"/>
    </xf>
    <xf numFmtId="0" fontId="5" fillId="2" borderId="27" xfId="15" applyFont="1" applyFill="1" applyBorder="1" applyAlignment="1">
      <alignment wrapText="1"/>
    </xf>
    <xf numFmtId="0" fontId="42" fillId="2" borderId="0" xfId="15" applyFill="1" applyBorder="1" applyProtection="1">
      <protection hidden="1"/>
    </xf>
    <xf numFmtId="0" fontId="51" fillId="2" borderId="0" xfId="15" applyFont="1" applyFill="1" applyBorder="1" applyProtection="1">
      <protection hidden="1"/>
    </xf>
    <xf numFmtId="0" fontId="40" fillId="2" borderId="0" xfId="15" applyFont="1" applyFill="1" applyBorder="1" applyProtection="1">
      <protection hidden="1"/>
    </xf>
    <xf numFmtId="0" fontId="40" fillId="3" borderId="0" xfId="15" applyFont="1" applyFill="1" applyBorder="1" applyProtection="1">
      <protection hidden="1"/>
    </xf>
    <xf numFmtId="0" fontId="40" fillId="3" borderId="27" xfId="15" applyFont="1" applyFill="1" applyBorder="1" applyProtection="1">
      <protection hidden="1"/>
    </xf>
    <xf numFmtId="0" fontId="42" fillId="2" borderId="27" xfId="15" applyFill="1" applyBorder="1" applyAlignment="1" applyProtection="1">
      <alignment vertical="center"/>
      <protection hidden="1"/>
    </xf>
    <xf numFmtId="3" fontId="13" fillId="2" borderId="27" xfId="15" applyNumberFormat="1" applyFont="1" applyFill="1" applyBorder="1" applyAlignment="1" applyProtection="1">
      <alignment vertical="center" wrapText="1"/>
      <protection hidden="1"/>
    </xf>
    <xf numFmtId="3" fontId="13" fillId="2" borderId="27" xfId="15" applyNumberFormat="1" applyFont="1" applyFill="1" applyBorder="1" applyAlignment="1" applyProtection="1">
      <alignment horizontal="left" vertical="center" wrapText="1"/>
      <protection hidden="1"/>
    </xf>
    <xf numFmtId="0" fontId="42" fillId="3" borderId="0" xfId="15" applyFill="1" applyBorder="1" applyAlignment="1" applyProtection="1">
      <protection hidden="1"/>
    </xf>
    <xf numFmtId="0" fontId="51" fillId="3" borderId="0" xfId="15" applyFont="1" applyFill="1" applyBorder="1" applyAlignment="1" applyProtection="1">
      <protection hidden="1"/>
    </xf>
    <xf numFmtId="3" fontId="13" fillId="2" borderId="27" xfId="15" applyNumberFormat="1" applyFont="1" applyFill="1" applyBorder="1" applyAlignment="1" applyProtection="1">
      <alignment horizontal="left" vertical="center" wrapText="1"/>
    </xf>
    <xf numFmtId="0" fontId="56" fillId="3" borderId="0" xfId="15" applyFont="1" applyFill="1" applyBorder="1" applyProtection="1">
      <protection hidden="1"/>
    </xf>
    <xf numFmtId="0" fontId="53" fillId="3" borderId="0" xfId="15" applyFont="1" applyFill="1" applyBorder="1" applyProtection="1">
      <protection hidden="1"/>
    </xf>
    <xf numFmtId="0" fontId="52" fillId="3" borderId="0" xfId="15" applyFont="1" applyFill="1" applyBorder="1" applyProtection="1">
      <protection hidden="1"/>
    </xf>
    <xf numFmtId="0" fontId="26" fillId="3" borderId="0" xfId="15" applyFont="1" applyFill="1" applyBorder="1" applyProtection="1">
      <protection hidden="1"/>
    </xf>
    <xf numFmtId="0" fontId="42" fillId="2" borderId="0" xfId="15" applyFill="1" applyProtection="1">
      <protection hidden="1"/>
    </xf>
    <xf numFmtId="0" fontId="43" fillId="3" borderId="0" xfId="15" applyFont="1" applyFill="1" applyBorder="1" applyProtection="1">
      <protection hidden="1"/>
    </xf>
    <xf numFmtId="3" fontId="13" fillId="3" borderId="0" xfId="15" applyNumberFormat="1" applyFont="1" applyFill="1" applyProtection="1">
      <protection hidden="1"/>
    </xf>
    <xf numFmtId="3" fontId="50" fillId="3" borderId="0" xfId="15" applyNumberFormat="1" applyFont="1" applyFill="1" applyProtection="1">
      <protection hidden="1"/>
    </xf>
    <xf numFmtId="3" fontId="26" fillId="3" borderId="0" xfId="15" applyNumberFormat="1" applyFont="1" applyFill="1" applyProtection="1">
      <protection hidden="1"/>
    </xf>
    <xf numFmtId="0" fontId="27" fillId="3" borderId="0" xfId="15" applyFont="1" applyFill="1" applyProtection="1">
      <protection hidden="1"/>
    </xf>
    <xf numFmtId="0" fontId="10" fillId="3" borderId="0" xfId="15" applyFont="1" applyFill="1" applyProtection="1">
      <protection hidden="1"/>
    </xf>
    <xf numFmtId="4" fontId="29" fillId="3" borderId="12" xfId="15" applyNumberFormat="1" applyFont="1" applyFill="1" applyBorder="1" applyAlignment="1" applyProtection="1">
      <alignment horizontal="right"/>
      <protection hidden="1"/>
    </xf>
    <xf numFmtId="4" fontId="26" fillId="3" borderId="12" xfId="15" applyNumberFormat="1" applyFont="1" applyFill="1" applyBorder="1" applyAlignment="1" applyProtection="1">
      <alignment horizontal="right"/>
      <protection hidden="1"/>
    </xf>
    <xf numFmtId="3" fontId="26" fillId="3" borderId="12" xfId="15" applyNumberFormat="1" applyFont="1" applyFill="1" applyBorder="1" applyAlignment="1" applyProtection="1">
      <alignment horizontal="right"/>
      <protection hidden="1"/>
    </xf>
    <xf numFmtId="164" fontId="26" fillId="3" borderId="12" xfId="15" applyNumberFormat="1" applyFont="1" applyFill="1" applyBorder="1" applyAlignment="1" applyProtection="1">
      <alignment horizontal="right"/>
      <protection hidden="1"/>
    </xf>
    <xf numFmtId="2" fontId="26" fillId="3" borderId="12" xfId="15" applyNumberFormat="1" applyFont="1" applyFill="1" applyBorder="1" applyAlignment="1" applyProtection="1">
      <alignment horizontal="right"/>
      <protection hidden="1"/>
    </xf>
    <xf numFmtId="0" fontId="26" fillId="3" borderId="12" xfId="15" applyFont="1" applyFill="1" applyBorder="1" applyAlignment="1" applyProtection="1">
      <alignment horizontal="left" wrapText="1"/>
    </xf>
    <xf numFmtId="0" fontId="26" fillId="3" borderId="12" xfId="15" applyFont="1" applyFill="1" applyBorder="1" applyProtection="1"/>
    <xf numFmtId="4" fontId="33" fillId="3" borderId="0" xfId="15" applyNumberFormat="1" applyFont="1" applyFill="1" applyAlignment="1" applyProtection="1">
      <alignment horizontal="right"/>
      <protection hidden="1"/>
    </xf>
    <xf numFmtId="4" fontId="13" fillId="3" borderId="0" xfId="15" applyNumberFormat="1" applyFont="1" applyFill="1" applyAlignment="1" applyProtection="1">
      <alignment horizontal="right"/>
      <protection hidden="1"/>
    </xf>
    <xf numFmtId="3" fontId="13" fillId="3" borderId="0" xfId="15" applyNumberFormat="1" applyFont="1" applyFill="1" applyAlignment="1" applyProtection="1">
      <alignment horizontal="right"/>
      <protection hidden="1"/>
    </xf>
    <xf numFmtId="164" fontId="13" fillId="3" borderId="0" xfId="15" applyNumberFormat="1" applyFont="1" applyFill="1" applyAlignment="1" applyProtection="1">
      <alignment horizontal="right"/>
      <protection hidden="1"/>
    </xf>
    <xf numFmtId="2" fontId="13" fillId="3" borderId="0" xfId="15" applyNumberFormat="1" applyFont="1" applyFill="1" applyAlignment="1" applyProtection="1">
      <alignment horizontal="right"/>
      <protection hidden="1"/>
    </xf>
    <xf numFmtId="3" fontId="26" fillId="3" borderId="0" xfId="15" applyNumberFormat="1" applyFont="1" applyFill="1" applyBorder="1" applyProtection="1"/>
    <xf numFmtId="0" fontId="13" fillId="3" borderId="0" xfId="15" applyFont="1" applyFill="1" applyBorder="1" applyAlignment="1" applyProtection="1">
      <alignment horizontal="left" wrapText="1"/>
      <protection hidden="1"/>
    </xf>
    <xf numFmtId="0" fontId="13" fillId="3" borderId="0" xfId="15" applyFont="1" applyFill="1" applyAlignment="1" applyProtection="1">
      <alignment horizontal="left" wrapText="1"/>
      <protection hidden="1"/>
    </xf>
    <xf numFmtId="0" fontId="13" fillId="3" borderId="0" xfId="15" applyFont="1" applyFill="1" applyBorder="1" applyAlignment="1" applyProtection="1">
      <alignment horizontal="left"/>
      <protection hidden="1"/>
    </xf>
    <xf numFmtId="3" fontId="13" fillId="3" borderId="0" xfId="15" applyNumberFormat="1" applyFont="1" applyFill="1" applyBorder="1" applyProtection="1"/>
    <xf numFmtId="3" fontId="26" fillId="3" borderId="0" xfId="15" applyNumberFormat="1" applyFont="1" applyFill="1" applyBorder="1" applyAlignment="1" applyProtection="1">
      <alignment horizontal="left"/>
    </xf>
    <xf numFmtId="3" fontId="13" fillId="3" borderId="0" xfId="15" applyNumberFormat="1" applyFont="1" applyFill="1" applyBorder="1" applyProtection="1">
      <protection hidden="1"/>
    </xf>
    <xf numFmtId="3" fontId="26" fillId="3" borderId="0" xfId="15" applyNumberFormat="1" applyFont="1" applyFill="1" applyBorder="1" applyProtection="1">
      <protection hidden="1"/>
    </xf>
    <xf numFmtId="4" fontId="29" fillId="3" borderId="0" xfId="15" applyNumberFormat="1" applyFont="1" applyFill="1" applyAlignment="1" applyProtection="1">
      <alignment horizontal="right"/>
      <protection hidden="1"/>
    </xf>
    <xf numFmtId="4" fontId="26" fillId="3" borderId="0" xfId="15" applyNumberFormat="1" applyFont="1" applyFill="1" applyAlignment="1" applyProtection="1">
      <alignment horizontal="right"/>
      <protection hidden="1"/>
    </xf>
    <xf numFmtId="3" fontId="26" fillId="3" borderId="0" xfId="15" applyNumberFormat="1" applyFont="1" applyFill="1" applyAlignment="1" applyProtection="1">
      <alignment horizontal="right"/>
      <protection hidden="1"/>
    </xf>
    <xf numFmtId="164" fontId="26" fillId="3" borderId="0" xfId="15" applyNumberFormat="1" applyFont="1" applyFill="1" applyAlignment="1" applyProtection="1">
      <alignment horizontal="right"/>
      <protection hidden="1"/>
    </xf>
    <xf numFmtId="2" fontId="26" fillId="3" borderId="0" xfId="15" applyNumberFormat="1" applyFont="1" applyFill="1" applyAlignment="1" applyProtection="1">
      <alignment horizontal="right"/>
      <protection hidden="1"/>
    </xf>
    <xf numFmtId="3" fontId="13" fillId="3" borderId="0" xfId="15" applyNumberFormat="1" applyFont="1" applyFill="1" applyProtection="1"/>
    <xf numFmtId="3" fontId="26" fillId="3" borderId="0" xfId="15" applyNumberFormat="1" applyFont="1" applyFill="1" applyProtection="1"/>
    <xf numFmtId="0" fontId="13" fillId="3" borderId="0" xfId="15" applyFont="1" applyFill="1" applyAlignment="1" applyProtection="1"/>
    <xf numFmtId="3" fontId="26" fillId="3" borderId="0" xfId="15" applyNumberFormat="1" applyFont="1" applyFill="1" applyAlignment="1" applyProtection="1"/>
    <xf numFmtId="0" fontId="13" fillId="3" borderId="0" xfId="15" applyFont="1" applyFill="1" applyAlignment="1" applyProtection="1">
      <protection hidden="1"/>
    </xf>
    <xf numFmtId="3" fontId="26" fillId="3" borderId="0" xfId="15" applyNumberFormat="1" applyFont="1" applyFill="1" applyAlignment="1" applyProtection="1">
      <protection hidden="1"/>
    </xf>
    <xf numFmtId="0" fontId="13" fillId="3" borderId="0" xfId="15" applyFont="1" applyFill="1" applyBorder="1" applyProtection="1">
      <protection hidden="1"/>
    </xf>
    <xf numFmtId="0" fontId="13" fillId="2" borderId="14" xfId="15" applyFont="1" applyFill="1" applyBorder="1" applyAlignment="1" applyProtection="1">
      <alignment horizontal="center" vertical="center" wrapText="1"/>
    </xf>
    <xf numFmtId="0" fontId="44" fillId="2" borderId="0" xfId="15" applyFont="1" applyFill="1" applyProtection="1">
      <protection hidden="1"/>
    </xf>
    <xf numFmtId="0" fontId="46" fillId="2" borderId="13" xfId="15" applyFont="1" applyFill="1" applyBorder="1" applyProtection="1">
      <protection hidden="1"/>
    </xf>
    <xf numFmtId="3" fontId="5" fillId="3" borderId="0" xfId="15" applyNumberFormat="1" applyFont="1" applyFill="1" applyBorder="1" applyAlignment="1" applyProtection="1">
      <alignment horizontal="left" wrapText="1"/>
      <protection hidden="1"/>
    </xf>
    <xf numFmtId="3" fontId="20" fillId="3" borderId="0" xfId="15" applyNumberFormat="1" applyFont="1" applyFill="1" applyBorder="1" applyAlignment="1" applyProtection="1">
      <protection hidden="1"/>
    </xf>
    <xf numFmtId="0" fontId="26" fillId="3" borderId="0" xfId="15" applyFont="1" applyFill="1" applyProtection="1">
      <protection hidden="1"/>
    </xf>
    <xf numFmtId="3" fontId="20" fillId="3" borderId="0" xfId="15" applyNumberFormat="1" applyFont="1" applyFill="1" applyBorder="1" applyAlignment="1" applyProtection="1"/>
    <xf numFmtId="3" fontId="20" fillId="3" borderId="0" xfId="15" applyNumberFormat="1" applyFont="1" applyFill="1" applyBorder="1" applyAlignment="1" applyProtection="1">
      <alignment wrapText="1"/>
      <protection hidden="1"/>
    </xf>
    <xf numFmtId="0" fontId="20" fillId="3" borderId="0" xfId="15" applyFont="1" applyFill="1" applyAlignment="1" applyProtection="1">
      <protection hidden="1"/>
    </xf>
    <xf numFmtId="0" fontId="57" fillId="0" borderId="0" xfId="15" applyFont="1"/>
    <xf numFmtId="0" fontId="57" fillId="0" borderId="0" xfId="15" applyFont="1" applyFill="1"/>
    <xf numFmtId="0" fontId="57" fillId="0" borderId="0" xfId="15" applyFont="1" applyAlignment="1">
      <alignment horizontal="right"/>
    </xf>
    <xf numFmtId="0" fontId="58" fillId="0" borderId="0" xfId="15" applyFont="1"/>
    <xf numFmtId="0" fontId="22" fillId="0" borderId="0" xfId="15" applyFont="1"/>
    <xf numFmtId="0" fontId="59" fillId="0" borderId="0" xfId="15" applyFont="1"/>
    <xf numFmtId="0" fontId="47" fillId="3" borderId="0" xfId="15" applyFont="1" applyFill="1" applyProtection="1">
      <protection hidden="1"/>
    </xf>
    <xf numFmtId="0" fontId="55" fillId="2" borderId="0" xfId="15" applyFont="1" applyFill="1" applyProtection="1">
      <protection hidden="1"/>
    </xf>
    <xf numFmtId="0" fontId="57" fillId="3" borderId="0" xfId="15" applyFont="1" applyFill="1" applyProtection="1">
      <protection hidden="1"/>
    </xf>
    <xf numFmtId="0" fontId="11" fillId="3" borderId="0" xfId="15" applyFont="1" applyFill="1" applyProtection="1">
      <protection hidden="1"/>
    </xf>
    <xf numFmtId="0" fontId="57" fillId="2" borderId="0" xfId="15" applyFont="1" applyFill="1" applyProtection="1">
      <protection hidden="1"/>
    </xf>
    <xf numFmtId="3" fontId="11" fillId="2" borderId="0" xfId="15" applyNumberFormat="1" applyFont="1" applyFill="1" applyAlignment="1" applyProtection="1">
      <protection hidden="1"/>
    </xf>
    <xf numFmtId="0" fontId="60" fillId="2" borderId="0" xfId="15" applyFont="1" applyFill="1" applyProtection="1">
      <protection hidden="1"/>
    </xf>
    <xf numFmtId="0" fontId="13" fillId="2" borderId="0" xfId="15" applyFont="1" applyFill="1" applyProtection="1">
      <protection hidden="1"/>
    </xf>
    <xf numFmtId="0" fontId="61" fillId="2" borderId="0" xfId="15" applyFont="1" applyFill="1" applyProtection="1">
      <protection hidden="1"/>
    </xf>
    <xf numFmtId="0" fontId="46" fillId="2" borderId="0" xfId="15" applyFont="1" applyFill="1" applyProtection="1">
      <protection hidden="1"/>
    </xf>
    <xf numFmtId="0" fontId="11" fillId="2" borderId="0" xfId="15" applyFont="1" applyFill="1" applyBorder="1" applyAlignment="1" applyProtection="1">
      <alignment horizontal="right"/>
      <protection hidden="1"/>
    </xf>
    <xf numFmtId="0" fontId="11" fillId="2" borderId="0" xfId="15" applyFont="1" applyFill="1" applyBorder="1" applyProtection="1">
      <protection hidden="1"/>
    </xf>
    <xf numFmtId="44" fontId="11" fillId="2" borderId="0" xfId="16" applyFont="1" applyFill="1" applyBorder="1" applyAlignment="1" applyProtection="1">
      <protection hidden="1"/>
    </xf>
    <xf numFmtId="0" fontId="62" fillId="2" borderId="0" xfId="15" applyFont="1" applyFill="1" applyProtection="1">
      <protection hidden="1"/>
    </xf>
    <xf numFmtId="0" fontId="47" fillId="2" borderId="0" xfId="15" applyFont="1" applyFill="1" applyProtection="1">
      <protection hidden="1"/>
    </xf>
    <xf numFmtId="1" fontId="11" fillId="2" borderId="0" xfId="15" applyNumberFormat="1" applyFont="1" applyFill="1" applyBorder="1" applyAlignment="1" applyProtection="1">
      <alignment horizontal="right"/>
      <protection hidden="1"/>
    </xf>
    <xf numFmtId="1" fontId="11" fillId="2" borderId="0" xfId="15" applyNumberFormat="1" applyFont="1" applyFill="1" applyBorder="1" applyProtection="1">
      <protection hidden="1"/>
    </xf>
    <xf numFmtId="0" fontId="13" fillId="2" borderId="0" xfId="15" applyFont="1" applyFill="1" applyAlignment="1" applyProtection="1">
      <alignment horizontal="right"/>
      <protection hidden="1"/>
    </xf>
    <xf numFmtId="0" fontId="13" fillId="2" borderId="0" xfId="15" applyFont="1" applyFill="1" applyBorder="1" applyAlignment="1" applyProtection="1">
      <alignment horizontal="right"/>
      <protection hidden="1"/>
    </xf>
    <xf numFmtId="1" fontId="13" fillId="2" borderId="0" xfId="15" applyNumberFormat="1" applyFont="1" applyFill="1" applyBorder="1" applyProtection="1">
      <protection hidden="1"/>
    </xf>
    <xf numFmtId="0" fontId="55" fillId="2" borderId="27" xfId="15" applyFont="1" applyFill="1" applyBorder="1" applyAlignment="1" applyProtection="1">
      <alignment horizontal="right"/>
      <protection hidden="1"/>
    </xf>
    <xf numFmtId="0" fontId="13" fillId="2" borderId="27" xfId="15" applyFont="1" applyFill="1" applyBorder="1" applyAlignment="1" applyProtection="1">
      <alignment horizontal="right"/>
      <protection hidden="1"/>
    </xf>
    <xf numFmtId="0" fontId="47" fillId="2" borderId="0" xfId="15" applyFont="1" applyFill="1" applyBorder="1" applyProtection="1">
      <protection hidden="1"/>
    </xf>
    <xf numFmtId="1" fontId="13" fillId="2" borderId="0" xfId="15" applyNumberFormat="1" applyFont="1" applyFill="1" applyBorder="1" applyAlignment="1" applyProtection="1">
      <alignment horizontal="right"/>
      <protection hidden="1"/>
    </xf>
    <xf numFmtId="1" fontId="13" fillId="2" borderId="27" xfId="15" applyNumberFormat="1" applyFont="1" applyFill="1" applyBorder="1" applyAlignment="1" applyProtection="1">
      <alignment horizontal="right"/>
      <protection hidden="1"/>
    </xf>
    <xf numFmtId="0" fontId="60" fillId="2" borderId="0" xfId="15" applyFont="1" applyFill="1" applyBorder="1" applyProtection="1">
      <protection hidden="1"/>
    </xf>
    <xf numFmtId="3" fontId="13" fillId="2" borderId="0" xfId="15" applyNumberFormat="1" applyFont="1" applyFill="1" applyAlignment="1" applyProtection="1">
      <alignment wrapText="1"/>
      <protection hidden="1"/>
    </xf>
    <xf numFmtId="0" fontId="46" fillId="0" borderId="27" xfId="3" applyFont="1" applyBorder="1" applyAlignment="1">
      <alignment vertical="center" wrapText="1"/>
    </xf>
    <xf numFmtId="3" fontId="13" fillId="2" borderId="0" xfId="15" applyNumberFormat="1" applyFont="1" applyFill="1" applyProtection="1">
      <protection hidden="1"/>
    </xf>
    <xf numFmtId="0" fontId="13" fillId="2" borderId="0" xfId="3" applyFont="1" applyFill="1" applyAlignment="1" applyProtection="1">
      <alignment vertical="center" wrapText="1"/>
    </xf>
    <xf numFmtId="0" fontId="55" fillId="2" borderId="27" xfId="3" applyFont="1" applyFill="1" applyBorder="1" applyAlignment="1" applyProtection="1">
      <alignment vertical="center" wrapText="1"/>
    </xf>
    <xf numFmtId="0" fontId="13" fillId="2" borderId="0" xfId="3" applyFont="1" applyFill="1" applyAlignment="1" applyProtection="1">
      <alignment horizontal="left" vertical="center"/>
    </xf>
    <xf numFmtId="0" fontId="13" fillId="2" borderId="27" xfId="3" applyFont="1" applyFill="1" applyBorder="1" applyAlignment="1" applyProtection="1">
      <alignment horizontal="left" vertical="center"/>
    </xf>
    <xf numFmtId="0" fontId="11" fillId="2" borderId="27" xfId="3" applyFont="1" applyFill="1" applyBorder="1" applyAlignment="1" applyProtection="1">
      <alignment horizontal="left" vertical="center"/>
    </xf>
    <xf numFmtId="0" fontId="63" fillId="2" borderId="27" xfId="4" applyFont="1" applyFill="1" applyBorder="1" applyAlignment="1" applyProtection="1">
      <alignment horizontal="left" vertical="center"/>
    </xf>
    <xf numFmtId="0" fontId="13" fillId="2" borderId="0" xfId="15" applyFont="1" applyFill="1" applyBorder="1" applyProtection="1">
      <protection hidden="1"/>
    </xf>
    <xf numFmtId="0" fontId="33" fillId="2" borderId="0" xfId="15" applyFont="1" applyFill="1" applyAlignment="1" applyProtection="1">
      <alignment horizontal="right"/>
      <protection hidden="1"/>
    </xf>
    <xf numFmtId="3" fontId="55" fillId="2" borderId="27" xfId="15" applyNumberFormat="1" applyFont="1" applyFill="1" applyBorder="1" applyAlignment="1" applyProtection="1">
      <alignment wrapText="1"/>
      <protection hidden="1"/>
    </xf>
    <xf numFmtId="3" fontId="13" fillId="2" borderId="27" xfId="15" applyNumberFormat="1" applyFont="1" applyFill="1" applyBorder="1" applyAlignment="1" applyProtection="1">
      <alignment wrapText="1"/>
      <protection hidden="1"/>
    </xf>
    <xf numFmtId="0" fontId="13" fillId="2" borderId="0" xfId="3" applyFont="1" applyFill="1" applyAlignment="1" applyProtection="1">
      <alignment vertical="center"/>
    </xf>
    <xf numFmtId="0" fontId="55" fillId="2" borderId="27" xfId="15" applyFont="1" applyFill="1" applyBorder="1" applyProtection="1">
      <protection hidden="1"/>
    </xf>
    <xf numFmtId="0" fontId="13" fillId="3" borderId="0" xfId="15" applyFont="1" applyFill="1" applyProtection="1">
      <protection hidden="1"/>
    </xf>
    <xf numFmtId="0" fontId="33" fillId="3" borderId="0" xfId="15" applyFont="1" applyFill="1" applyAlignment="1" applyProtection="1">
      <alignment horizontal="right"/>
      <protection hidden="1"/>
    </xf>
    <xf numFmtId="0" fontId="13" fillId="3" borderId="0" xfId="15" applyFont="1" applyFill="1" applyAlignment="1" applyProtection="1">
      <alignment horizontal="right"/>
      <protection hidden="1"/>
    </xf>
    <xf numFmtId="0" fontId="13" fillId="3" borderId="0" xfId="15" applyFont="1" applyFill="1" applyBorder="1" applyAlignment="1" applyProtection="1">
      <alignment horizontal="right"/>
      <protection hidden="1"/>
    </xf>
    <xf numFmtId="1" fontId="13" fillId="3" borderId="0" xfId="15" applyNumberFormat="1" applyFont="1" applyFill="1" applyBorder="1" applyProtection="1">
      <protection hidden="1"/>
    </xf>
    <xf numFmtId="0" fontId="53" fillId="2" borderId="0" xfId="15" applyFont="1" applyFill="1"/>
    <xf numFmtId="0" fontId="64" fillId="3" borderId="0" xfId="15" applyFont="1" applyFill="1" applyAlignment="1" applyProtection="1">
      <alignment horizontal="right"/>
      <protection hidden="1"/>
    </xf>
    <xf numFmtId="0" fontId="11" fillId="3" borderId="0" xfId="15" applyFont="1" applyFill="1" applyBorder="1" applyProtection="1">
      <protection hidden="1"/>
    </xf>
    <xf numFmtId="0" fontId="11" fillId="3" borderId="0" xfId="15" applyFont="1" applyFill="1" applyBorder="1" applyAlignment="1" applyProtection="1">
      <alignment horizontal="right"/>
      <protection hidden="1"/>
    </xf>
    <xf numFmtId="164" fontId="13" fillId="3" borderId="0" xfId="15" applyNumberFormat="1" applyFont="1" applyFill="1" applyBorder="1" applyAlignment="1" applyProtection="1">
      <alignment horizontal="right" vertical="center"/>
      <protection hidden="1"/>
    </xf>
    <xf numFmtId="3" fontId="13" fillId="0" borderId="0" xfId="15" applyNumberFormat="1" applyFont="1" applyFill="1" applyBorder="1" applyAlignment="1" applyProtection="1">
      <alignment horizontal="right" vertical="center"/>
      <protection hidden="1"/>
    </xf>
    <xf numFmtId="3" fontId="13" fillId="3" borderId="0" xfId="15" applyNumberFormat="1" applyFont="1" applyFill="1" applyBorder="1" applyAlignment="1" applyProtection="1">
      <alignment horizontal="right" vertical="center"/>
      <protection hidden="1"/>
    </xf>
    <xf numFmtId="1" fontId="26" fillId="3" borderId="0" xfId="15" applyNumberFormat="1" applyFont="1" applyFill="1" applyBorder="1" applyAlignment="1" applyProtection="1">
      <alignment horizontal="right" vertical="center"/>
      <protection hidden="1"/>
    </xf>
    <xf numFmtId="2" fontId="64" fillId="3" borderId="0" xfId="15" applyNumberFormat="1" applyFont="1" applyFill="1" applyBorder="1" applyAlignment="1" applyProtection="1">
      <alignment horizontal="right" vertical="center"/>
      <protection hidden="1"/>
    </xf>
    <xf numFmtId="0" fontId="13" fillId="3" borderId="12" xfId="15" applyFont="1" applyFill="1" applyBorder="1" applyAlignment="1" applyProtection="1">
      <alignment horizontal="center" vertical="center"/>
      <protection hidden="1"/>
    </xf>
    <xf numFmtId="164" fontId="11" fillId="3" borderId="12" xfId="15" applyNumberFormat="1" applyFont="1" applyFill="1" applyBorder="1" applyAlignment="1" applyProtection="1">
      <alignment horizontal="right" vertical="center"/>
      <protection hidden="1"/>
    </xf>
    <xf numFmtId="3" fontId="11" fillId="3" borderId="12" xfId="15" applyNumberFormat="1" applyFont="1" applyFill="1" applyBorder="1" applyAlignment="1" applyProtection="1">
      <alignment horizontal="right" vertical="center"/>
      <protection hidden="1"/>
    </xf>
    <xf numFmtId="3" fontId="11" fillId="3" borderId="12" xfId="15" applyNumberFormat="1" applyFont="1" applyFill="1" applyBorder="1" applyProtection="1">
      <protection hidden="1"/>
    </xf>
    <xf numFmtId="0" fontId="27" fillId="2" borderId="0" xfId="15" applyFont="1" applyFill="1"/>
    <xf numFmtId="164" fontId="26" fillId="3" borderId="0" xfId="15" applyNumberFormat="1" applyFont="1" applyFill="1" applyBorder="1" applyAlignment="1" applyProtection="1">
      <alignment horizontal="right" vertical="center"/>
      <protection hidden="1"/>
    </xf>
    <xf numFmtId="3" fontId="26" fillId="3" borderId="0" xfId="15" applyNumberFormat="1" applyFont="1" applyFill="1" applyBorder="1" applyAlignment="1" applyProtection="1">
      <alignment horizontal="right" vertical="center"/>
      <protection hidden="1"/>
    </xf>
    <xf numFmtId="2" fontId="65" fillId="3" borderId="0" xfId="15" applyNumberFormat="1" applyFont="1" applyFill="1" applyBorder="1" applyAlignment="1" applyProtection="1">
      <alignment horizontal="right" vertical="center"/>
      <protection hidden="1"/>
    </xf>
    <xf numFmtId="2" fontId="65" fillId="2" borderId="0" xfId="15" applyNumberFormat="1" applyFont="1" applyFill="1" applyProtection="1">
      <protection hidden="1"/>
    </xf>
    <xf numFmtId="0" fontId="26" fillId="3" borderId="0" xfId="15" applyFont="1" applyFill="1" applyBorder="1" applyAlignment="1" applyProtection="1">
      <alignment horizontal="center" vertical="center"/>
      <protection hidden="1"/>
    </xf>
    <xf numFmtId="164" fontId="20" fillId="3" borderId="0" xfId="15" applyNumberFormat="1" applyFont="1" applyFill="1" applyBorder="1" applyAlignment="1" applyProtection="1">
      <alignment horizontal="right" vertical="center"/>
      <protection hidden="1"/>
    </xf>
    <xf numFmtId="3" fontId="20" fillId="3" borderId="0" xfId="15" applyNumberFormat="1" applyFont="1" applyFill="1" applyBorder="1" applyAlignment="1" applyProtection="1">
      <alignment horizontal="right" vertical="center"/>
      <protection hidden="1"/>
    </xf>
    <xf numFmtId="0" fontId="20" fillId="3" borderId="0" xfId="15" applyFont="1" applyFill="1" applyBorder="1" applyProtection="1">
      <protection hidden="1"/>
    </xf>
    <xf numFmtId="2" fontId="64" fillId="2" borderId="0" xfId="15" applyNumberFormat="1" applyFont="1" applyFill="1" applyProtection="1">
      <protection hidden="1"/>
    </xf>
    <xf numFmtId="0" fontId="13" fillId="3" borderId="0" xfId="15" applyFont="1" applyFill="1" applyBorder="1" applyAlignment="1" applyProtection="1">
      <alignment horizontal="center" vertical="center"/>
      <protection hidden="1"/>
    </xf>
    <xf numFmtId="164" fontId="11" fillId="3" borderId="0" xfId="15" applyNumberFormat="1" applyFont="1" applyFill="1" applyBorder="1" applyAlignment="1" applyProtection="1">
      <alignment horizontal="right" vertical="center"/>
      <protection hidden="1"/>
    </xf>
    <xf numFmtId="3" fontId="11" fillId="3" borderId="0" xfId="15" applyNumberFormat="1" applyFont="1" applyFill="1" applyBorder="1" applyAlignment="1" applyProtection="1">
      <alignment horizontal="right" vertical="center"/>
      <protection hidden="1"/>
    </xf>
    <xf numFmtId="3" fontId="11" fillId="3" borderId="0" xfId="15" applyNumberFormat="1" applyFont="1" applyFill="1" applyBorder="1" applyProtection="1">
      <protection hidden="1"/>
    </xf>
    <xf numFmtId="0" fontId="62" fillId="3" borderId="0" xfId="15" applyFont="1" applyFill="1" applyProtection="1">
      <protection hidden="1"/>
    </xf>
    <xf numFmtId="0" fontId="60" fillId="3" borderId="0" xfId="15" applyFont="1" applyFill="1" applyProtection="1">
      <protection hidden="1"/>
    </xf>
    <xf numFmtId="164" fontId="62" fillId="3" borderId="0" xfId="15" applyNumberFormat="1" applyFont="1" applyFill="1" applyBorder="1" applyAlignment="1" applyProtection="1">
      <alignment horizontal="right" vertical="center"/>
      <protection hidden="1"/>
    </xf>
    <xf numFmtId="0" fontId="66" fillId="3" borderId="0" xfId="3" applyFont="1" applyFill="1" applyProtection="1">
      <protection hidden="1"/>
    </xf>
    <xf numFmtId="2" fontId="65" fillId="3" borderId="0" xfId="15" applyNumberFormat="1" applyFont="1" applyFill="1" applyBorder="1" applyAlignment="1" applyProtection="1">
      <alignment horizontal="center" vertical="center"/>
      <protection hidden="1"/>
    </xf>
    <xf numFmtId="0" fontId="20" fillId="3" borderId="0" xfId="15" applyFont="1" applyFill="1" applyBorder="1" applyAlignment="1" applyProtection="1">
      <alignment vertical="center" wrapText="1"/>
      <protection hidden="1"/>
    </xf>
    <xf numFmtId="2" fontId="26" fillId="2" borderId="0" xfId="15" applyNumberFormat="1" applyFont="1" applyFill="1"/>
    <xf numFmtId="0" fontId="26" fillId="3" borderId="0" xfId="15" applyFont="1" applyFill="1" applyBorder="1" applyAlignment="1" applyProtection="1">
      <alignment horizontal="right" vertical="center"/>
      <protection hidden="1"/>
    </xf>
    <xf numFmtId="0" fontId="65" fillId="3" borderId="0" xfId="15" applyFont="1" applyFill="1" applyBorder="1" applyAlignment="1" applyProtection="1">
      <alignment horizontal="right" vertical="center" wrapText="1"/>
      <protection hidden="1"/>
    </xf>
    <xf numFmtId="1" fontId="65" fillId="3" borderId="0" xfId="15" applyNumberFormat="1" applyFont="1" applyFill="1" applyBorder="1" applyAlignment="1" applyProtection="1">
      <alignment horizontal="right" vertical="center"/>
      <protection hidden="1"/>
    </xf>
    <xf numFmtId="0" fontId="26" fillId="3" borderId="12" xfId="15" applyFont="1" applyFill="1" applyBorder="1" applyAlignment="1" applyProtection="1">
      <alignment vertical="center"/>
      <protection hidden="1"/>
    </xf>
    <xf numFmtId="0" fontId="20" fillId="3" borderId="14" xfId="15" applyFont="1" applyFill="1" applyBorder="1" applyAlignment="1" applyProtection="1">
      <alignment horizontal="right" vertical="center" wrapText="1"/>
      <protection hidden="1"/>
    </xf>
    <xf numFmtId="0" fontId="20" fillId="3" borderId="12" xfId="15" applyFont="1" applyFill="1" applyBorder="1" applyAlignment="1" applyProtection="1">
      <alignment horizontal="right" vertical="center" wrapText="1"/>
      <protection hidden="1"/>
    </xf>
    <xf numFmtId="0" fontId="20" fillId="3" borderId="12" xfId="15" applyFont="1" applyFill="1" applyBorder="1" applyAlignment="1" applyProtection="1">
      <alignment vertical="center" wrapText="1"/>
      <protection hidden="1"/>
    </xf>
    <xf numFmtId="1" fontId="13" fillId="3" borderId="0" xfId="15" applyNumberFormat="1" applyFont="1" applyFill="1" applyBorder="1" applyAlignment="1" applyProtection="1">
      <alignment vertical="center" wrapText="1"/>
      <protection hidden="1"/>
    </xf>
    <xf numFmtId="0" fontId="13" fillId="3" borderId="0" xfId="15" applyFont="1" applyFill="1" applyBorder="1" applyAlignment="1" applyProtection="1">
      <alignment vertical="center" wrapText="1"/>
      <protection hidden="1"/>
    </xf>
    <xf numFmtId="1" fontId="65" fillId="3" borderId="0" xfId="15" applyNumberFormat="1" applyFont="1" applyFill="1" applyBorder="1" applyAlignment="1" applyProtection="1">
      <alignment vertical="center" wrapText="1"/>
      <protection hidden="1"/>
    </xf>
    <xf numFmtId="0" fontId="13" fillId="3" borderId="0" xfId="15" applyFont="1" applyFill="1" applyBorder="1" applyAlignment="1" applyProtection="1">
      <alignment vertical="center"/>
      <protection hidden="1"/>
    </xf>
    <xf numFmtId="0" fontId="20" fillId="3" borderId="13" xfId="15" applyFont="1" applyFill="1" applyBorder="1" applyAlignment="1" applyProtection="1">
      <alignment horizontal="center" vertical="center" wrapText="1"/>
      <protection hidden="1"/>
    </xf>
    <xf numFmtId="0" fontId="22" fillId="3" borderId="13" xfId="15" applyFont="1" applyFill="1" applyBorder="1" applyAlignment="1" applyProtection="1">
      <alignment vertical="center" wrapText="1"/>
      <protection hidden="1"/>
    </xf>
    <xf numFmtId="0" fontId="26" fillId="3" borderId="0" xfId="15" applyFont="1" applyFill="1" applyBorder="1" applyAlignment="1" applyProtection="1">
      <alignment vertical="center"/>
      <protection hidden="1"/>
    </xf>
    <xf numFmtId="0" fontId="11" fillId="7" borderId="36" xfId="15" applyFont="1" applyFill="1" applyBorder="1" applyAlignment="1" applyProtection="1">
      <alignment vertical="center"/>
      <protection locked="0"/>
    </xf>
    <xf numFmtId="0" fontId="11" fillId="7" borderId="38" xfId="15" applyFont="1" applyFill="1" applyBorder="1" applyAlignment="1" applyProtection="1">
      <alignment vertical="center"/>
      <protection locked="0"/>
    </xf>
    <xf numFmtId="0" fontId="42" fillId="3" borderId="0" xfId="15" applyFill="1" applyAlignment="1" applyProtection="1">
      <protection hidden="1"/>
    </xf>
    <xf numFmtId="0" fontId="57" fillId="6" borderId="39" xfId="15" applyFont="1" applyFill="1" applyBorder="1" applyAlignment="1" applyProtection="1">
      <protection locked="0"/>
    </xf>
    <xf numFmtId="0" fontId="57" fillId="6" borderId="40" xfId="15" applyFont="1" applyFill="1" applyBorder="1" applyAlignment="1" applyProtection="1">
      <protection locked="0"/>
    </xf>
    <xf numFmtId="0" fontId="57" fillId="6" borderId="41" xfId="15" applyFont="1" applyFill="1" applyBorder="1" applyAlignment="1" applyProtection="1">
      <alignment horizontal="left"/>
      <protection locked="0"/>
    </xf>
    <xf numFmtId="0" fontId="5" fillId="3" borderId="0" xfId="15" applyFont="1" applyFill="1" applyAlignment="1" applyProtection="1">
      <protection hidden="1"/>
    </xf>
    <xf numFmtId="0" fontId="55" fillId="2" borderId="0" xfId="15" applyFont="1" applyFill="1" applyAlignment="1" applyProtection="1">
      <protection hidden="1"/>
    </xf>
    <xf numFmtId="0" fontId="11" fillId="3" borderId="0" xfId="15" applyFont="1" applyFill="1" applyAlignment="1" applyProtection="1">
      <protection hidden="1"/>
    </xf>
    <xf numFmtId="0" fontId="11" fillId="3" borderId="0" xfId="15" applyFont="1" applyFill="1" applyProtection="1"/>
    <xf numFmtId="0" fontId="67" fillId="3" borderId="0" xfId="15" applyFont="1" applyFill="1" applyProtection="1"/>
    <xf numFmtId="0" fontId="11" fillId="0" borderId="0" xfId="15" applyFont="1"/>
    <xf numFmtId="0" fontId="69" fillId="3" borderId="0" xfId="15" applyFont="1" applyFill="1" applyProtection="1"/>
    <xf numFmtId="0" fontId="57" fillId="3" borderId="0" xfId="15" applyFont="1" applyFill="1" applyProtection="1"/>
    <xf numFmtId="0" fontId="11" fillId="2" borderId="0" xfId="15" applyFont="1" applyFill="1" applyProtection="1"/>
    <xf numFmtId="3" fontId="11" fillId="2" borderId="0" xfId="15" applyNumberFormat="1" applyFont="1" applyFill="1" applyAlignment="1" applyProtection="1"/>
    <xf numFmtId="0" fontId="70" fillId="2" borderId="0" xfId="15" applyFont="1" applyFill="1" applyProtection="1"/>
    <xf numFmtId="0" fontId="67" fillId="3" borderId="0" xfId="15" applyFont="1" applyFill="1" applyProtection="1">
      <protection hidden="1"/>
    </xf>
    <xf numFmtId="3" fontId="11" fillId="2" borderId="0" xfId="15" applyNumberFormat="1" applyFont="1" applyFill="1" applyAlignment="1" applyProtection="1">
      <alignment horizontal="left" wrapText="1"/>
      <protection hidden="1"/>
    </xf>
    <xf numFmtId="3" fontId="63" fillId="2" borderId="0" xfId="4" applyNumberFormat="1" applyFont="1" applyFill="1" applyAlignment="1" applyProtection="1">
      <alignment horizontal="left"/>
      <protection hidden="1"/>
    </xf>
    <xf numFmtId="0" fontId="70" fillId="2" borderId="0" xfId="15" applyFont="1" applyFill="1" applyProtection="1">
      <protection hidden="1"/>
    </xf>
    <xf numFmtId="0" fontId="57" fillId="3" borderId="0" xfId="15" applyFont="1" applyFill="1" applyBorder="1" applyProtection="1"/>
    <xf numFmtId="0" fontId="11" fillId="3" borderId="0" xfId="15" applyFont="1" applyFill="1" applyBorder="1" applyProtection="1"/>
    <xf numFmtId="3" fontId="11" fillId="2" borderId="0" xfId="15" applyNumberFormat="1" applyFont="1" applyFill="1" applyAlignment="1" applyProtection="1">
      <alignment horizontal="left" wrapText="1"/>
      <protection hidden="1"/>
    </xf>
    <xf numFmtId="0" fontId="70" fillId="2" borderId="0" xfId="15" applyFont="1" applyFill="1" applyBorder="1" applyProtection="1"/>
    <xf numFmtId="3" fontId="11" fillId="3" borderId="0" xfId="15" applyNumberFormat="1" applyFont="1" applyFill="1" applyProtection="1">
      <protection hidden="1"/>
    </xf>
    <xf numFmtId="3" fontId="11" fillId="2" borderId="0" xfId="15" applyNumberFormat="1" applyFont="1" applyFill="1" applyAlignment="1" applyProtection="1">
      <alignment wrapText="1"/>
      <protection hidden="1"/>
    </xf>
    <xf numFmtId="0" fontId="11" fillId="0" borderId="0" xfId="3" applyFont="1" applyAlignment="1">
      <alignment horizontal="left" vertical="center" wrapText="1"/>
    </xf>
    <xf numFmtId="0" fontId="71" fillId="3" borderId="0" xfId="15" applyFont="1" applyFill="1" applyProtection="1">
      <protection hidden="1"/>
    </xf>
    <xf numFmtId="164" fontId="11" fillId="3" borderId="0" xfId="15" applyNumberFormat="1" applyFont="1" applyFill="1" applyProtection="1">
      <protection hidden="1"/>
    </xf>
    <xf numFmtId="3" fontId="11" fillId="3" borderId="0" xfId="15" applyNumberFormat="1" applyFont="1" applyFill="1" applyProtection="1"/>
    <xf numFmtId="0" fontId="11" fillId="3" borderId="0" xfId="15" applyFont="1" applyFill="1" applyBorder="1" applyAlignment="1" applyProtection="1">
      <alignment horizontal="left"/>
    </xf>
    <xf numFmtId="0" fontId="11" fillId="2" borderId="0" xfId="15" applyFont="1" applyFill="1" applyBorder="1" applyAlignment="1" applyProtection="1">
      <alignment horizontal="left"/>
    </xf>
    <xf numFmtId="0" fontId="72" fillId="3" borderId="0" xfId="15" applyFont="1" applyFill="1" applyProtection="1"/>
    <xf numFmtId="164" fontId="11" fillId="3" borderId="0" xfId="15" applyNumberFormat="1" applyFont="1" applyFill="1" applyAlignment="1" applyProtection="1">
      <protection hidden="1"/>
    </xf>
    <xf numFmtId="164" fontId="11" fillId="2" borderId="0" xfId="15" applyNumberFormat="1" applyFont="1" applyFill="1" applyAlignment="1" applyProtection="1">
      <protection hidden="1"/>
    </xf>
    <xf numFmtId="0" fontId="11" fillId="3" borderId="0" xfId="3" applyFont="1" applyFill="1" applyProtection="1">
      <protection hidden="1"/>
    </xf>
    <xf numFmtId="3" fontId="11" fillId="2" borderId="0" xfId="15" applyNumberFormat="1" applyFont="1" applyFill="1" applyAlignment="1" applyProtection="1">
      <alignment horizontal="left"/>
      <protection hidden="1"/>
    </xf>
    <xf numFmtId="0" fontId="11" fillId="2" borderId="0" xfId="3" applyFont="1" applyFill="1" applyAlignment="1" applyProtection="1">
      <alignment horizontal="left" vertical="center"/>
    </xf>
    <xf numFmtId="0" fontId="63" fillId="2" borderId="0" xfId="4" applyFont="1" applyFill="1" applyAlignment="1" applyProtection="1">
      <alignment horizontal="left" vertical="center"/>
    </xf>
    <xf numFmtId="3" fontId="11" fillId="2" borderId="0" xfId="15" applyNumberFormat="1" applyFont="1" applyFill="1" applyAlignment="1" applyProtection="1">
      <alignment horizontal="left"/>
      <protection hidden="1"/>
    </xf>
    <xf numFmtId="0" fontId="72" fillId="3" borderId="0" xfId="15" applyFont="1" applyFill="1" applyBorder="1" applyProtection="1"/>
    <xf numFmtId="0" fontId="67" fillId="3" borderId="0" xfId="15" applyFont="1" applyFill="1" applyBorder="1" applyProtection="1"/>
    <xf numFmtId="0" fontId="11" fillId="3" borderId="0" xfId="15" applyFont="1" applyFill="1" applyBorder="1" applyAlignment="1" applyProtection="1">
      <alignment horizontal="right"/>
    </xf>
    <xf numFmtId="0" fontId="70" fillId="3" borderId="0" xfId="15" applyFont="1" applyFill="1" applyProtection="1"/>
    <xf numFmtId="1" fontId="11" fillId="3" borderId="0" xfId="15" applyNumberFormat="1" applyFont="1" applyFill="1" applyBorder="1" applyProtection="1">
      <protection hidden="1"/>
    </xf>
    <xf numFmtId="0" fontId="68" fillId="2" borderId="0" xfId="15" applyFont="1" applyFill="1" applyBorder="1" applyProtection="1"/>
    <xf numFmtId="3" fontId="11" fillId="0" borderId="0" xfId="15" applyNumberFormat="1" applyFont="1" applyFill="1" applyBorder="1" applyAlignment="1" applyProtection="1">
      <alignment horizontal="right" vertical="center"/>
      <protection hidden="1"/>
    </xf>
    <xf numFmtId="4" fontId="64" fillId="3" borderId="0" xfId="15" applyNumberFormat="1" applyFont="1" applyFill="1" applyBorder="1" applyAlignment="1" applyProtection="1">
      <alignment horizontal="right" vertical="center"/>
      <protection hidden="1"/>
    </xf>
    <xf numFmtId="165" fontId="11" fillId="3" borderId="12" xfId="15" applyNumberFormat="1" applyFont="1" applyFill="1" applyBorder="1" applyAlignment="1" applyProtection="1">
      <alignment horizontal="right"/>
      <protection hidden="1"/>
    </xf>
    <xf numFmtId="2" fontId="11" fillId="3" borderId="12" xfId="15" applyNumberFormat="1" applyFont="1" applyFill="1" applyBorder="1" applyAlignment="1" applyProtection="1">
      <alignment horizontal="right"/>
      <protection hidden="1"/>
    </xf>
    <xf numFmtId="3" fontId="11" fillId="3" borderId="12" xfId="15" applyNumberFormat="1" applyFont="1" applyFill="1" applyBorder="1" applyAlignment="1" applyProtection="1">
      <alignment horizontal="right"/>
      <protection hidden="1"/>
    </xf>
    <xf numFmtId="3" fontId="20" fillId="3" borderId="12" xfId="15" applyNumberFormat="1" applyFont="1" applyFill="1" applyBorder="1" applyProtection="1">
      <protection hidden="1"/>
    </xf>
    <xf numFmtId="0" fontId="22" fillId="2" borderId="0" xfId="15" applyFont="1" applyFill="1"/>
    <xf numFmtId="165" fontId="11" fillId="3" borderId="0" xfId="15" applyNumberFormat="1" applyFont="1" applyFill="1" applyBorder="1" applyAlignment="1" applyProtection="1">
      <alignment horizontal="right"/>
      <protection hidden="1"/>
    </xf>
    <xf numFmtId="2" fontId="11" fillId="3" borderId="0" xfId="15" applyNumberFormat="1" applyFont="1" applyFill="1" applyBorder="1" applyAlignment="1" applyProtection="1">
      <alignment horizontal="right"/>
      <protection hidden="1"/>
    </xf>
    <xf numFmtId="3" fontId="11" fillId="3" borderId="0" xfId="15" applyNumberFormat="1" applyFont="1" applyFill="1" applyBorder="1" applyAlignment="1" applyProtection="1">
      <alignment horizontal="right"/>
      <protection hidden="1"/>
    </xf>
    <xf numFmtId="3" fontId="20" fillId="3" borderId="0" xfId="15" applyNumberFormat="1" applyFont="1" applyFill="1" applyBorder="1" applyProtection="1">
      <protection hidden="1"/>
    </xf>
    <xf numFmtId="4" fontId="65" fillId="3" borderId="0" xfId="15" applyNumberFormat="1" applyFont="1" applyFill="1" applyBorder="1" applyAlignment="1" applyProtection="1">
      <alignment horizontal="right" vertical="center"/>
      <protection hidden="1"/>
    </xf>
    <xf numFmtId="165" fontId="20" fillId="3" borderId="0" xfId="15" applyNumberFormat="1" applyFont="1" applyFill="1" applyBorder="1" applyAlignment="1" applyProtection="1">
      <alignment horizontal="right"/>
      <protection hidden="1"/>
    </xf>
    <xf numFmtId="2" fontId="20" fillId="3" borderId="0" xfId="15" applyNumberFormat="1" applyFont="1" applyFill="1" applyBorder="1" applyAlignment="1" applyProtection="1">
      <alignment horizontal="right"/>
      <protection hidden="1"/>
    </xf>
    <xf numFmtId="3" fontId="20" fillId="3" borderId="0" xfId="15" applyNumberFormat="1" applyFont="1" applyFill="1" applyBorder="1" applyAlignment="1" applyProtection="1">
      <alignment horizontal="right"/>
      <protection hidden="1"/>
    </xf>
    <xf numFmtId="0" fontId="20" fillId="3" borderId="0" xfId="15" applyFont="1" applyFill="1" applyBorder="1" applyProtection="1"/>
    <xf numFmtId="0" fontId="73" fillId="3" borderId="0" xfId="15" applyFont="1" applyFill="1" applyBorder="1" applyProtection="1"/>
    <xf numFmtId="0" fontId="74" fillId="3" borderId="0" xfId="15" applyFont="1" applyFill="1" applyBorder="1" applyProtection="1"/>
    <xf numFmtId="0" fontId="72" fillId="3" borderId="0" xfId="15" applyFont="1" applyFill="1" applyBorder="1" applyAlignment="1" applyProtection="1">
      <alignment horizontal="left"/>
    </xf>
    <xf numFmtId="0" fontId="67" fillId="3" borderId="0" xfId="15" applyFont="1" applyFill="1" applyBorder="1" applyAlignment="1" applyProtection="1">
      <alignment horizontal="left"/>
    </xf>
    <xf numFmtId="165" fontId="65" fillId="3" borderId="0" xfId="15" applyNumberFormat="1" applyFont="1" applyFill="1" applyBorder="1" applyAlignment="1" applyProtection="1">
      <alignment horizontal="right"/>
      <protection hidden="1"/>
    </xf>
    <xf numFmtId="164" fontId="65" fillId="3" borderId="0" xfId="15" applyNumberFormat="1" applyFont="1" applyFill="1" applyBorder="1" applyAlignment="1" applyProtection="1">
      <alignment horizontal="right" vertical="center"/>
      <protection hidden="1"/>
    </xf>
    <xf numFmtId="3" fontId="65" fillId="3" borderId="0" xfId="15" applyNumberFormat="1" applyFont="1" applyFill="1" applyBorder="1" applyAlignment="1" applyProtection="1">
      <alignment horizontal="right" vertical="center"/>
      <protection hidden="1"/>
    </xf>
    <xf numFmtId="0" fontId="11" fillId="3" borderId="0" xfId="15" applyFont="1" applyFill="1" applyBorder="1" applyAlignment="1" applyProtection="1">
      <protection hidden="1"/>
    </xf>
    <xf numFmtId="0" fontId="68" fillId="2" borderId="0" xfId="15" applyFont="1" applyFill="1" applyBorder="1" applyAlignment="1" applyProtection="1">
      <alignment horizontal="left"/>
    </xf>
    <xf numFmtId="0" fontId="11" fillId="3" borderId="0" xfId="15" applyFont="1" applyFill="1" applyBorder="1" applyAlignment="1" applyProtection="1">
      <alignment horizontal="left"/>
      <protection hidden="1"/>
    </xf>
    <xf numFmtId="3" fontId="20" fillId="3" borderId="0" xfId="15" applyNumberFormat="1" applyFont="1" applyFill="1" applyBorder="1" applyAlignment="1" applyProtection="1">
      <alignment horizontal="left"/>
      <protection hidden="1"/>
    </xf>
    <xf numFmtId="2" fontId="20" fillId="3" borderId="0" xfId="15" applyNumberFormat="1" applyFont="1" applyFill="1" applyBorder="1" applyAlignment="1" applyProtection="1">
      <alignment horizontal="right" vertical="center"/>
      <protection hidden="1"/>
    </xf>
    <xf numFmtId="0" fontId="20" fillId="3" borderId="12" xfId="15" applyFont="1" applyFill="1" applyBorder="1" applyAlignment="1" applyProtection="1">
      <alignment vertical="center"/>
      <protection hidden="1"/>
    </xf>
    <xf numFmtId="1" fontId="20" fillId="3" borderId="13" xfId="15" applyNumberFormat="1" applyFont="1" applyFill="1" applyBorder="1" applyAlignment="1" applyProtection="1">
      <alignment horizontal="center" vertical="center" wrapText="1"/>
      <protection hidden="1"/>
    </xf>
    <xf numFmtId="0" fontId="11" fillId="3" borderId="0" xfId="15" applyFont="1" applyFill="1" applyAlignment="1" applyProtection="1"/>
    <xf numFmtId="0" fontId="11" fillId="7" borderId="35" xfId="15" applyFont="1" applyFill="1" applyBorder="1" applyProtection="1">
      <protection locked="0"/>
    </xf>
    <xf numFmtId="0" fontId="11" fillId="7" borderId="0" xfId="15" applyFont="1" applyFill="1" applyBorder="1" applyProtection="1">
      <protection locked="0"/>
    </xf>
    <xf numFmtId="0" fontId="11" fillId="6" borderId="39" xfId="15" applyFont="1" applyFill="1" applyBorder="1" applyAlignment="1" applyProtection="1">
      <alignment horizontal="left"/>
      <protection locked="0"/>
    </xf>
    <xf numFmtId="0" fontId="11" fillId="6" borderId="40" xfId="15" applyFont="1" applyFill="1" applyBorder="1" applyAlignment="1" applyProtection="1">
      <alignment horizontal="left"/>
      <protection locked="0"/>
    </xf>
    <xf numFmtId="0" fontId="11" fillId="6" borderId="41" xfId="15" applyFont="1" applyFill="1" applyBorder="1" applyAlignment="1" applyProtection="1">
      <alignment horizontal="left"/>
      <protection locked="0"/>
    </xf>
    <xf numFmtId="3" fontId="11" fillId="3" borderId="0" xfId="15" applyNumberFormat="1" applyFont="1" applyFill="1" applyBorder="1" applyAlignment="1" applyProtection="1">
      <protection hidden="1"/>
    </xf>
    <xf numFmtId="0" fontId="20" fillId="3" borderId="0" xfId="15" applyFont="1" applyFill="1" applyAlignment="1" applyProtection="1"/>
    <xf numFmtId="0" fontId="72" fillId="3" borderId="0" xfId="15" applyFont="1" applyFill="1" applyProtection="1">
      <protection hidden="1"/>
    </xf>
    <xf numFmtId="0" fontId="70" fillId="3" borderId="0" xfId="15" applyFont="1" applyFill="1" applyProtection="1">
      <protection hidden="1"/>
    </xf>
    <xf numFmtId="3" fontId="11" fillId="3" borderId="0" xfId="15" applyNumberFormat="1" applyFont="1" applyFill="1" applyAlignment="1" applyProtection="1">
      <protection hidden="1"/>
    </xf>
    <xf numFmtId="44" fontId="11" fillId="3" borderId="0" xfId="16" applyFont="1" applyFill="1" applyBorder="1" applyAlignment="1" applyProtection="1">
      <protection hidden="1"/>
    </xf>
    <xf numFmtId="0" fontId="57" fillId="3" borderId="0" xfId="15" applyFont="1" applyFill="1" applyBorder="1" applyProtection="1">
      <protection hidden="1"/>
    </xf>
    <xf numFmtId="0" fontId="70" fillId="2" borderId="0" xfId="15" applyFont="1" applyFill="1" applyBorder="1" applyProtection="1">
      <protection hidden="1"/>
    </xf>
    <xf numFmtId="3" fontId="11" fillId="3" borderId="0" xfId="15" applyNumberFormat="1" applyFont="1" applyFill="1" applyAlignment="1" applyProtection="1">
      <alignment wrapText="1"/>
      <protection hidden="1"/>
    </xf>
    <xf numFmtId="0" fontId="70" fillId="3" borderId="0" xfId="15" applyFont="1" applyFill="1" applyBorder="1" applyProtection="1">
      <protection hidden="1"/>
    </xf>
    <xf numFmtId="0" fontId="11" fillId="2" borderId="0" xfId="3" applyFont="1" applyFill="1" applyAlignment="1" applyProtection="1">
      <alignment vertical="center" wrapText="1"/>
    </xf>
    <xf numFmtId="0" fontId="64" fillId="2" borderId="0" xfId="15" applyFont="1" applyFill="1" applyAlignment="1" applyProtection="1">
      <alignment horizontal="right"/>
      <protection hidden="1"/>
    </xf>
    <xf numFmtId="3" fontId="11" fillId="2" borderId="0" xfId="16" applyNumberFormat="1" applyFont="1" applyFill="1" applyBorder="1" applyAlignment="1" applyProtection="1">
      <alignment horizontal="right"/>
      <protection hidden="1"/>
    </xf>
    <xf numFmtId="165" fontId="11" fillId="2" borderId="0" xfId="16" applyNumberFormat="1" applyFont="1" applyFill="1" applyBorder="1" applyAlignment="1" applyProtection="1">
      <alignment horizontal="right"/>
      <protection hidden="1"/>
    </xf>
    <xf numFmtId="0" fontId="11" fillId="2" borderId="0" xfId="3" applyFont="1" applyFill="1" applyAlignment="1" applyProtection="1">
      <alignment horizontal="left" vertical="center"/>
    </xf>
    <xf numFmtId="0" fontId="11" fillId="0" borderId="0" xfId="15" applyFont="1" applyFill="1" applyBorder="1" applyProtection="1">
      <protection hidden="1"/>
    </xf>
    <xf numFmtId="3" fontId="11" fillId="3" borderId="0" xfId="14" applyNumberFormat="1" applyFont="1" applyFill="1" applyBorder="1" applyAlignment="1" applyProtection="1">
      <alignment horizontal="right"/>
      <protection hidden="1"/>
    </xf>
    <xf numFmtId="165" fontId="11" fillId="3" borderId="0" xfId="14" applyNumberFormat="1" applyFont="1" applyFill="1" applyBorder="1" applyAlignment="1" applyProtection="1">
      <alignment horizontal="right"/>
      <protection hidden="1"/>
    </xf>
    <xf numFmtId="4" fontId="64" fillId="3" borderId="0" xfId="15" applyNumberFormat="1" applyFont="1" applyFill="1" applyBorder="1" applyAlignment="1" applyProtection="1">
      <alignment horizontal="right"/>
      <protection hidden="1"/>
    </xf>
    <xf numFmtId="4" fontId="64" fillId="3" borderId="0" xfId="15" applyNumberFormat="1" applyFont="1" applyFill="1" applyBorder="1" applyProtection="1">
      <protection hidden="1"/>
    </xf>
    <xf numFmtId="0" fontId="11" fillId="3" borderId="12" xfId="15" applyFont="1" applyFill="1" applyBorder="1" applyProtection="1">
      <protection hidden="1"/>
    </xf>
    <xf numFmtId="164" fontId="11" fillId="3" borderId="12" xfId="14" applyNumberFormat="1" applyFont="1" applyFill="1" applyBorder="1" applyAlignment="1" applyProtection="1">
      <alignment horizontal="right"/>
      <protection hidden="1"/>
    </xf>
    <xf numFmtId="3" fontId="11" fillId="3" borderId="12" xfId="14" applyNumberFormat="1" applyFont="1" applyFill="1" applyBorder="1" applyAlignment="1" applyProtection="1">
      <alignment horizontal="right"/>
      <protection hidden="1"/>
    </xf>
    <xf numFmtId="164" fontId="11" fillId="3" borderId="0" xfId="14" applyNumberFormat="1" applyFont="1" applyFill="1" applyBorder="1" applyAlignment="1" applyProtection="1">
      <alignment horizontal="right"/>
      <protection hidden="1"/>
    </xf>
    <xf numFmtId="164" fontId="20" fillId="3" borderId="0" xfId="14" applyNumberFormat="1" applyFont="1" applyFill="1" applyBorder="1" applyAlignment="1" applyProtection="1">
      <alignment horizontal="right"/>
      <protection hidden="1"/>
    </xf>
    <xf numFmtId="3" fontId="20" fillId="3" borderId="0" xfId="14" applyNumberFormat="1" applyFont="1" applyFill="1" applyBorder="1" applyAlignment="1" applyProtection="1">
      <alignment horizontal="right"/>
      <protection hidden="1"/>
    </xf>
    <xf numFmtId="0" fontId="75" fillId="3" borderId="0" xfId="15" applyFont="1" applyFill="1" applyBorder="1" applyProtection="1">
      <protection hidden="1"/>
    </xf>
    <xf numFmtId="0" fontId="64" fillId="3" borderId="0" xfId="15" applyFont="1" applyFill="1" applyBorder="1" applyProtection="1">
      <protection hidden="1"/>
    </xf>
    <xf numFmtId="165" fontId="20" fillId="3" borderId="0" xfId="14" applyNumberFormat="1" applyFont="1" applyFill="1" applyBorder="1" applyAlignment="1" applyProtection="1">
      <alignment horizontal="right"/>
      <protection hidden="1"/>
    </xf>
    <xf numFmtId="0" fontId="11" fillId="3" borderId="0" xfId="15" applyFont="1" applyFill="1" applyBorder="1" applyAlignment="1" applyProtection="1">
      <alignment horizontal="center" vertical="center"/>
      <protection hidden="1"/>
    </xf>
    <xf numFmtId="0" fontId="65" fillId="3" borderId="0" xfId="15" applyFont="1" applyFill="1" applyBorder="1" applyAlignment="1" applyProtection="1">
      <alignment horizontal="center" vertical="center" wrapText="1"/>
      <protection hidden="1"/>
    </xf>
    <xf numFmtId="0" fontId="64" fillId="3" borderId="0" xfId="15" applyFont="1" applyFill="1" applyBorder="1" applyAlignment="1" applyProtection="1">
      <alignment horizontal="center" vertical="center" wrapText="1"/>
      <protection hidden="1"/>
    </xf>
    <xf numFmtId="0" fontId="11" fillId="3" borderId="12" xfId="15" applyFont="1" applyFill="1" applyBorder="1" applyAlignment="1" applyProtection="1">
      <alignment horizontal="center"/>
      <protection hidden="1"/>
    </xf>
    <xf numFmtId="1" fontId="20" fillId="3" borderId="12" xfId="15" applyNumberFormat="1" applyFont="1" applyFill="1" applyBorder="1" applyAlignment="1" applyProtection="1">
      <alignment horizontal="center" vertical="center" wrapText="1"/>
      <protection hidden="1"/>
    </xf>
    <xf numFmtId="1" fontId="11" fillId="3" borderId="12" xfId="15" applyNumberFormat="1" applyFont="1" applyFill="1" applyBorder="1" applyAlignment="1" applyProtection="1">
      <alignment horizontal="center" vertical="center" wrapText="1"/>
      <protection hidden="1"/>
    </xf>
    <xf numFmtId="0" fontId="20" fillId="3" borderId="0" xfId="15" applyFont="1" applyFill="1" applyProtection="1">
      <protection hidden="1"/>
    </xf>
    <xf numFmtId="0" fontId="75" fillId="3" borderId="0" xfId="15" applyFont="1" applyFill="1" applyProtection="1">
      <protection hidden="1"/>
    </xf>
    <xf numFmtId="0" fontId="65" fillId="3" borderId="0" xfId="15" applyFont="1" applyFill="1" applyBorder="1" applyProtection="1">
      <protection hidden="1"/>
    </xf>
    <xf numFmtId="0" fontId="20" fillId="3" borderId="13" xfId="15" applyFont="1" applyFill="1" applyBorder="1" applyProtection="1">
      <protection hidden="1"/>
    </xf>
    <xf numFmtId="1" fontId="20" fillId="3" borderId="13" xfId="15" applyNumberFormat="1" applyFont="1" applyFill="1" applyBorder="1" applyAlignment="1" applyProtection="1">
      <alignment horizontal="center" vertical="center"/>
      <protection hidden="1"/>
    </xf>
    <xf numFmtId="0" fontId="11" fillId="6" borderId="39" xfId="15" applyFont="1" applyFill="1" applyBorder="1" applyAlignment="1" applyProtection="1">
      <protection locked="0"/>
    </xf>
    <xf numFmtId="0" fontId="11" fillId="6" borderId="40" xfId="15" applyFont="1" applyFill="1" applyBorder="1" applyAlignment="1" applyProtection="1">
      <protection locked="0"/>
    </xf>
    <xf numFmtId="0" fontId="11" fillId="0" borderId="0" xfId="3" applyFont="1"/>
    <xf numFmtId="0" fontId="70" fillId="0" borderId="0" xfId="3" applyFont="1"/>
    <xf numFmtId="0" fontId="22" fillId="0" borderId="27" xfId="3" applyFont="1" applyBorder="1"/>
    <xf numFmtId="0" fontId="11" fillId="0" borderId="0" xfId="3" applyFont="1" applyFill="1" applyBorder="1"/>
    <xf numFmtId="0" fontId="22" fillId="0" borderId="0" xfId="3" applyFont="1" applyFill="1" applyBorder="1"/>
    <xf numFmtId="0" fontId="11" fillId="0" borderId="0" xfId="3" applyFont="1" applyFill="1" applyBorder="1" applyAlignment="1">
      <alignment horizontal="right"/>
    </xf>
    <xf numFmtId="0" fontId="11" fillId="0" borderId="0" xfId="3" applyFont="1" applyFill="1" applyBorder="1" applyProtection="1">
      <protection hidden="1"/>
    </xf>
    <xf numFmtId="3" fontId="11" fillId="0" borderId="0" xfId="3" applyNumberFormat="1" applyFont="1" applyFill="1" applyBorder="1"/>
    <xf numFmtId="3" fontId="11" fillId="0" borderId="0" xfId="3" applyNumberFormat="1" applyFont="1"/>
    <xf numFmtId="0" fontId="11" fillId="0" borderId="27" xfId="3" applyFont="1" applyBorder="1"/>
    <xf numFmtId="0" fontId="70" fillId="0" borderId="27" xfId="3" applyFont="1" applyBorder="1"/>
    <xf numFmtId="0" fontId="11" fillId="0" borderId="43" xfId="3" applyFont="1" applyBorder="1"/>
    <xf numFmtId="0" fontId="11" fillId="3" borderId="43" xfId="3" applyFont="1" applyFill="1" applyBorder="1" applyProtection="1">
      <protection hidden="1"/>
    </xf>
    <xf numFmtId="3" fontId="11" fillId="3" borderId="43" xfId="3" applyNumberFormat="1" applyFont="1" applyFill="1" applyBorder="1" applyProtection="1">
      <protection hidden="1"/>
    </xf>
    <xf numFmtId="0" fontId="11" fillId="3" borderId="43" xfId="3" applyFont="1" applyFill="1" applyBorder="1" applyAlignment="1" applyProtection="1">
      <protection hidden="1"/>
    </xf>
    <xf numFmtId="3" fontId="11" fillId="3" borderId="43" xfId="3" applyNumberFormat="1" applyFont="1" applyFill="1" applyBorder="1" applyAlignment="1" applyProtection="1">
      <protection hidden="1"/>
    </xf>
    <xf numFmtId="0" fontId="22" fillId="0" borderId="43" xfId="3" applyFont="1" applyBorder="1"/>
    <xf numFmtId="0" fontId="11" fillId="3" borderId="27" xfId="3" applyFont="1" applyFill="1" applyBorder="1" applyProtection="1">
      <protection hidden="1"/>
    </xf>
    <xf numFmtId="3" fontId="11" fillId="3" borderId="27" xfId="3" applyNumberFormat="1" applyFont="1" applyFill="1" applyBorder="1" applyProtection="1">
      <protection hidden="1"/>
    </xf>
    <xf numFmtId="0" fontId="11" fillId="3" borderId="27" xfId="3" applyFont="1" applyFill="1" applyBorder="1" applyAlignment="1" applyProtection="1">
      <protection hidden="1"/>
    </xf>
    <xf numFmtId="3" fontId="11" fillId="3" borderId="27" xfId="3" applyNumberFormat="1" applyFont="1" applyFill="1" applyBorder="1" applyAlignment="1" applyProtection="1">
      <protection hidden="1"/>
    </xf>
    <xf numFmtId="0" fontId="57" fillId="2" borderId="27" xfId="15" applyFont="1" applyFill="1" applyBorder="1" applyProtection="1">
      <protection hidden="1"/>
    </xf>
    <xf numFmtId="3" fontId="11" fillId="2" borderId="27" xfId="15" applyNumberFormat="1" applyFont="1" applyFill="1" applyBorder="1" applyProtection="1">
      <protection hidden="1"/>
    </xf>
    <xf numFmtId="0" fontId="11" fillId="2" borderId="27" xfId="15" applyFont="1" applyFill="1" applyBorder="1" applyAlignment="1" applyProtection="1">
      <protection hidden="1"/>
    </xf>
    <xf numFmtId="3" fontId="11" fillId="2" borderId="27" xfId="15" applyNumberFormat="1" applyFont="1" applyFill="1" applyBorder="1" applyAlignment="1" applyProtection="1">
      <protection hidden="1"/>
    </xf>
    <xf numFmtId="0" fontId="75" fillId="0" borderId="27" xfId="3" applyFont="1" applyBorder="1"/>
    <xf numFmtId="44" fontId="11" fillId="2" borderId="27" xfId="16" applyFont="1" applyFill="1" applyBorder="1" applyAlignment="1" applyProtection="1">
      <protection hidden="1"/>
    </xf>
    <xf numFmtId="0" fontId="68" fillId="2" borderId="27" xfId="15" applyFont="1" applyFill="1" applyBorder="1" applyProtection="1">
      <protection hidden="1"/>
    </xf>
    <xf numFmtId="0" fontId="11" fillId="2" borderId="27" xfId="15" applyFont="1" applyFill="1" applyBorder="1" applyAlignment="1">
      <alignment wrapText="1"/>
    </xf>
    <xf numFmtId="0" fontId="57" fillId="2" borderId="27" xfId="15" applyFont="1" applyFill="1" applyBorder="1" applyAlignment="1" applyProtection="1">
      <alignment vertical="center"/>
      <protection hidden="1"/>
    </xf>
    <xf numFmtId="3" fontId="11" fillId="2" borderId="27" xfId="15" applyNumberFormat="1" applyFont="1" applyFill="1" applyBorder="1" applyAlignment="1" applyProtection="1">
      <alignment vertical="center" wrapText="1"/>
      <protection hidden="1"/>
    </xf>
    <xf numFmtId="3" fontId="11" fillId="2" borderId="27" xfId="15" applyNumberFormat="1" applyFont="1" applyFill="1" applyBorder="1" applyAlignment="1" applyProtection="1">
      <alignment horizontal="left" vertical="center" wrapText="1"/>
      <protection hidden="1"/>
    </xf>
    <xf numFmtId="3" fontId="63" fillId="2" borderId="27" xfId="4" applyNumberFormat="1" applyFont="1" applyFill="1" applyBorder="1" applyAlignment="1" applyProtection="1">
      <alignment horizontal="left" vertical="center"/>
      <protection hidden="1"/>
    </xf>
    <xf numFmtId="0" fontId="11" fillId="2" borderId="27" xfId="3" applyFont="1" applyFill="1" applyBorder="1" applyProtection="1">
      <protection hidden="1"/>
    </xf>
    <xf numFmtId="0" fontId="68" fillId="2" borderId="27" xfId="3" applyFont="1" applyFill="1" applyBorder="1" applyProtection="1">
      <protection hidden="1"/>
    </xf>
    <xf numFmtId="0" fontId="11" fillId="3" borderId="27" xfId="3" applyFont="1" applyFill="1" applyBorder="1" applyAlignment="1" applyProtection="1">
      <alignment vertical="center"/>
      <protection hidden="1"/>
    </xf>
    <xf numFmtId="0" fontId="11" fillId="0" borderId="27" xfId="3" applyFont="1" applyFill="1" applyBorder="1" applyAlignment="1" applyProtection="1">
      <alignment horizontal="left" vertical="center" wrapText="1"/>
    </xf>
    <xf numFmtId="0" fontId="11" fillId="0" borderId="27" xfId="3" applyFont="1" applyBorder="1" applyAlignment="1" applyProtection="1">
      <alignment vertical="center" wrapText="1"/>
    </xf>
    <xf numFmtId="0" fontId="70" fillId="0" borderId="31" xfId="3" applyFont="1" applyBorder="1"/>
    <xf numFmtId="0" fontId="70" fillId="0" borderId="44" xfId="3" applyFont="1" applyBorder="1"/>
    <xf numFmtId="0" fontId="11" fillId="0" borderId="44" xfId="3" applyFont="1" applyBorder="1"/>
    <xf numFmtId="0" fontId="11" fillId="0" borderId="27" xfId="3" applyFont="1" applyBorder="1" applyAlignment="1" applyProtection="1">
      <alignment horizontal="left" vertical="center"/>
    </xf>
    <xf numFmtId="0" fontId="70" fillId="0" borderId="45" xfId="3" applyFont="1" applyBorder="1"/>
    <xf numFmtId="0" fontId="11" fillId="0" borderId="29" xfId="3" applyFont="1" applyBorder="1"/>
    <xf numFmtId="0" fontId="70" fillId="0" borderId="46" xfId="3" applyFont="1" applyBorder="1"/>
    <xf numFmtId="0" fontId="11" fillId="3" borderId="44" xfId="3" applyFont="1" applyFill="1" applyBorder="1" applyProtection="1">
      <protection hidden="1"/>
    </xf>
    <xf numFmtId="0" fontId="11" fillId="0" borderId="47" xfId="3" applyFont="1" applyBorder="1"/>
    <xf numFmtId="0" fontId="11" fillId="3" borderId="47" xfId="3" applyFont="1" applyFill="1" applyBorder="1" applyProtection="1">
      <protection hidden="1"/>
    </xf>
    <xf numFmtId="0" fontId="64" fillId="3" borderId="0" xfId="3" applyFont="1" applyFill="1" applyAlignment="1" applyProtection="1">
      <alignment horizontal="right"/>
      <protection hidden="1"/>
    </xf>
    <xf numFmtId="3" fontId="11" fillId="3" borderId="0" xfId="3" applyNumberFormat="1" applyFont="1" applyFill="1" applyProtection="1">
      <protection hidden="1"/>
    </xf>
    <xf numFmtId="3" fontId="77" fillId="3" borderId="0" xfId="3" applyNumberFormat="1" applyFont="1" applyFill="1" applyProtection="1">
      <protection hidden="1"/>
    </xf>
    <xf numFmtId="3" fontId="20" fillId="3" borderId="0" xfId="3" applyNumberFormat="1" applyFont="1" applyFill="1" applyProtection="1">
      <protection hidden="1"/>
    </xf>
    <xf numFmtId="0" fontId="11" fillId="0" borderId="45" xfId="3" applyFont="1" applyBorder="1"/>
    <xf numFmtId="0" fontId="11" fillId="0" borderId="48" xfId="3" applyFont="1" applyBorder="1"/>
    <xf numFmtId="0" fontId="11" fillId="0" borderId="49" xfId="3" applyFont="1" applyBorder="1" applyProtection="1">
      <protection hidden="1"/>
    </xf>
    <xf numFmtId="0" fontId="20" fillId="3" borderId="50" xfId="3" applyFont="1" applyFill="1" applyBorder="1" applyProtection="1">
      <protection hidden="1"/>
    </xf>
    <xf numFmtId="0" fontId="20" fillId="3" borderId="0" xfId="3" applyFont="1" applyFill="1" applyProtection="1">
      <protection hidden="1"/>
    </xf>
    <xf numFmtId="164" fontId="20" fillId="3" borderId="12" xfId="3" applyNumberFormat="1" applyFont="1" applyFill="1" applyBorder="1" applyAlignment="1" applyProtection="1">
      <alignment horizontal="right"/>
      <protection hidden="1"/>
    </xf>
    <xf numFmtId="164" fontId="78" fillId="3" borderId="12" xfId="3" applyNumberFormat="1" applyFont="1" applyFill="1" applyBorder="1" applyAlignment="1" applyProtection="1">
      <alignment horizontal="right"/>
      <protection hidden="1"/>
    </xf>
    <xf numFmtId="0" fontId="78" fillId="3" borderId="12" xfId="3" applyFont="1" applyFill="1" applyBorder="1" applyAlignment="1" applyProtection="1">
      <alignment horizontal="left" wrapText="1"/>
    </xf>
    <xf numFmtId="0" fontId="78" fillId="3" borderId="12" xfId="3" applyFont="1" applyFill="1" applyBorder="1" applyProtection="1"/>
    <xf numFmtId="0" fontId="11" fillId="3" borderId="51" xfId="3" applyFont="1" applyFill="1" applyBorder="1" applyProtection="1">
      <protection hidden="1"/>
    </xf>
    <xf numFmtId="4" fontId="20" fillId="3" borderId="51" xfId="3" applyNumberFormat="1" applyFont="1" applyFill="1" applyBorder="1" applyAlignment="1" applyProtection="1">
      <alignment horizontal="right"/>
      <protection hidden="1"/>
    </xf>
    <xf numFmtId="4" fontId="20" fillId="3" borderId="0" xfId="3" applyNumberFormat="1" applyFont="1" applyFill="1" applyAlignment="1" applyProtection="1">
      <alignment horizontal="right"/>
      <protection hidden="1"/>
    </xf>
    <xf numFmtId="164" fontId="20" fillId="3" borderId="0" xfId="3" applyNumberFormat="1" applyFont="1" applyFill="1" applyAlignment="1" applyProtection="1">
      <alignment horizontal="right"/>
      <protection hidden="1"/>
    </xf>
    <xf numFmtId="3" fontId="20" fillId="3" borderId="0" xfId="3" applyNumberFormat="1" applyFont="1" applyFill="1" applyAlignment="1" applyProtection="1">
      <alignment horizontal="right"/>
      <protection hidden="1"/>
    </xf>
    <xf numFmtId="3" fontId="20" fillId="3" borderId="0" xfId="3" applyNumberFormat="1" applyFont="1" applyFill="1" applyBorder="1" applyProtection="1"/>
    <xf numFmtId="4" fontId="11" fillId="3" borderId="0" xfId="3" applyNumberFormat="1" applyFont="1" applyFill="1" applyAlignment="1" applyProtection="1">
      <alignment horizontal="right"/>
      <protection hidden="1"/>
    </xf>
    <xf numFmtId="164" fontId="11" fillId="3" borderId="0" xfId="3" applyNumberFormat="1" applyFont="1" applyFill="1" applyAlignment="1" applyProtection="1">
      <alignment horizontal="right"/>
      <protection hidden="1"/>
    </xf>
    <xf numFmtId="3" fontId="11" fillId="3" borderId="0" xfId="3" applyNumberFormat="1" applyFont="1" applyFill="1" applyAlignment="1" applyProtection="1">
      <alignment horizontal="right"/>
      <protection hidden="1"/>
    </xf>
    <xf numFmtId="3" fontId="11" fillId="3" borderId="0" xfId="3" applyNumberFormat="1" applyFont="1" applyFill="1" applyProtection="1"/>
    <xf numFmtId="3" fontId="20" fillId="3" borderId="0" xfId="3" applyNumberFormat="1" applyFont="1" applyFill="1" applyProtection="1"/>
    <xf numFmtId="0" fontId="11" fillId="3" borderId="0" xfId="3" applyFont="1" applyFill="1" applyAlignment="1" applyProtection="1"/>
    <xf numFmtId="3" fontId="20" fillId="3" borderId="0" xfId="3" applyNumberFormat="1" applyFont="1" applyFill="1" applyAlignment="1" applyProtection="1"/>
    <xf numFmtId="0" fontId="11" fillId="3" borderId="0" xfId="3" applyFont="1" applyFill="1" applyAlignment="1" applyProtection="1">
      <protection hidden="1"/>
    </xf>
    <xf numFmtId="3" fontId="20" fillId="3" borderId="0" xfId="3" applyNumberFormat="1" applyFont="1" applyFill="1" applyAlignment="1" applyProtection="1">
      <protection hidden="1"/>
    </xf>
    <xf numFmtId="0" fontId="11" fillId="3" borderId="0" xfId="3" applyFont="1" applyFill="1" applyProtection="1">
      <protection hidden="1"/>
    </xf>
    <xf numFmtId="3" fontId="20" fillId="3" borderId="0" xfId="3" applyNumberFormat="1" applyFont="1" applyFill="1" applyAlignment="1" applyProtection="1">
      <protection hidden="1"/>
    </xf>
    <xf numFmtId="3" fontId="20" fillId="3" borderId="0" xfId="3" applyNumberFormat="1" applyFont="1" applyFill="1" applyBorder="1" applyProtection="1">
      <protection hidden="1"/>
    </xf>
    <xf numFmtId="3" fontId="11" fillId="3" borderId="0" xfId="3" applyNumberFormat="1" applyFont="1" applyFill="1" applyBorder="1" applyProtection="1">
      <protection hidden="1"/>
    </xf>
    <xf numFmtId="0" fontId="11" fillId="3" borderId="0" xfId="3" applyFont="1" applyFill="1" applyBorder="1" applyProtection="1">
      <protection hidden="1"/>
    </xf>
    <xf numFmtId="0" fontId="68" fillId="0" borderId="0" xfId="3" applyFont="1" applyAlignment="1">
      <alignment horizontal="center"/>
    </xf>
    <xf numFmtId="0" fontId="68" fillId="0" borderId="0" xfId="3" applyFont="1" applyFill="1" applyBorder="1" applyAlignment="1">
      <alignment horizontal="center"/>
    </xf>
    <xf numFmtId="0" fontId="11" fillId="0" borderId="0" xfId="3" applyFont="1" applyFill="1" applyBorder="1" applyAlignment="1"/>
    <xf numFmtId="0" fontId="11" fillId="0" borderId="52" xfId="3" applyFont="1" applyBorder="1"/>
    <xf numFmtId="0" fontId="11" fillId="0" borderId="53" xfId="3" applyFont="1" applyBorder="1"/>
    <xf numFmtId="0" fontId="11" fillId="0" borderId="53" xfId="3" applyFont="1" applyBorder="1" applyProtection="1">
      <protection hidden="1"/>
    </xf>
    <xf numFmtId="0" fontId="11" fillId="0" borderId="0" xfId="3" applyFont="1" applyBorder="1" applyAlignment="1">
      <alignment horizontal="center" vertical="center" wrapText="1"/>
    </xf>
    <xf numFmtId="0" fontId="11" fillId="0" borderId="32" xfId="3" applyFont="1" applyBorder="1" applyAlignment="1">
      <alignment horizontal="center" vertical="center" wrapText="1"/>
    </xf>
    <xf numFmtId="0" fontId="11" fillId="3" borderId="32" xfId="3" applyFont="1" applyFill="1" applyBorder="1" applyProtection="1">
      <protection hidden="1"/>
    </xf>
    <xf numFmtId="0" fontId="11" fillId="0" borderId="33" xfId="3" applyFont="1" applyBorder="1" applyAlignment="1">
      <alignment horizontal="center" vertical="center" wrapText="1"/>
    </xf>
    <xf numFmtId="165" fontId="11" fillId="0" borderId="0" xfId="3" applyNumberFormat="1" applyFont="1" applyBorder="1" applyAlignment="1" applyProtection="1">
      <alignment horizontal="center" vertical="center" wrapText="1"/>
    </xf>
    <xf numFmtId="0" fontId="11" fillId="0" borderId="54" xfId="3" applyFont="1" applyBorder="1" applyAlignment="1">
      <alignment horizontal="center" vertical="center" wrapText="1"/>
    </xf>
    <xf numFmtId="0" fontId="11" fillId="0" borderId="55" xfId="3" applyFont="1" applyBorder="1" applyAlignment="1">
      <alignment horizontal="center" vertical="center" wrapText="1"/>
    </xf>
    <xf numFmtId="0" fontId="11" fillId="0" borderId="55" xfId="3" applyFont="1" applyFill="1" applyBorder="1" applyAlignment="1">
      <alignment horizontal="center" vertical="center" wrapText="1"/>
    </xf>
    <xf numFmtId="165" fontId="11" fillId="0" borderId="56" xfId="3" applyNumberFormat="1" applyFont="1" applyBorder="1" applyAlignment="1" applyProtection="1">
      <alignment horizontal="center" vertical="center" wrapText="1"/>
    </xf>
    <xf numFmtId="0" fontId="22" fillId="3" borderId="12" xfId="3" applyFont="1" applyFill="1" applyBorder="1" applyAlignment="1" applyProtection="1">
      <alignment horizontal="center" vertical="center" wrapText="1"/>
      <protection hidden="1"/>
    </xf>
    <xf numFmtId="0" fontId="11" fillId="3" borderId="12" xfId="3" applyFont="1" applyFill="1" applyBorder="1" applyAlignment="1" applyProtection="1">
      <alignment vertical="top" wrapText="1"/>
      <protection hidden="1"/>
    </xf>
    <xf numFmtId="0" fontId="70" fillId="0" borderId="51" xfId="3" applyFont="1" applyBorder="1"/>
    <xf numFmtId="0" fontId="70" fillId="0" borderId="47" xfId="3" applyFont="1" applyBorder="1"/>
    <xf numFmtId="0" fontId="11" fillId="0" borderId="0" xfId="3" applyFont="1" applyBorder="1"/>
    <xf numFmtId="0" fontId="11" fillId="3" borderId="13" xfId="3" applyFont="1" applyFill="1" applyBorder="1" applyProtection="1">
      <protection hidden="1"/>
    </xf>
    <xf numFmtId="0" fontId="11" fillId="0" borderId="32" xfId="3" applyFont="1" applyBorder="1"/>
    <xf numFmtId="0" fontId="11" fillId="0" borderId="33" xfId="3" applyFont="1" applyBorder="1"/>
    <xf numFmtId="3" fontId="11" fillId="3" borderId="0" xfId="3" applyNumberFormat="1" applyFont="1" applyFill="1" applyBorder="1" applyAlignment="1" applyProtection="1">
      <alignment horizontal="left" wrapText="1"/>
      <protection hidden="1"/>
    </xf>
    <xf numFmtId="3" fontId="20" fillId="3" borderId="0" xfId="3" applyNumberFormat="1" applyFont="1" applyFill="1" applyBorder="1" applyAlignment="1" applyProtection="1">
      <protection hidden="1"/>
    </xf>
    <xf numFmtId="0" fontId="11" fillId="0" borderId="57" xfId="3" applyFont="1" applyBorder="1"/>
    <xf numFmtId="0" fontId="11" fillId="3" borderId="33" xfId="3" applyFont="1" applyFill="1" applyBorder="1" applyProtection="1">
      <protection hidden="1"/>
    </xf>
    <xf numFmtId="3" fontId="20" fillId="3" borderId="0" xfId="3" applyNumberFormat="1" applyFont="1" applyFill="1" applyBorder="1" applyAlignment="1" applyProtection="1">
      <alignment wrapText="1"/>
      <protection hidden="1"/>
    </xf>
    <xf numFmtId="0" fontId="11" fillId="0" borderId="0" xfId="3" applyFont="1" applyAlignment="1">
      <alignment vertical="top"/>
    </xf>
    <xf numFmtId="0" fontId="11" fillId="3" borderId="0" xfId="3" applyFont="1" applyFill="1" applyAlignment="1" applyProtection="1">
      <alignment vertical="top"/>
      <protection hidden="1"/>
    </xf>
    <xf numFmtId="3" fontId="11" fillId="3" borderId="0" xfId="3" applyNumberFormat="1" applyFont="1" applyFill="1" applyAlignment="1" applyProtection="1">
      <alignment vertical="top"/>
      <protection hidden="1"/>
    </xf>
    <xf numFmtId="0" fontId="70" fillId="0" borderId="0" xfId="3" applyFont="1" applyAlignment="1">
      <alignment vertical="top"/>
    </xf>
    <xf numFmtId="0" fontId="11" fillId="2" borderId="0" xfId="3" applyFont="1" applyFill="1" applyAlignment="1" applyProtection="1">
      <alignment vertical="top"/>
      <protection hidden="1"/>
    </xf>
    <xf numFmtId="44" fontId="11" fillId="3" borderId="0" xfId="16" applyFont="1" applyFill="1" applyBorder="1" applyAlignment="1" applyProtection="1">
      <alignment vertical="top"/>
      <protection hidden="1"/>
    </xf>
    <xf numFmtId="0" fontId="57" fillId="3" borderId="0" xfId="15" applyFont="1" applyFill="1" applyAlignment="1" applyProtection="1">
      <alignment vertical="top"/>
      <protection hidden="1"/>
    </xf>
    <xf numFmtId="3" fontId="11" fillId="2" borderId="0" xfId="15" applyNumberFormat="1" applyFont="1" applyFill="1" applyAlignment="1" applyProtection="1">
      <alignment vertical="top" wrapText="1"/>
      <protection hidden="1"/>
    </xf>
    <xf numFmtId="3" fontId="63" fillId="2" borderId="0" xfId="4" applyNumberFormat="1" applyFont="1" applyFill="1" applyAlignment="1" applyProtection="1">
      <alignment horizontal="left" vertical="top"/>
      <protection hidden="1"/>
    </xf>
    <xf numFmtId="3" fontId="11" fillId="2" borderId="0" xfId="15" applyNumberFormat="1" applyFont="1" applyFill="1" applyAlignment="1" applyProtection="1">
      <alignment horizontal="left" vertical="top" wrapText="1"/>
      <protection hidden="1"/>
    </xf>
    <xf numFmtId="0" fontId="11" fillId="0" borderId="0" xfId="3" applyFont="1" applyAlignment="1" applyProtection="1">
      <alignment vertical="top" wrapText="1"/>
    </xf>
    <xf numFmtId="0" fontId="11" fillId="2" borderId="0" xfId="3" applyFont="1" applyFill="1" applyAlignment="1">
      <alignment vertical="top"/>
    </xf>
    <xf numFmtId="0" fontId="11" fillId="2" borderId="0" xfId="3" applyFont="1" applyFill="1" applyAlignment="1" applyProtection="1">
      <alignment vertical="top" wrapText="1"/>
    </xf>
    <xf numFmtId="0" fontId="70" fillId="2" borderId="0" xfId="3" applyFont="1" applyFill="1" applyAlignment="1">
      <alignment vertical="top"/>
    </xf>
    <xf numFmtId="0" fontId="63" fillId="0" borderId="0" xfId="4" applyFont="1" applyAlignment="1" applyProtection="1">
      <alignment horizontal="left" vertical="top"/>
    </xf>
    <xf numFmtId="0" fontId="57" fillId="0" borderId="0" xfId="15" applyFont="1" applyAlignment="1">
      <alignment vertical="top"/>
    </xf>
    <xf numFmtId="0" fontId="11" fillId="0" borderId="0" xfId="3" applyFont="1" applyAlignment="1" applyProtection="1">
      <alignment horizontal="left" vertical="top"/>
    </xf>
    <xf numFmtId="0" fontId="64" fillId="0" borderId="0" xfId="3" applyFont="1"/>
    <xf numFmtId="0" fontId="65" fillId="3" borderId="0" xfId="3" applyFont="1" applyFill="1" applyProtection="1">
      <protection hidden="1"/>
    </xf>
    <xf numFmtId="4" fontId="65" fillId="3" borderId="0" xfId="3" applyNumberFormat="1" applyFont="1" applyFill="1" applyAlignment="1" applyProtection="1">
      <alignment horizontal="right"/>
      <protection hidden="1"/>
    </xf>
    <xf numFmtId="3" fontId="20" fillId="3" borderId="0" xfId="3" applyNumberFormat="1" applyFont="1" applyFill="1" applyBorder="1" applyAlignment="1" applyProtection="1">
      <alignment horizontal="left"/>
    </xf>
    <xf numFmtId="0" fontId="22" fillId="0" borderId="0" xfId="3" applyFont="1"/>
    <xf numFmtId="4" fontId="64" fillId="3" borderId="0" xfId="3" applyNumberFormat="1" applyFont="1" applyFill="1" applyAlignment="1" applyProtection="1">
      <alignment horizontal="right"/>
      <protection hidden="1"/>
    </xf>
    <xf numFmtId="0" fontId="64" fillId="3" borderId="0" xfId="3" applyFont="1" applyFill="1" applyProtection="1">
      <protection hidden="1"/>
    </xf>
    <xf numFmtId="0" fontId="11" fillId="0" borderId="0" xfId="3" applyFont="1" applyFill="1" applyBorder="1" applyAlignment="1">
      <alignment wrapText="1"/>
    </xf>
    <xf numFmtId="0" fontId="64" fillId="0" borderId="0" xfId="3" applyFont="1" applyBorder="1" applyAlignment="1">
      <alignment horizontal="center" vertical="center" wrapText="1"/>
    </xf>
    <xf numFmtId="0" fontId="64" fillId="3" borderId="0" xfId="3" applyFont="1" applyFill="1" applyBorder="1" applyProtection="1">
      <protection hidden="1"/>
    </xf>
    <xf numFmtId="165" fontId="11" fillId="0" borderId="14" xfId="3" applyNumberFormat="1" applyFont="1" applyBorder="1" applyAlignment="1" applyProtection="1">
      <alignment horizontal="center" vertical="center" wrapText="1"/>
    </xf>
    <xf numFmtId="0" fontId="11" fillId="0" borderId="14" xfId="3" applyFont="1" applyBorder="1" applyAlignment="1">
      <alignment horizontal="center" vertical="center" wrapText="1"/>
    </xf>
    <xf numFmtId="165" fontId="11" fillId="0" borderId="12" xfId="3" applyNumberFormat="1" applyFont="1" applyBorder="1" applyAlignment="1" applyProtection="1">
      <alignment horizontal="center" vertical="center" wrapText="1"/>
    </xf>
    <xf numFmtId="0" fontId="11" fillId="7" borderId="35" xfId="3" applyFont="1" applyFill="1" applyBorder="1" applyAlignment="1" applyProtection="1">
      <alignment horizontal="left"/>
      <protection locked="0"/>
    </xf>
    <xf numFmtId="0" fontId="11" fillId="7" borderId="36" xfId="3" applyFont="1" applyFill="1" applyBorder="1" applyAlignment="1" applyProtection="1">
      <alignment horizontal="left"/>
      <protection locked="0"/>
    </xf>
    <xf numFmtId="0" fontId="11" fillId="7" borderId="0" xfId="3" applyFont="1" applyFill="1" applyBorder="1" applyAlignment="1" applyProtection="1">
      <alignment horizontal="left"/>
      <protection locked="0"/>
    </xf>
    <xf numFmtId="0" fontId="11" fillId="7" borderId="38" xfId="3" applyFont="1" applyFill="1" applyBorder="1" applyAlignment="1" applyProtection="1">
      <alignment horizontal="left" vertical="center"/>
      <protection locked="0"/>
    </xf>
    <xf numFmtId="3" fontId="20" fillId="3" borderId="0" xfId="3" applyNumberFormat="1" applyFont="1" applyFill="1" applyBorder="1" applyAlignment="1" applyProtection="1"/>
    <xf numFmtId="0" fontId="20" fillId="3" borderId="0" xfId="3" applyFont="1" applyFill="1" applyAlignment="1" applyProtection="1">
      <protection hidden="1"/>
    </xf>
    <xf numFmtId="3" fontId="11" fillId="3" borderId="0" xfId="3" applyNumberFormat="1" applyFont="1" applyFill="1" applyAlignment="1" applyProtection="1">
      <protection hidden="1"/>
    </xf>
    <xf numFmtId="0" fontId="11" fillId="2" borderId="0" xfId="3" applyFont="1" applyFill="1" applyProtection="1">
      <protection hidden="1"/>
    </xf>
    <xf numFmtId="0" fontId="68" fillId="2" borderId="0" xfId="3" applyFont="1" applyFill="1" applyProtection="1">
      <protection hidden="1"/>
    </xf>
    <xf numFmtId="0" fontId="68" fillId="2" borderId="0" xfId="15" applyFont="1" applyFill="1" applyProtection="1">
      <protection hidden="1"/>
    </xf>
    <xf numFmtId="0" fontId="11" fillId="2" borderId="0" xfId="15" applyFont="1" applyFill="1" applyAlignment="1">
      <alignment wrapText="1"/>
    </xf>
    <xf numFmtId="0" fontId="11" fillId="3" borderId="0" xfId="3" applyFont="1" applyFill="1" applyAlignment="1" applyProtection="1">
      <alignment vertical="center"/>
      <protection hidden="1"/>
    </xf>
    <xf numFmtId="0" fontId="57" fillId="3" borderId="0" xfId="15" applyFont="1" applyFill="1" applyAlignment="1" applyProtection="1">
      <alignment vertical="center"/>
      <protection hidden="1"/>
    </xf>
    <xf numFmtId="3" fontId="11" fillId="2" borderId="0" xfId="15" applyNumberFormat="1" applyFont="1" applyFill="1" applyAlignment="1" applyProtection="1">
      <alignment vertical="center" wrapText="1"/>
      <protection hidden="1"/>
    </xf>
    <xf numFmtId="3" fontId="11" fillId="2" borderId="0" xfId="15" applyNumberFormat="1" applyFont="1" applyFill="1" applyAlignment="1" applyProtection="1">
      <alignment horizontal="left" vertical="center" wrapText="1"/>
      <protection hidden="1"/>
    </xf>
    <xf numFmtId="3" fontId="63" fillId="2" borderId="0" xfId="4" applyNumberFormat="1" applyFont="1" applyFill="1" applyAlignment="1" applyProtection="1">
      <alignment horizontal="left" vertical="center"/>
      <protection hidden="1"/>
    </xf>
    <xf numFmtId="0" fontId="11" fillId="0" borderId="0" xfId="3" applyFont="1" applyFill="1" applyAlignment="1" applyProtection="1">
      <alignment horizontal="left" vertical="center" wrapText="1"/>
    </xf>
    <xf numFmtId="0" fontId="11" fillId="0" borderId="0" xfId="3" applyFont="1" applyAlignment="1" applyProtection="1">
      <alignment vertical="center" wrapText="1"/>
    </xf>
    <xf numFmtId="0" fontId="63" fillId="0" borderId="0" xfId="4" applyFont="1" applyAlignment="1" applyProtection="1">
      <alignment horizontal="left" vertical="center"/>
    </xf>
    <xf numFmtId="0" fontId="80" fillId="0" borderId="0" xfId="3" applyFont="1" applyFill="1" applyProtection="1">
      <protection hidden="1"/>
    </xf>
    <xf numFmtId="0" fontId="11" fillId="0" borderId="0" xfId="3" applyFont="1" applyAlignment="1" applyProtection="1">
      <alignment horizontal="left" vertical="center"/>
    </xf>
    <xf numFmtId="0" fontId="20" fillId="0" borderId="0" xfId="3" applyFont="1"/>
    <xf numFmtId="0" fontId="20" fillId="0" borderId="0" xfId="3" applyFont="1" applyFill="1" applyBorder="1"/>
    <xf numFmtId="164" fontId="20" fillId="0" borderId="0" xfId="3" applyNumberFormat="1" applyFont="1" applyFill="1" applyAlignment="1" applyProtection="1">
      <alignment horizontal="right"/>
      <protection hidden="1"/>
    </xf>
    <xf numFmtId="3" fontId="20" fillId="3" borderId="0" xfId="15" applyNumberFormat="1" applyFont="1" applyFill="1" applyBorder="1" applyProtection="1"/>
    <xf numFmtId="3" fontId="20" fillId="3" borderId="0" xfId="15" applyNumberFormat="1" applyFont="1" applyFill="1" applyProtection="1"/>
    <xf numFmtId="3" fontId="20" fillId="3" borderId="0" xfId="15" applyNumberFormat="1" applyFont="1" applyFill="1" applyAlignment="1" applyProtection="1"/>
    <xf numFmtId="0" fontId="11" fillId="3" borderId="0" xfId="15" applyFont="1" applyFill="1" applyProtection="1">
      <protection hidden="1"/>
    </xf>
    <xf numFmtId="3" fontId="20" fillId="3" borderId="0" xfId="15" applyNumberFormat="1" applyFont="1" applyFill="1" applyAlignment="1" applyProtection="1">
      <protection hidden="1"/>
    </xf>
    <xf numFmtId="3" fontId="20" fillId="3" borderId="0" xfId="15" applyNumberFormat="1" applyFont="1" applyFill="1" applyProtection="1">
      <protection hidden="1"/>
    </xf>
    <xf numFmtId="165" fontId="11" fillId="0" borderId="13" xfId="3" applyNumberFormat="1" applyFont="1" applyBorder="1" applyAlignment="1" applyProtection="1">
      <alignment horizontal="center" vertical="center" wrapText="1"/>
    </xf>
    <xf numFmtId="0" fontId="11" fillId="0" borderId="14" xfId="3" applyFont="1" applyFill="1" applyBorder="1" applyAlignment="1">
      <alignment horizontal="center" vertical="center" wrapText="1"/>
    </xf>
    <xf numFmtId="0" fontId="57" fillId="3" borderId="13" xfId="15" applyFont="1" applyFill="1" applyBorder="1" applyProtection="1">
      <protection hidden="1"/>
    </xf>
    <xf numFmtId="0" fontId="11" fillId="7" borderId="38" xfId="3" applyFont="1" applyFill="1" applyBorder="1" applyAlignment="1" applyProtection="1">
      <alignment horizontal="left"/>
      <protection locked="0"/>
    </xf>
    <xf numFmtId="0" fontId="5" fillId="2" borderId="0" xfId="19" applyFill="1"/>
    <xf numFmtId="0" fontId="1" fillId="2" borderId="0" xfId="20" applyFill="1"/>
    <xf numFmtId="0" fontId="1" fillId="2" borderId="0" xfId="20" applyFill="1" applyAlignment="1">
      <alignment horizontal="right"/>
    </xf>
    <xf numFmtId="3" fontId="1" fillId="2" borderId="0" xfId="20" applyNumberFormat="1" applyFill="1"/>
    <xf numFmtId="0" fontId="81" fillId="2" borderId="0" xfId="19" applyFont="1" applyFill="1"/>
    <xf numFmtId="0" fontId="1" fillId="2" borderId="0" xfId="20" applyFont="1" applyFill="1"/>
    <xf numFmtId="3" fontId="43" fillId="2" borderId="0" xfId="19" applyNumberFormat="1" applyFont="1" applyFill="1" applyAlignment="1" applyProtection="1">
      <alignment horizontal="right"/>
      <protection hidden="1"/>
    </xf>
    <xf numFmtId="0" fontId="1" fillId="2" borderId="0" xfId="20" applyFont="1" applyFill="1" applyAlignment="1">
      <alignment horizontal="right"/>
    </xf>
    <xf numFmtId="44" fontId="47" fillId="2" borderId="0" xfId="21" applyFont="1" applyFill="1" applyBorder="1" applyAlignment="1" applyProtection="1">
      <protection hidden="1"/>
    </xf>
    <xf numFmtId="9" fontId="1" fillId="2" borderId="0" xfId="22" applyFont="1" applyFill="1"/>
    <xf numFmtId="3" fontId="47" fillId="2" borderId="0" xfId="19" applyNumberFormat="1" applyFont="1" applyFill="1" applyAlignment="1" applyProtection="1">
      <alignment horizontal="right"/>
      <protection hidden="1"/>
    </xf>
    <xf numFmtId="0" fontId="1" fillId="2" borderId="0" xfId="20" applyFill="1" applyAlignment="1"/>
    <xf numFmtId="0" fontId="13" fillId="2" borderId="0" xfId="9" applyFont="1" applyFill="1" applyAlignment="1" applyProtection="1">
      <protection hidden="1"/>
    </xf>
    <xf numFmtId="0" fontId="82" fillId="2" borderId="0" xfId="9" applyFont="1" applyFill="1" applyAlignment="1" applyProtection="1">
      <protection hidden="1"/>
    </xf>
    <xf numFmtId="0" fontId="82" fillId="2" borderId="0" xfId="9" applyFont="1" applyFill="1" applyBorder="1" applyAlignment="1" applyProtection="1">
      <protection hidden="1"/>
    </xf>
    <xf numFmtId="0" fontId="13" fillId="2" borderId="0" xfId="9" applyFont="1" applyFill="1" applyBorder="1" applyAlignment="1" applyProtection="1">
      <protection hidden="1"/>
    </xf>
    <xf numFmtId="3" fontId="13" fillId="2" borderId="0" xfId="9" applyNumberFormat="1" applyFont="1" applyFill="1" applyAlignment="1" applyProtection="1">
      <protection hidden="1"/>
    </xf>
    <xf numFmtId="0" fontId="13" fillId="2" borderId="0" xfId="9" applyFont="1" applyFill="1" applyAlignment="1">
      <alignment wrapText="1"/>
    </xf>
    <xf numFmtId="0" fontId="57" fillId="2" borderId="0" xfId="20" applyFont="1" applyFill="1" applyAlignment="1"/>
    <xf numFmtId="0" fontId="13" fillId="2" borderId="0" xfId="9" applyFont="1" applyFill="1" applyAlignment="1">
      <alignment horizontal="center" wrapText="1"/>
    </xf>
    <xf numFmtId="0" fontId="47" fillId="2" borderId="0" xfId="20" applyFont="1" applyFill="1" applyAlignment="1"/>
    <xf numFmtId="0" fontId="33" fillId="2" borderId="0" xfId="20" applyFont="1" applyFill="1" applyAlignment="1" applyProtection="1">
      <alignment horizontal="right" vertical="top"/>
      <protection hidden="1"/>
    </xf>
    <xf numFmtId="0" fontId="13" fillId="2" borderId="0" xfId="9" applyFont="1" applyFill="1" applyBorder="1" applyAlignment="1" applyProtection="1">
      <alignment horizontal="right"/>
      <protection hidden="1"/>
    </xf>
    <xf numFmtId="0" fontId="33" fillId="2" borderId="0" xfId="9" applyFont="1" applyFill="1" applyBorder="1" applyAlignment="1" applyProtection="1">
      <alignment horizontal="right"/>
      <protection hidden="1"/>
    </xf>
    <xf numFmtId="166" fontId="1" fillId="2" borderId="0" xfId="22" applyNumberFormat="1" applyFont="1" applyFill="1"/>
    <xf numFmtId="166" fontId="47" fillId="2" borderId="12" xfId="23" applyNumberFormat="1" applyFont="1" applyFill="1" applyBorder="1" applyAlignment="1">
      <alignment horizontal="right"/>
    </xf>
    <xf numFmtId="166" fontId="13" fillId="2" borderId="12" xfId="23" applyNumberFormat="1" applyFont="1" applyFill="1" applyBorder="1" applyAlignment="1">
      <alignment horizontal="right"/>
    </xf>
    <xf numFmtId="167" fontId="1" fillId="2" borderId="0" xfId="22" applyNumberFormat="1" applyFont="1" applyFill="1"/>
    <xf numFmtId="166" fontId="47" fillId="2" borderId="0" xfId="23" applyNumberFormat="1" applyFont="1" applyFill="1" applyBorder="1" applyAlignment="1">
      <alignment horizontal="right"/>
    </xf>
    <xf numFmtId="166" fontId="13" fillId="2" borderId="0" xfId="23" applyNumberFormat="1" applyFont="1" applyFill="1" applyBorder="1" applyAlignment="1">
      <alignment horizontal="right"/>
    </xf>
    <xf numFmtId="0" fontId="47" fillId="2" borderId="0" xfId="20" applyFont="1" applyFill="1" applyBorder="1" applyAlignment="1">
      <alignment horizontal="right"/>
    </xf>
    <xf numFmtId="0" fontId="13" fillId="2" borderId="0" xfId="20" applyFont="1" applyFill="1" applyBorder="1" applyAlignment="1">
      <alignment horizontal="right"/>
    </xf>
    <xf numFmtId="0" fontId="47" fillId="2" borderId="0" xfId="20" applyFont="1" applyFill="1" applyBorder="1"/>
    <xf numFmtId="0" fontId="43" fillId="2" borderId="0" xfId="20" applyFont="1" applyFill="1" applyBorder="1" applyAlignment="1">
      <alignment horizontal="right" wrapText="1"/>
    </xf>
    <xf numFmtId="0" fontId="43" fillId="2" borderId="0" xfId="20" applyFont="1" applyFill="1" applyBorder="1" applyAlignment="1">
      <alignment horizontal="right" vertical="top" wrapText="1"/>
    </xf>
    <xf numFmtId="2" fontId="43" fillId="2" borderId="14" xfId="20" applyNumberFormat="1" applyFont="1" applyFill="1" applyBorder="1" applyAlignment="1">
      <alignment horizontal="right"/>
    </xf>
    <xf numFmtId="2" fontId="26" fillId="2" borderId="14" xfId="20" applyNumberFormat="1" applyFont="1" applyFill="1" applyBorder="1" applyAlignment="1">
      <alignment horizontal="right"/>
    </xf>
    <xf numFmtId="2" fontId="47" fillId="2" borderId="0" xfId="20" applyNumberFormat="1" applyFont="1" applyFill="1" applyBorder="1" applyAlignment="1">
      <alignment horizontal="right"/>
    </xf>
    <xf numFmtId="3" fontId="47" fillId="2" borderId="12" xfId="10" applyNumberFormat="1" applyFont="1" applyFill="1" applyBorder="1" applyAlignment="1">
      <alignment horizontal="right"/>
    </xf>
    <xf numFmtId="3" fontId="13" fillId="2" borderId="12" xfId="10" applyNumberFormat="1" applyFont="1" applyFill="1" applyBorder="1" applyAlignment="1">
      <alignment horizontal="right"/>
    </xf>
    <xf numFmtId="3" fontId="47" fillId="2" borderId="12" xfId="10" applyNumberFormat="1" applyFont="1" applyFill="1" applyBorder="1"/>
    <xf numFmtId="0" fontId="43" fillId="2" borderId="12" xfId="20" applyFont="1" applyFill="1" applyBorder="1" applyAlignment="1">
      <alignment horizontal="right" wrapText="1"/>
    </xf>
    <xf numFmtId="0" fontId="43" fillId="2" borderId="12" xfId="20" applyFont="1" applyFill="1" applyBorder="1" applyAlignment="1">
      <alignment vertical="top" wrapText="1"/>
    </xf>
    <xf numFmtId="166" fontId="1" fillId="2" borderId="0" xfId="20" applyNumberFormat="1" applyFill="1"/>
    <xf numFmtId="3" fontId="47" fillId="2" borderId="0" xfId="10" applyNumberFormat="1" applyFont="1" applyFill="1" applyBorder="1" applyAlignment="1">
      <alignment horizontal="right"/>
    </xf>
    <xf numFmtId="3" fontId="13" fillId="2" borderId="0" xfId="10" applyNumberFormat="1" applyFont="1" applyFill="1" applyBorder="1" applyAlignment="1">
      <alignment horizontal="right"/>
    </xf>
    <xf numFmtId="3" fontId="47" fillId="2" borderId="0" xfId="10" applyNumberFormat="1" applyFont="1" applyFill="1" applyBorder="1"/>
    <xf numFmtId="0" fontId="43" fillId="2" borderId="0" xfId="20" applyFont="1" applyFill="1" applyBorder="1" applyAlignment="1">
      <alignment vertical="top" wrapText="1"/>
    </xf>
    <xf numFmtId="3" fontId="47" fillId="2" borderId="13" xfId="10" applyNumberFormat="1" applyFont="1" applyFill="1" applyBorder="1" applyAlignment="1">
      <alignment horizontal="right"/>
    </xf>
    <xf numFmtId="3" fontId="13" fillId="2" borderId="13" xfId="10" applyNumberFormat="1" applyFont="1" applyFill="1" applyBorder="1" applyAlignment="1">
      <alignment horizontal="right"/>
    </xf>
    <xf numFmtId="0" fontId="43" fillId="2" borderId="13" xfId="20" applyFont="1" applyFill="1" applyBorder="1" applyAlignment="1">
      <alignment horizontal="right" wrapText="1"/>
    </xf>
    <xf numFmtId="0" fontId="43" fillId="2" borderId="13" xfId="20" applyFont="1" applyFill="1" applyBorder="1" applyAlignment="1">
      <alignment wrapText="1"/>
    </xf>
    <xf numFmtId="0" fontId="2" fillId="2" borderId="0" xfId="20" applyFont="1" applyFill="1"/>
    <xf numFmtId="0" fontId="26" fillId="2" borderId="12" xfId="20" applyNumberFormat="1" applyFont="1" applyFill="1" applyBorder="1" applyAlignment="1">
      <alignment horizontal="right"/>
    </xf>
    <xf numFmtId="0" fontId="13" fillId="2" borderId="0" xfId="20" applyFont="1" applyFill="1"/>
    <xf numFmtId="0" fontId="46" fillId="2" borderId="0" xfId="20" applyFont="1" applyFill="1" applyAlignment="1">
      <alignment horizontal="center"/>
    </xf>
    <xf numFmtId="0" fontId="13" fillId="2" borderId="0" xfId="20" applyFont="1" applyFill="1" applyAlignment="1">
      <alignment horizontal="right"/>
    </xf>
    <xf numFmtId="0" fontId="13" fillId="2" borderId="0" xfId="19" applyFont="1" applyFill="1" applyAlignment="1">
      <alignment horizontal="right"/>
    </xf>
    <xf numFmtId="0" fontId="11" fillId="2" borderId="0" xfId="20" applyFont="1" applyFill="1"/>
    <xf numFmtId="0" fontId="11" fillId="2" borderId="0" xfId="20" applyFont="1" applyFill="1" applyAlignment="1">
      <alignment horizontal="right"/>
    </xf>
    <xf numFmtId="0" fontId="5" fillId="2" borderId="0" xfId="20" applyFont="1" applyFill="1"/>
    <xf numFmtId="0" fontId="20" fillId="2" borderId="0" xfId="19" applyFont="1" applyFill="1" applyAlignment="1">
      <alignment horizontal="left"/>
    </xf>
    <xf numFmtId="0" fontId="45" fillId="2" borderId="0" xfId="19" applyFont="1" applyFill="1"/>
    <xf numFmtId="0" fontId="20" fillId="2" borderId="0" xfId="19" applyFont="1" applyFill="1" applyAlignment="1">
      <alignment horizontal="right"/>
    </xf>
    <xf numFmtId="0" fontId="20" fillId="2" borderId="0" xfId="19" applyFont="1" applyFill="1" applyAlignment="1"/>
    <xf numFmtId="0" fontId="10" fillId="2" borderId="0" xfId="19" applyFont="1" applyFill="1" applyAlignment="1"/>
    <xf numFmtId="0" fontId="68" fillId="2" borderId="0" xfId="24" applyFont="1" applyFill="1"/>
    <xf numFmtId="0" fontId="70" fillId="2" borderId="0" xfId="24" applyFont="1" applyFill="1"/>
    <xf numFmtId="0" fontId="70" fillId="2" borderId="0" xfId="19" applyFont="1" applyFill="1"/>
    <xf numFmtId="3" fontId="85" fillId="2" borderId="0" xfId="20" applyNumberFormat="1" applyFont="1" applyFill="1"/>
    <xf numFmtId="3" fontId="86" fillId="2" borderId="0" xfId="20" applyNumberFormat="1" applyFont="1" applyFill="1"/>
    <xf numFmtId="0" fontId="86" fillId="2" borderId="0" xfId="20" applyFont="1" applyFill="1"/>
    <xf numFmtId="0" fontId="57" fillId="2" borderId="0" xfId="20" applyFont="1" applyFill="1" applyAlignment="1">
      <alignment horizontal="left" wrapText="1"/>
    </xf>
    <xf numFmtId="0" fontId="85" fillId="2" borderId="0" xfId="20" applyFont="1" applyFill="1"/>
    <xf numFmtId="3" fontId="87" fillId="2" borderId="0" xfId="20" applyNumberFormat="1" applyFont="1" applyFill="1"/>
    <xf numFmtId="0" fontId="87" fillId="2" borderId="0" xfId="20" applyFont="1" applyFill="1"/>
    <xf numFmtId="44" fontId="11" fillId="2" borderId="0" xfId="21" applyFont="1" applyFill="1" applyBorder="1" applyAlignment="1" applyProtection="1">
      <protection hidden="1"/>
    </xf>
    <xf numFmtId="0" fontId="70" fillId="2" borderId="0" xfId="19" applyFont="1" applyFill="1" applyAlignment="1"/>
    <xf numFmtId="0" fontId="57" fillId="2" borderId="0" xfId="19" applyFont="1" applyFill="1" applyAlignment="1"/>
    <xf numFmtId="0" fontId="11" fillId="2" borderId="0" xfId="19" applyFont="1" applyFill="1" applyAlignment="1"/>
    <xf numFmtId="0" fontId="11" fillId="2" borderId="0" xfId="9" applyFont="1" applyFill="1" applyAlignment="1">
      <alignment wrapText="1"/>
    </xf>
    <xf numFmtId="0" fontId="70" fillId="2" borderId="0" xfId="9" applyFont="1" applyFill="1" applyAlignment="1">
      <alignment wrapText="1"/>
    </xf>
    <xf numFmtId="0" fontId="68" fillId="2" borderId="0" xfId="9" applyFont="1" applyFill="1" applyAlignment="1">
      <alignment wrapText="1"/>
    </xf>
    <xf numFmtId="0" fontId="68" fillId="2" borderId="27" xfId="24" applyFont="1" applyFill="1" applyBorder="1"/>
    <xf numFmtId="0" fontId="70" fillId="0" borderId="27" xfId="19" applyFont="1" applyBorder="1" applyAlignment="1">
      <alignment wrapText="1"/>
    </xf>
    <xf numFmtId="0" fontId="68" fillId="0" borderId="27" xfId="19" applyFont="1" applyBorder="1" applyAlignment="1">
      <alignment wrapText="1"/>
    </xf>
    <xf numFmtId="0" fontId="68" fillId="2" borderId="0" xfId="24" applyFont="1" applyFill="1" applyAlignment="1">
      <alignment vertical="top"/>
    </xf>
    <xf numFmtId="0" fontId="68" fillId="2" borderId="43" xfId="24" applyFont="1" applyFill="1" applyBorder="1" applyAlignment="1">
      <alignment vertical="top"/>
    </xf>
    <xf numFmtId="0" fontId="70" fillId="0" borderId="43" xfId="19" applyFont="1" applyBorder="1" applyAlignment="1">
      <alignment vertical="top"/>
    </xf>
    <xf numFmtId="0" fontId="68" fillId="0" borderId="43" xfId="19" applyFont="1" applyBorder="1" applyAlignment="1">
      <alignment vertical="top"/>
    </xf>
    <xf numFmtId="0" fontId="70" fillId="0" borderId="27" xfId="19" applyFont="1" applyBorder="1" applyAlignment="1">
      <alignment vertical="top"/>
    </xf>
    <xf numFmtId="0" fontId="68" fillId="0" borderId="27" xfId="19" applyFont="1" applyBorder="1" applyAlignment="1">
      <alignment vertical="top"/>
    </xf>
    <xf numFmtId="0" fontId="11" fillId="2" borderId="0" xfId="24" applyFont="1" applyFill="1"/>
    <xf numFmtId="0" fontId="64" fillId="2" borderId="0" xfId="24" applyFont="1" applyFill="1" applyAlignment="1">
      <alignment horizontal="right"/>
    </xf>
    <xf numFmtId="3" fontId="11" fillId="2" borderId="12" xfId="23" applyNumberFormat="1" applyFont="1" applyFill="1" applyBorder="1" applyAlignment="1" applyProtection="1">
      <alignment horizontal="center"/>
      <protection locked="0" hidden="1"/>
    </xf>
    <xf numFmtId="1" fontId="11" fillId="2" borderId="12" xfId="23" applyNumberFormat="1" applyFont="1" applyFill="1" applyBorder="1"/>
    <xf numFmtId="0" fontId="20" fillId="2" borderId="12" xfId="19" quotePrefix="1" applyFont="1" applyFill="1" applyBorder="1" applyAlignment="1">
      <alignment horizontal="center"/>
    </xf>
    <xf numFmtId="3" fontId="11" fillId="2" borderId="0" xfId="23" applyNumberFormat="1" applyFont="1" applyFill="1" applyBorder="1" applyAlignment="1" applyProtection="1">
      <alignment horizontal="center"/>
      <protection locked="0" hidden="1"/>
    </xf>
    <xf numFmtId="0" fontId="20" fillId="2" borderId="0" xfId="19" applyFont="1" applyFill="1" applyBorder="1" applyAlignment="1">
      <alignment horizontal="center"/>
    </xf>
    <xf numFmtId="0" fontId="20" fillId="2" borderId="0" xfId="19" applyFont="1" applyFill="1" applyAlignment="1">
      <alignment horizontal="center"/>
    </xf>
    <xf numFmtId="1" fontId="11" fillId="2" borderId="0" xfId="23" applyNumberFormat="1" applyFont="1" applyFill="1" applyBorder="1"/>
    <xf numFmtId="1" fontId="11" fillId="2" borderId="0" xfId="23" applyNumberFormat="1" applyFont="1" applyFill="1" applyBorder="1" applyAlignment="1">
      <alignment horizontal="right"/>
    </xf>
    <xf numFmtId="0" fontId="68" fillId="2" borderId="0" xfId="24" applyFont="1" applyFill="1" applyAlignment="1">
      <alignment vertical="center"/>
    </xf>
    <xf numFmtId="0" fontId="70" fillId="2" borderId="0" xfId="24" applyFont="1" applyFill="1" applyAlignment="1">
      <alignment vertical="center"/>
    </xf>
    <xf numFmtId="0" fontId="11" fillId="2" borderId="0" xfId="24" applyFont="1" applyFill="1" applyAlignment="1">
      <alignment vertical="center"/>
    </xf>
    <xf numFmtId="3" fontId="11" fillId="2" borderId="14" xfId="20" applyNumberFormat="1" applyFont="1" applyFill="1" applyBorder="1" applyAlignment="1">
      <alignment horizontal="center" vertical="center" wrapText="1"/>
    </xf>
    <xf numFmtId="0" fontId="75" fillId="2" borderId="12" xfId="20" applyFont="1" applyFill="1" applyBorder="1" applyAlignment="1">
      <alignment horizontal="center" vertical="center" wrapText="1"/>
    </xf>
    <xf numFmtId="0" fontId="65" fillId="2" borderId="12" xfId="20" applyFont="1" applyFill="1" applyBorder="1" applyAlignment="1">
      <alignment horizontal="center" vertical="center" wrapText="1"/>
    </xf>
    <xf numFmtId="0" fontId="75" fillId="2" borderId="0" xfId="20" applyFont="1" applyFill="1" applyBorder="1" applyAlignment="1">
      <alignment horizontal="center" wrapText="1"/>
    </xf>
    <xf numFmtId="0" fontId="65" fillId="2" borderId="0" xfId="20" applyFont="1" applyFill="1" applyBorder="1" applyAlignment="1">
      <alignment horizontal="center" wrapText="1"/>
    </xf>
    <xf numFmtId="0" fontId="75" fillId="2" borderId="13" xfId="20" applyFont="1" applyFill="1" applyBorder="1" applyAlignment="1">
      <alignment horizontal="center" wrapText="1"/>
    </xf>
    <xf numFmtId="0" fontId="65" fillId="2" borderId="13" xfId="20" applyFont="1" applyFill="1" applyBorder="1" applyAlignment="1">
      <alignment horizontal="right" wrapText="1"/>
    </xf>
    <xf numFmtId="0" fontId="68" fillId="2" borderId="0" xfId="20" applyFont="1" applyFill="1"/>
    <xf numFmtId="0" fontId="89" fillId="2" borderId="0" xfId="19" applyFont="1" applyFill="1" applyAlignment="1">
      <alignment horizontal="right"/>
    </xf>
    <xf numFmtId="3" fontId="68" fillId="2" borderId="0" xfId="20" applyNumberFormat="1" applyFont="1" applyFill="1"/>
    <xf numFmtId="0" fontId="85" fillId="2" borderId="0" xfId="0" applyFont="1" applyFill="1"/>
    <xf numFmtId="0" fontId="86" fillId="2" borderId="0" xfId="0" applyFont="1" applyFill="1"/>
    <xf numFmtId="0" fontId="70" fillId="2" borderId="0" xfId="20" applyFont="1" applyFill="1"/>
    <xf numFmtId="3" fontId="70" fillId="2" borderId="0" xfId="20" applyNumberFormat="1" applyFont="1" applyFill="1"/>
    <xf numFmtId="0" fontId="22" fillId="2" borderId="0" xfId="19" applyFont="1" applyFill="1"/>
    <xf numFmtId="0" fontId="42" fillId="0" borderId="0" xfId="24"/>
    <xf numFmtId="0" fontId="57" fillId="0" borderId="0" xfId="24" applyFont="1"/>
    <xf numFmtId="0" fontId="57" fillId="0" borderId="0" xfId="24" applyFont="1" applyBorder="1"/>
    <xf numFmtId="0" fontId="47" fillId="0" borderId="0" xfId="24" applyFont="1"/>
    <xf numFmtId="0" fontId="47" fillId="0" borderId="0" xfId="24" applyFont="1" applyBorder="1"/>
    <xf numFmtId="3" fontId="13" fillId="2" borderId="0" xfId="23" applyNumberFormat="1" applyFont="1" applyFill="1" applyBorder="1" applyAlignment="1" applyProtection="1">
      <alignment horizontal="center"/>
      <protection locked="0" hidden="1"/>
    </xf>
    <xf numFmtId="3" fontId="47" fillId="0" borderId="0" xfId="23" applyNumberFormat="1" applyFont="1" applyBorder="1" applyAlignment="1">
      <alignment horizontal="center"/>
    </xf>
    <xf numFmtId="3" fontId="47" fillId="0" borderId="0" xfId="23" applyNumberFormat="1" applyFont="1" applyBorder="1"/>
    <xf numFmtId="0" fontId="47" fillId="0" borderId="0" xfId="20" applyFont="1" applyBorder="1" applyAlignment="1">
      <alignment horizontal="center" wrapText="1"/>
    </xf>
    <xf numFmtId="0" fontId="90" fillId="0" borderId="0" xfId="20" applyFont="1" applyBorder="1"/>
    <xf numFmtId="9" fontId="13" fillId="2" borderId="0" xfId="23" applyNumberFormat="1" applyFont="1" applyFill="1" applyBorder="1" applyAlignment="1" applyProtection="1">
      <alignment horizontal="center"/>
      <protection locked="0" hidden="1"/>
    </xf>
    <xf numFmtId="1" fontId="47" fillId="0" borderId="0" xfId="23" applyNumberFormat="1" applyFont="1" applyBorder="1" applyAlignment="1">
      <alignment horizontal="center"/>
    </xf>
    <xf numFmtId="1" fontId="47" fillId="0" borderId="0" xfId="23" applyNumberFormat="1" applyFont="1" applyBorder="1"/>
    <xf numFmtId="0" fontId="91" fillId="0" borderId="0" xfId="25" applyFont="1" applyAlignment="1"/>
    <xf numFmtId="0" fontId="92" fillId="3" borderId="0" xfId="15" applyFont="1" applyFill="1" applyProtection="1">
      <protection hidden="1"/>
    </xf>
    <xf numFmtId="0" fontId="25" fillId="3" borderId="0" xfId="15" applyFont="1" applyFill="1" applyProtection="1">
      <protection hidden="1"/>
    </xf>
    <xf numFmtId="0" fontId="51" fillId="0" borderId="0" xfId="15" applyFont="1" applyFill="1" applyProtection="1">
      <protection hidden="1"/>
    </xf>
    <xf numFmtId="0" fontId="60" fillId="0" borderId="0" xfId="15" applyFont="1" applyFill="1" applyProtection="1">
      <protection hidden="1"/>
    </xf>
    <xf numFmtId="0" fontId="25" fillId="0" borderId="0" xfId="15" applyFont="1" applyFill="1" applyProtection="1">
      <protection hidden="1"/>
    </xf>
    <xf numFmtId="0" fontId="66" fillId="0" borderId="0" xfId="15" applyFont="1" applyFill="1" applyProtection="1">
      <protection hidden="1"/>
    </xf>
    <xf numFmtId="0" fontId="60" fillId="0" borderId="0" xfId="15" applyFont="1" applyFill="1" applyBorder="1" applyProtection="1">
      <protection hidden="1"/>
    </xf>
    <xf numFmtId="0" fontId="60" fillId="0" borderId="0" xfId="15" applyFont="1" applyFill="1" applyBorder="1" applyAlignment="1" applyProtection="1">
      <protection hidden="1"/>
    </xf>
    <xf numFmtId="0" fontId="66" fillId="0" borderId="0" xfId="15" applyFont="1" applyFill="1" applyBorder="1" applyProtection="1">
      <protection hidden="1"/>
    </xf>
    <xf numFmtId="0" fontId="60" fillId="0" borderId="33" xfId="15" applyFont="1" applyFill="1" applyBorder="1" applyProtection="1">
      <protection hidden="1"/>
    </xf>
    <xf numFmtId="0" fontId="51" fillId="0" borderId="32" xfId="15" applyFont="1" applyFill="1" applyBorder="1" applyAlignment="1" applyProtection="1">
      <alignment vertical="center" wrapText="1"/>
      <protection hidden="1"/>
    </xf>
    <xf numFmtId="0" fontId="51" fillId="0" borderId="32" xfId="15" applyFont="1" applyFill="1" applyBorder="1" applyProtection="1">
      <protection hidden="1"/>
    </xf>
    <xf numFmtId="0" fontId="51" fillId="0" borderId="32" xfId="15" applyFont="1" applyFill="1" applyBorder="1" applyAlignment="1" applyProtection="1">
      <alignment vertical="center"/>
      <protection hidden="1"/>
    </xf>
    <xf numFmtId="0" fontId="51" fillId="0" borderId="32" xfId="15" applyFont="1" applyFill="1" applyBorder="1" applyAlignment="1" applyProtection="1">
      <alignment horizontal="right" vertical="center"/>
      <protection hidden="1"/>
    </xf>
    <xf numFmtId="0" fontId="60" fillId="0" borderId="32" xfId="15" applyFont="1" applyFill="1" applyBorder="1" applyProtection="1">
      <protection hidden="1"/>
    </xf>
    <xf numFmtId="0" fontId="62" fillId="0" borderId="32" xfId="15" applyFont="1" applyFill="1" applyBorder="1" applyProtection="1">
      <protection hidden="1"/>
    </xf>
    <xf numFmtId="0" fontId="66" fillId="3" borderId="0" xfId="17" applyFont="1" applyFill="1" applyProtection="1">
      <protection hidden="1"/>
    </xf>
    <xf numFmtId="0" fontId="66" fillId="0" borderId="32" xfId="17" applyFont="1" applyFill="1" applyBorder="1" applyProtection="1">
      <protection hidden="1"/>
    </xf>
    <xf numFmtId="0" fontId="66" fillId="3" borderId="0" xfId="15" applyFont="1" applyFill="1" applyProtection="1">
      <protection hidden="1"/>
    </xf>
    <xf numFmtId="0" fontId="62" fillId="3" borderId="0" xfId="3" applyFont="1" applyFill="1" applyProtection="1">
      <protection hidden="1"/>
    </xf>
    <xf numFmtId="3" fontId="62" fillId="2" borderId="0" xfId="15" applyNumberFormat="1" applyFont="1" applyFill="1" applyAlignment="1" applyProtection="1">
      <alignment wrapText="1"/>
      <protection hidden="1"/>
    </xf>
    <xf numFmtId="0" fontId="75" fillId="3" borderId="12" xfId="15" applyFont="1" applyFill="1" applyBorder="1" applyAlignment="1" applyProtection="1">
      <alignment vertical="center"/>
      <protection hidden="1"/>
    </xf>
    <xf numFmtId="0" fontId="75" fillId="3" borderId="0" xfId="15" applyFont="1" applyFill="1" applyBorder="1" applyAlignment="1" applyProtection="1">
      <alignment vertical="center"/>
      <protection hidden="1"/>
    </xf>
    <xf numFmtId="0" fontId="75" fillId="2" borderId="0" xfId="15" applyFont="1" applyFill="1" applyBorder="1" applyAlignment="1" applyProtection="1">
      <alignment horizontal="right" vertical="center"/>
      <protection hidden="1"/>
    </xf>
    <xf numFmtId="0" fontId="70" fillId="3" borderId="0" xfId="3" applyFont="1" applyFill="1" applyAlignment="1" applyProtection="1">
      <alignment horizontal="left"/>
      <protection hidden="1"/>
    </xf>
    <xf numFmtId="0" fontId="70" fillId="0" borderId="0" xfId="15" applyFont="1"/>
    <xf numFmtId="0" fontId="70" fillId="3" borderId="0" xfId="17" applyFont="1" applyFill="1" applyProtection="1">
      <protection hidden="1"/>
    </xf>
    <xf numFmtId="0" fontId="70" fillId="3" borderId="0" xfId="3" applyFont="1" applyFill="1" applyProtection="1">
      <protection hidden="1"/>
    </xf>
    <xf numFmtId="0" fontId="70" fillId="0" borderId="32" xfId="17" applyFont="1" applyFill="1" applyBorder="1" applyProtection="1">
      <protection hidden="1"/>
    </xf>
    <xf numFmtId="0" fontId="70" fillId="3" borderId="0" xfId="15" applyFont="1" applyFill="1" applyBorder="1" applyProtection="1"/>
    <xf numFmtId="0" fontId="75" fillId="3" borderId="0" xfId="3" applyFont="1" applyFill="1" applyProtection="1">
      <protection hidden="1"/>
    </xf>
    <xf numFmtId="0" fontId="75" fillId="0" borderId="27" xfId="3" applyFont="1" applyBorder="1" applyAlignment="1">
      <alignment horizontal="center"/>
    </xf>
    <xf numFmtId="3" fontId="75" fillId="3" borderId="0" xfId="3" applyNumberFormat="1" applyFont="1" applyFill="1" applyBorder="1" applyAlignment="1" applyProtection="1">
      <alignment horizontal="center"/>
      <protection hidden="1"/>
    </xf>
    <xf numFmtId="3" fontId="70" fillId="3" borderId="0" xfId="3" applyNumberFormat="1" applyFont="1" applyFill="1" applyBorder="1" applyAlignment="1" applyProtection="1">
      <alignment horizontal="center" wrapText="1"/>
      <protection hidden="1"/>
    </xf>
    <xf numFmtId="3" fontId="75" fillId="3" borderId="0" xfId="3" applyNumberFormat="1" applyFont="1" applyFill="1" applyBorder="1" applyAlignment="1" applyProtection="1">
      <alignment horizontal="center" wrapText="1"/>
      <protection hidden="1"/>
    </xf>
    <xf numFmtId="0" fontId="75" fillId="3" borderId="0" xfId="3" applyFont="1" applyFill="1" applyBorder="1" applyAlignment="1" applyProtection="1">
      <alignment horizontal="center"/>
      <protection hidden="1"/>
    </xf>
    <xf numFmtId="0" fontId="70" fillId="0" borderId="0" xfId="3" applyFont="1" applyAlignment="1">
      <alignment horizontal="center"/>
    </xf>
    <xf numFmtId="0" fontId="70" fillId="0" borderId="47" xfId="3" applyFont="1" applyBorder="1" applyAlignment="1">
      <alignment horizontal="center"/>
    </xf>
    <xf numFmtId="0" fontId="70" fillId="0" borderId="44" xfId="3" applyFont="1" applyBorder="1" applyAlignment="1">
      <alignment horizontal="center"/>
    </xf>
    <xf numFmtId="0" fontId="70" fillId="3" borderId="44" xfId="3" applyFont="1" applyFill="1" applyBorder="1" applyProtection="1">
      <protection hidden="1"/>
    </xf>
    <xf numFmtId="0" fontId="70" fillId="3" borderId="44" xfId="17" applyFont="1" applyFill="1" applyBorder="1" applyProtection="1">
      <protection hidden="1"/>
    </xf>
    <xf numFmtId="0" fontId="70" fillId="3" borderId="47" xfId="3" applyFont="1" applyFill="1" applyBorder="1" applyProtection="1">
      <protection hidden="1"/>
    </xf>
    <xf numFmtId="0" fontId="70" fillId="3" borderId="44" xfId="15" applyFont="1" applyFill="1" applyBorder="1" applyProtection="1">
      <protection hidden="1"/>
    </xf>
    <xf numFmtId="0" fontId="70" fillId="0" borderId="44" xfId="3" applyFont="1" applyFill="1" applyBorder="1" applyProtection="1">
      <protection hidden="1"/>
    </xf>
    <xf numFmtId="0" fontId="70" fillId="3" borderId="27" xfId="3" applyFont="1" applyFill="1" applyBorder="1" applyProtection="1">
      <protection hidden="1"/>
    </xf>
    <xf numFmtId="3" fontId="75" fillId="3" borderId="0" xfId="3" applyNumberFormat="1" applyFont="1" applyFill="1" applyBorder="1" applyAlignment="1" applyProtection="1">
      <protection hidden="1"/>
    </xf>
    <xf numFmtId="3" fontId="70" fillId="3" borderId="0" xfId="3" applyNumberFormat="1" applyFont="1" applyFill="1" applyBorder="1" applyAlignment="1" applyProtection="1">
      <alignment horizontal="left" wrapText="1"/>
      <protection hidden="1"/>
    </xf>
    <xf numFmtId="0" fontId="75" fillId="3" borderId="0" xfId="3" applyFont="1" applyFill="1" applyAlignment="1" applyProtection="1">
      <alignment horizontal="center"/>
      <protection hidden="1"/>
    </xf>
    <xf numFmtId="0" fontId="70" fillId="5" borderId="0" xfId="15" applyFont="1" applyFill="1" applyAlignment="1">
      <alignment vertical="center"/>
    </xf>
    <xf numFmtId="0" fontId="70" fillId="3" borderId="0" xfId="3" applyFont="1" applyFill="1" applyAlignment="1" applyProtection="1">
      <alignment vertical="top"/>
      <protection hidden="1"/>
    </xf>
    <xf numFmtId="0" fontId="70" fillId="3" borderId="0" xfId="15" applyFont="1" applyFill="1" applyAlignment="1" applyProtection="1">
      <alignment vertical="top"/>
      <protection hidden="1"/>
    </xf>
    <xf numFmtId="0" fontId="70" fillId="0" borderId="0" xfId="3" applyFont="1" applyFill="1" applyAlignment="1" applyProtection="1">
      <alignment vertical="top"/>
      <protection hidden="1"/>
    </xf>
    <xf numFmtId="0" fontId="70" fillId="2" borderId="0" xfId="3" applyFont="1" applyFill="1" applyAlignment="1" applyProtection="1">
      <alignment vertical="top"/>
      <protection hidden="1"/>
    </xf>
    <xf numFmtId="0" fontId="70" fillId="3" borderId="0" xfId="3" applyFont="1" applyFill="1" applyBorder="1" applyProtection="1">
      <protection hidden="1"/>
    </xf>
    <xf numFmtId="0" fontId="70" fillId="0" borderId="0" xfId="3" applyFont="1" applyFill="1" applyProtection="1">
      <protection hidden="1"/>
    </xf>
    <xf numFmtId="0" fontId="11" fillId="3" borderId="0" xfId="3" applyFont="1" applyFill="1" applyProtection="1">
      <protection hidden="1"/>
    </xf>
    <xf numFmtId="165" fontId="13" fillId="2" borderId="12" xfId="3" applyNumberFormat="1" applyFont="1" applyFill="1" applyBorder="1" applyAlignment="1" applyProtection="1">
      <alignment vertical="center" wrapText="1"/>
    </xf>
    <xf numFmtId="3" fontId="13" fillId="2" borderId="12" xfId="3" applyNumberFormat="1" applyFont="1" applyFill="1" applyBorder="1" applyAlignment="1" applyProtection="1">
      <alignment vertical="center" wrapText="1"/>
    </xf>
    <xf numFmtId="0" fontId="68" fillId="0" borderId="44" xfId="3" applyFont="1" applyBorder="1"/>
    <xf numFmtId="0" fontId="68" fillId="3" borderId="27" xfId="3" applyFont="1" applyFill="1" applyBorder="1" applyProtection="1">
      <protection hidden="1"/>
    </xf>
    <xf numFmtId="0" fontId="68" fillId="0" borderId="27" xfId="3" applyFont="1" applyBorder="1"/>
    <xf numFmtId="0" fontId="68" fillId="0" borderId="0" xfId="3" applyFont="1"/>
    <xf numFmtId="0" fontId="68" fillId="3" borderId="0" xfId="3" applyFont="1" applyFill="1" applyProtection="1">
      <protection hidden="1"/>
    </xf>
    <xf numFmtId="0" fontId="68" fillId="3" borderId="0" xfId="3" applyFont="1" applyFill="1" applyBorder="1" applyProtection="1">
      <protection hidden="1"/>
    </xf>
    <xf numFmtId="0" fontId="70" fillId="0" borderId="0" xfId="3" applyFont="1" applyBorder="1"/>
    <xf numFmtId="0" fontId="26" fillId="3" borderId="25" xfId="10" applyNumberFormat="1" applyFont="1" applyFill="1" applyBorder="1" applyAlignment="1" applyProtection="1">
      <alignment horizontal="right" vertical="center" wrapText="1"/>
    </xf>
    <xf numFmtId="0" fontId="26" fillId="3" borderId="61" xfId="10" applyNumberFormat="1" applyFont="1" applyFill="1" applyBorder="1" applyAlignment="1" applyProtection="1">
      <alignment horizontal="right" vertical="center" wrapText="1"/>
    </xf>
    <xf numFmtId="0" fontId="13" fillId="3" borderId="62" xfId="9" applyFont="1" applyFill="1" applyBorder="1" applyAlignment="1" applyProtection="1">
      <alignment horizontal="center" vertical="center"/>
    </xf>
    <xf numFmtId="0" fontId="13" fillId="4" borderId="0" xfId="0" applyFont="1" applyFill="1" applyBorder="1" applyAlignment="1" applyProtection="1">
      <alignment horizontal="right" vertical="center"/>
    </xf>
    <xf numFmtId="165" fontId="13" fillId="3" borderId="62" xfId="9" applyNumberFormat="1" applyFont="1" applyFill="1" applyBorder="1" applyAlignment="1" applyProtection="1">
      <alignment horizontal="center"/>
    </xf>
    <xf numFmtId="165" fontId="13" fillId="4" borderId="0" xfId="0" applyNumberFormat="1" applyFont="1" applyFill="1" applyBorder="1" applyAlignment="1" applyProtection="1">
      <alignment horizontal="right"/>
    </xf>
    <xf numFmtId="0" fontId="40" fillId="3" borderId="0" xfId="15" applyFont="1" applyFill="1" applyProtection="1">
      <protection hidden="1"/>
    </xf>
    <xf numFmtId="0" fontId="44" fillId="0" borderId="0" xfId="15" applyFont="1" applyFill="1" applyBorder="1" applyProtection="1">
      <protection hidden="1"/>
    </xf>
    <xf numFmtId="164" fontId="27" fillId="3" borderId="0" xfId="15" applyNumberFormat="1" applyFont="1" applyFill="1" applyAlignment="1" applyProtection="1">
      <alignment horizontal="right"/>
      <protection hidden="1"/>
    </xf>
    <xf numFmtId="0" fontId="96" fillId="3" borderId="0" xfId="15" applyFont="1" applyFill="1" applyProtection="1">
      <protection hidden="1"/>
    </xf>
    <xf numFmtId="0" fontId="27" fillId="0" borderId="0" xfId="15" applyFont="1" applyFill="1" applyBorder="1" applyProtection="1">
      <protection hidden="1"/>
    </xf>
    <xf numFmtId="0" fontId="45" fillId="3" borderId="0" xfId="15" applyFont="1" applyFill="1" applyProtection="1">
      <protection hidden="1"/>
    </xf>
    <xf numFmtId="0" fontId="46" fillId="2" borderId="27" xfId="15" applyFont="1" applyFill="1" applyBorder="1" applyAlignment="1" applyProtection="1">
      <alignment vertical="center" wrapText="1"/>
      <protection hidden="1"/>
    </xf>
    <xf numFmtId="0" fontId="44" fillId="3" borderId="27" xfId="15" applyFont="1" applyFill="1" applyBorder="1" applyProtection="1">
      <protection hidden="1"/>
    </xf>
    <xf numFmtId="0" fontId="46" fillId="2" borderId="27" xfId="3" applyFont="1" applyFill="1" applyBorder="1" applyAlignment="1" applyProtection="1">
      <alignment vertical="center"/>
    </xf>
    <xf numFmtId="3" fontId="46" fillId="2" borderId="27" xfId="15" applyNumberFormat="1" applyFont="1" applyFill="1" applyBorder="1" applyAlignment="1" applyProtection="1">
      <alignment vertical="center" wrapText="1"/>
      <protection hidden="1"/>
    </xf>
    <xf numFmtId="0" fontId="46" fillId="2" borderId="27" xfId="3" applyFont="1" applyFill="1" applyBorder="1" applyAlignment="1" applyProtection="1">
      <alignment horizontal="left" vertical="center"/>
    </xf>
    <xf numFmtId="0" fontId="46" fillId="2" borderId="27" xfId="3" applyFont="1" applyFill="1" applyBorder="1" applyAlignment="1" applyProtection="1">
      <alignment vertical="center" wrapText="1"/>
    </xf>
    <xf numFmtId="3" fontId="46" fillId="2" borderId="27" xfId="15" applyNumberFormat="1" applyFont="1" applyFill="1" applyBorder="1" applyAlignment="1" applyProtection="1">
      <alignment vertical="center" wrapText="1"/>
    </xf>
    <xf numFmtId="3" fontId="46" fillId="2" borderId="27" xfId="15" applyNumberFormat="1" applyFont="1" applyFill="1" applyBorder="1" applyAlignment="1" applyProtection="1">
      <alignment vertical="center"/>
      <protection hidden="1"/>
    </xf>
    <xf numFmtId="0" fontId="44" fillId="3" borderId="27" xfId="15" applyFont="1" applyFill="1" applyBorder="1" applyAlignment="1" applyProtection="1">
      <protection hidden="1"/>
    </xf>
    <xf numFmtId="0" fontId="44" fillId="3" borderId="0" xfId="15" applyFont="1" applyFill="1" applyBorder="1" applyAlignment="1" applyProtection="1">
      <protection hidden="1"/>
    </xf>
    <xf numFmtId="0" fontId="44" fillId="2" borderId="27" xfId="15" applyFont="1" applyFill="1" applyBorder="1" applyAlignment="1" applyProtection="1">
      <alignment vertical="center"/>
      <protection hidden="1"/>
    </xf>
    <xf numFmtId="3" fontId="46" fillId="2" borderId="27" xfId="15" applyNumberFormat="1" applyFont="1" applyFill="1" applyBorder="1" applyAlignment="1" applyProtection="1">
      <alignment vertical="center"/>
    </xf>
    <xf numFmtId="0" fontId="46" fillId="2" borderId="27" xfId="15" applyFont="1" applyFill="1" applyBorder="1" applyAlignment="1" applyProtection="1">
      <alignment vertical="center" wrapText="1" shrinkToFit="1"/>
    </xf>
    <xf numFmtId="0" fontId="46" fillId="2" borderId="27" xfId="15" applyFont="1" applyFill="1" applyBorder="1" applyAlignment="1" applyProtection="1">
      <alignment vertical="center"/>
    </xf>
    <xf numFmtId="0" fontId="44" fillId="2" borderId="27" xfId="15" applyFont="1" applyFill="1" applyBorder="1" applyProtection="1">
      <protection hidden="1"/>
    </xf>
    <xf numFmtId="0" fontId="44" fillId="2" borderId="0" xfId="15" applyFont="1" applyFill="1" applyBorder="1" applyProtection="1">
      <protection hidden="1"/>
    </xf>
    <xf numFmtId="165" fontId="13" fillId="3" borderId="0" xfId="0" applyNumberFormat="1" applyFont="1" applyFill="1" applyBorder="1" applyAlignment="1" applyProtection="1">
      <alignment horizontal="right"/>
    </xf>
    <xf numFmtId="165" fontId="13" fillId="0" borderId="0" xfId="9" applyNumberFormat="1" applyFont="1" applyFill="1" applyBorder="1" applyAlignment="1" applyProtection="1">
      <alignment horizontal="right"/>
    </xf>
    <xf numFmtId="165" fontId="47" fillId="3" borderId="0" xfId="9" applyNumberFormat="1" applyFont="1" applyFill="1" applyBorder="1" applyAlignment="1" applyProtection="1">
      <alignment horizontal="center"/>
    </xf>
    <xf numFmtId="3" fontId="13" fillId="2" borderId="0" xfId="9" applyNumberFormat="1" applyFont="1" applyFill="1" applyAlignment="1" applyProtection="1">
      <alignment horizontal="left" wrapText="1"/>
      <protection hidden="1"/>
    </xf>
    <xf numFmtId="0" fontId="26" fillId="3" borderId="14" xfId="0" applyFont="1" applyFill="1" applyBorder="1" applyAlignment="1" applyProtection="1">
      <alignment horizontal="center" vertical="center" wrapText="1"/>
    </xf>
    <xf numFmtId="3" fontId="26" fillId="3" borderId="0" xfId="0" applyNumberFormat="1" applyFont="1" applyFill="1" applyAlignment="1" applyProtection="1"/>
    <xf numFmtId="0" fontId="13" fillId="3" borderId="0" xfId="9" applyFont="1" applyFill="1" applyBorder="1" applyAlignment="1" applyProtection="1">
      <alignment horizontal="left" wrapText="1"/>
    </xf>
    <xf numFmtId="3" fontId="13" fillId="2" borderId="0" xfId="9" applyNumberFormat="1" applyFont="1" applyFill="1" applyAlignment="1" applyProtection="1">
      <alignment horizontal="left"/>
    </xf>
    <xf numFmtId="3" fontId="13" fillId="2" borderId="0" xfId="9" applyNumberFormat="1" applyFont="1" applyFill="1" applyAlignment="1" applyProtection="1">
      <alignment horizontal="left" wrapText="1"/>
    </xf>
    <xf numFmtId="0" fontId="13" fillId="2" borderId="0" xfId="9" applyFont="1" applyFill="1" applyAlignment="1" applyProtection="1">
      <alignment horizontal="left" wrapText="1"/>
    </xf>
    <xf numFmtId="0" fontId="13" fillId="2" borderId="0" xfId="9" applyFont="1" applyFill="1" applyAlignment="1" applyProtection="1">
      <alignment horizontal="left"/>
    </xf>
    <xf numFmtId="0" fontId="13" fillId="0" borderId="0" xfId="3" applyFont="1" applyAlignment="1">
      <alignment vertical="center" wrapText="1"/>
    </xf>
    <xf numFmtId="0" fontId="13" fillId="0" borderId="30" xfId="3" applyFont="1" applyBorder="1" applyAlignment="1">
      <alignment vertical="center" wrapText="1"/>
    </xf>
    <xf numFmtId="0" fontId="11" fillId="0" borderId="28" xfId="3" applyFont="1" applyBorder="1" applyAlignment="1">
      <alignment vertical="center" wrapText="1"/>
    </xf>
    <xf numFmtId="0" fontId="11" fillId="0" borderId="30" xfId="3" applyFont="1" applyBorder="1" applyAlignment="1">
      <alignment vertical="center" wrapText="1"/>
    </xf>
    <xf numFmtId="0" fontId="11" fillId="0" borderId="31" xfId="3" applyFont="1" applyBorder="1" applyAlignment="1">
      <alignment vertical="center" wrapText="1"/>
    </xf>
    <xf numFmtId="0" fontId="11" fillId="0" borderId="0" xfId="3" applyFont="1" applyAlignment="1">
      <alignment vertical="center" wrapText="1"/>
    </xf>
    <xf numFmtId="0" fontId="26" fillId="5" borderId="12" xfId="0" applyFont="1" applyFill="1" applyBorder="1" applyAlignment="1">
      <alignment horizontal="center" vertical="center" wrapText="1"/>
    </xf>
    <xf numFmtId="0" fontId="5" fillId="2" borderId="2" xfId="3" applyFont="1" applyFill="1" applyBorder="1" applyAlignment="1">
      <alignment vertical="center" wrapText="1"/>
    </xf>
    <xf numFmtId="0" fontId="81" fillId="7" borderId="1" xfId="15" applyFont="1" applyFill="1" applyBorder="1" applyProtection="1">
      <protection locked="0"/>
    </xf>
    <xf numFmtId="0" fontId="10" fillId="3" borderId="1" xfId="8" applyFont="1" applyFill="1" applyBorder="1" applyAlignment="1" applyProtection="1">
      <alignment horizontal="center" vertical="center" wrapText="1"/>
    </xf>
    <xf numFmtId="0" fontId="10" fillId="2" borderId="5" xfId="3" applyFont="1" applyFill="1" applyBorder="1" applyAlignment="1">
      <alignment horizontal="left" vertical="center"/>
    </xf>
    <xf numFmtId="0" fontId="10" fillId="2" borderId="4" xfId="3" applyFont="1" applyFill="1" applyBorder="1" applyAlignment="1">
      <alignment horizontal="left" vertical="center"/>
    </xf>
    <xf numFmtId="0" fontId="10" fillId="0" borderId="0" xfId="3" applyFont="1" applyAlignment="1">
      <alignment horizontal="left"/>
    </xf>
    <xf numFmtId="0" fontId="10" fillId="2" borderId="11"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10" xfId="3" applyFont="1" applyFill="1" applyBorder="1" applyAlignment="1">
      <alignment horizontal="center" vertical="center"/>
    </xf>
    <xf numFmtId="0" fontId="10" fillId="2" borderId="7" xfId="3" applyFont="1" applyFill="1" applyBorder="1" applyAlignment="1">
      <alignment horizontal="center" vertical="center"/>
    </xf>
    <xf numFmtId="0" fontId="10" fillId="3" borderId="9" xfId="8" applyFont="1" applyFill="1" applyBorder="1" applyAlignment="1" applyProtection="1">
      <alignment horizontal="center" vertical="center" wrapText="1"/>
    </xf>
    <xf numFmtId="0" fontId="10" fillId="3" borderId="6" xfId="8" applyFont="1" applyFill="1" applyBorder="1" applyAlignment="1" applyProtection="1">
      <alignment horizontal="center" vertical="center" wrapText="1"/>
    </xf>
    <xf numFmtId="3" fontId="13" fillId="2" borderId="0" xfId="9" applyNumberFormat="1" applyFont="1" applyFill="1" applyAlignment="1" applyProtection="1">
      <alignment horizontal="left" wrapText="1"/>
      <protection hidden="1"/>
    </xf>
    <xf numFmtId="3" fontId="27" fillId="3" borderId="13" xfId="0" applyNumberFormat="1" applyFont="1" applyFill="1" applyBorder="1" applyAlignment="1" applyProtection="1">
      <alignment horizontal="center" vertical="center" wrapText="1"/>
    </xf>
    <xf numFmtId="3" fontId="27" fillId="3" borderId="12" xfId="0" applyNumberFormat="1" applyFont="1" applyFill="1" applyBorder="1" applyAlignment="1" applyProtection="1">
      <alignment horizontal="center" vertical="center" wrapText="1"/>
    </xf>
    <xf numFmtId="0" fontId="26" fillId="3" borderId="14" xfId="9" applyFont="1" applyFill="1" applyBorder="1" applyAlignment="1" applyProtection="1">
      <alignment horizontal="center" vertical="center" wrapText="1"/>
    </xf>
    <xf numFmtId="0" fontId="26" fillId="3" borderId="14" xfId="0" applyFont="1" applyFill="1" applyBorder="1" applyAlignment="1" applyProtection="1">
      <alignment horizontal="center" vertical="center" wrapText="1"/>
    </xf>
    <xf numFmtId="0" fontId="26" fillId="0" borderId="14" xfId="0" applyFont="1" applyFill="1" applyBorder="1" applyAlignment="1">
      <alignment horizontal="center" vertical="center" wrapText="1"/>
    </xf>
    <xf numFmtId="0" fontId="26" fillId="0" borderId="14" xfId="0" applyFont="1" applyBorder="1" applyAlignment="1">
      <alignment horizontal="center" vertical="center" wrapText="1"/>
    </xf>
    <xf numFmtId="3" fontId="26" fillId="3" borderId="0" xfId="0" applyNumberFormat="1" applyFont="1" applyFill="1" applyAlignment="1" applyProtection="1"/>
    <xf numFmtId="0" fontId="13" fillId="2" borderId="0" xfId="0" applyFont="1" applyFill="1" applyProtection="1"/>
    <xf numFmtId="0" fontId="13" fillId="3" borderId="0" xfId="9" applyFont="1" applyFill="1" applyBorder="1" applyAlignment="1" applyProtection="1">
      <alignment horizontal="left" wrapText="1"/>
    </xf>
    <xf numFmtId="3" fontId="13" fillId="2" borderId="0" xfId="9" applyNumberFormat="1" applyFont="1" applyFill="1" applyAlignment="1" applyProtection="1">
      <alignment horizontal="left"/>
    </xf>
    <xf numFmtId="3" fontId="13" fillId="2" borderId="0" xfId="9" applyNumberFormat="1" applyFont="1" applyFill="1" applyAlignment="1" applyProtection="1">
      <alignment horizontal="left" wrapText="1"/>
    </xf>
    <xf numFmtId="0" fontId="13" fillId="0" borderId="0" xfId="3" applyFont="1" applyAlignment="1">
      <alignment horizontal="left" vertical="center" wrapText="1"/>
    </xf>
    <xf numFmtId="0" fontId="13" fillId="2" borderId="0" xfId="3" applyFont="1" applyFill="1" applyAlignment="1" applyProtection="1">
      <alignment horizontal="left" vertical="center" wrapText="1"/>
    </xf>
    <xf numFmtId="0" fontId="13" fillId="2" borderId="0" xfId="3" applyFont="1" applyFill="1" applyAlignment="1">
      <alignment horizontal="left"/>
    </xf>
    <xf numFmtId="0" fontId="13" fillId="2" borderId="0" xfId="9" applyFont="1" applyFill="1" applyAlignment="1" applyProtection="1">
      <alignment horizontal="left" wrapText="1"/>
    </xf>
    <xf numFmtId="0" fontId="13" fillId="2" borderId="0" xfId="9" applyFont="1" applyFill="1" applyAlignment="1" applyProtection="1">
      <alignment horizontal="left"/>
    </xf>
    <xf numFmtId="0" fontId="13" fillId="2" borderId="0" xfId="9" applyFont="1" applyFill="1" applyAlignment="1" applyProtection="1">
      <alignment horizontal="left" vertical="center" wrapText="1"/>
    </xf>
    <xf numFmtId="0" fontId="13" fillId="2" borderId="27" xfId="3" applyFont="1" applyFill="1" applyBorder="1" applyAlignment="1" applyProtection="1">
      <alignment horizontal="left" vertical="center" wrapText="1"/>
    </xf>
    <xf numFmtId="0" fontId="13" fillId="0" borderId="30" xfId="3" applyFont="1" applyBorder="1" applyAlignment="1">
      <alignment horizontal="left" vertical="center" wrapText="1"/>
    </xf>
    <xf numFmtId="0" fontId="13" fillId="2" borderId="27" xfId="15" applyFont="1" applyFill="1" applyBorder="1" applyAlignment="1" applyProtection="1">
      <alignment vertical="center"/>
    </xf>
    <xf numFmtId="3" fontId="13" fillId="2" borderId="27" xfId="15" applyNumberFormat="1" applyFont="1" applyFill="1" applyBorder="1" applyAlignment="1" applyProtection="1">
      <alignment horizontal="left" vertical="center" wrapText="1"/>
    </xf>
    <xf numFmtId="0" fontId="13" fillId="0" borderId="29" xfId="3" applyFont="1" applyBorder="1" applyAlignment="1">
      <alignment horizontal="left" vertical="center" wrapText="1"/>
    </xf>
    <xf numFmtId="0" fontId="13" fillId="0" borderId="31" xfId="3" applyFont="1" applyBorder="1" applyAlignment="1">
      <alignment horizontal="left" vertical="center" wrapText="1"/>
    </xf>
    <xf numFmtId="3" fontId="13" fillId="2" borderId="27" xfId="15" applyNumberFormat="1" applyFont="1" applyFill="1" applyBorder="1" applyAlignment="1" applyProtection="1">
      <alignment horizontal="left" vertical="center"/>
      <protection hidden="1"/>
    </xf>
    <xf numFmtId="3" fontId="13" fillId="2" borderId="27" xfId="15" applyNumberFormat="1" applyFont="1" applyFill="1" applyBorder="1" applyAlignment="1" applyProtection="1">
      <alignment horizontal="left" vertical="center" wrapText="1"/>
      <protection hidden="1"/>
    </xf>
    <xf numFmtId="3" fontId="13" fillId="2" borderId="27" xfId="15" applyNumberFormat="1" applyFont="1" applyFill="1" applyBorder="1" applyAlignment="1" applyProtection="1">
      <alignment horizontal="left" vertical="center"/>
    </xf>
    <xf numFmtId="0" fontId="13" fillId="2" borderId="27" xfId="15" applyFont="1" applyFill="1" applyBorder="1" applyAlignment="1" applyProtection="1">
      <alignment horizontal="left" vertical="center" wrapText="1" shrinkToFit="1"/>
    </xf>
    <xf numFmtId="0" fontId="46" fillId="0" borderId="0" xfId="15" applyFont="1" applyFill="1" applyBorder="1" applyAlignment="1" applyProtection="1">
      <alignment horizontal="center" wrapText="1"/>
      <protection hidden="1"/>
    </xf>
    <xf numFmtId="3" fontId="26" fillId="3" borderId="0" xfId="15" applyNumberFormat="1" applyFont="1" applyFill="1" applyAlignment="1" applyProtection="1">
      <protection hidden="1"/>
    </xf>
    <xf numFmtId="0" fontId="13" fillId="3" borderId="0" xfId="15" applyFont="1" applyFill="1" applyProtection="1">
      <protection hidden="1"/>
    </xf>
    <xf numFmtId="0" fontId="13" fillId="2" borderId="0" xfId="15" applyFont="1" applyFill="1" applyBorder="1" applyAlignment="1" applyProtection="1">
      <alignment horizontal="left"/>
      <protection hidden="1"/>
    </xf>
    <xf numFmtId="0" fontId="13" fillId="0" borderId="27" xfId="3" applyFont="1" applyBorder="1" applyAlignment="1">
      <alignment horizontal="left" vertical="center" wrapText="1"/>
    </xf>
    <xf numFmtId="165" fontId="47" fillId="2" borderId="14" xfId="3" applyNumberFormat="1" applyFont="1" applyFill="1" applyBorder="1" applyAlignment="1" applyProtection="1">
      <alignment horizontal="center" vertical="center" wrapText="1"/>
    </xf>
    <xf numFmtId="0" fontId="47" fillId="2" borderId="14" xfId="13" applyFont="1" applyFill="1" applyBorder="1" applyAlignment="1" applyProtection="1">
      <alignment horizontal="center" vertical="center" wrapText="1"/>
    </xf>
    <xf numFmtId="0" fontId="27" fillId="2" borderId="13" xfId="15" applyFont="1" applyFill="1" applyBorder="1" applyAlignment="1" applyProtection="1">
      <alignment horizontal="center" vertical="center" wrapText="1"/>
      <protection hidden="1"/>
    </xf>
    <xf numFmtId="0" fontId="13" fillId="2" borderId="12" xfId="15" applyFont="1" applyFill="1" applyBorder="1" applyAlignment="1" applyProtection="1">
      <alignment horizontal="center" vertical="top" wrapText="1"/>
      <protection hidden="1"/>
    </xf>
    <xf numFmtId="0" fontId="81" fillId="6" borderId="5" xfId="15" applyFont="1" applyFill="1" applyBorder="1" applyAlignment="1" applyProtection="1">
      <alignment horizontal="left"/>
      <protection locked="0"/>
    </xf>
    <xf numFmtId="0" fontId="81" fillId="6" borderId="14" xfId="15" applyFont="1" applyFill="1" applyBorder="1" applyAlignment="1" applyProtection="1">
      <alignment horizontal="left"/>
      <protection locked="0"/>
    </xf>
    <xf numFmtId="0" fontId="81" fillId="6" borderId="4" xfId="15" applyFont="1" applyFill="1" applyBorder="1" applyAlignment="1" applyProtection="1">
      <alignment horizontal="left"/>
      <protection locked="0"/>
    </xf>
    <xf numFmtId="0" fontId="81" fillId="7" borderId="5" xfId="15" applyFont="1" applyFill="1" applyBorder="1" applyAlignment="1" applyProtection="1">
      <alignment horizontal="center"/>
      <protection locked="0"/>
    </xf>
    <xf numFmtId="0" fontId="81" fillId="7" borderId="4" xfId="15" applyFont="1" applyFill="1" applyBorder="1" applyAlignment="1" applyProtection="1">
      <alignment horizontal="center"/>
      <protection locked="0"/>
    </xf>
    <xf numFmtId="0" fontId="13" fillId="2" borderId="27" xfId="15" applyFont="1" applyFill="1" applyBorder="1" applyAlignment="1" applyProtection="1">
      <alignment horizontal="left" vertical="center" wrapText="1"/>
      <protection hidden="1"/>
    </xf>
    <xf numFmtId="0" fontId="13" fillId="2" borderId="27" xfId="3" applyFont="1" applyFill="1" applyBorder="1" applyAlignment="1" applyProtection="1">
      <alignment horizontal="left" vertical="center"/>
    </xf>
    <xf numFmtId="3" fontId="11" fillId="2" borderId="27" xfId="15" applyNumberFormat="1" applyFont="1" applyFill="1" applyBorder="1" applyAlignment="1" applyProtection="1">
      <alignment horizontal="left" vertical="center"/>
      <protection hidden="1"/>
    </xf>
    <xf numFmtId="3" fontId="11" fillId="2" borderId="27" xfId="15" applyNumberFormat="1" applyFont="1" applyFill="1" applyBorder="1" applyAlignment="1" applyProtection="1">
      <alignment horizontal="left" vertical="center" wrapText="1"/>
      <protection hidden="1"/>
    </xf>
    <xf numFmtId="0" fontId="65" fillId="3" borderId="0" xfId="15" applyFont="1" applyFill="1" applyBorder="1" applyAlignment="1" applyProtection="1">
      <alignment horizontal="center" vertical="center" wrapText="1"/>
      <protection hidden="1"/>
    </xf>
    <xf numFmtId="0" fontId="11" fillId="2" borderId="27" xfId="3" applyFont="1" applyFill="1" applyBorder="1" applyAlignment="1" applyProtection="1">
      <alignment horizontal="left" vertical="center" wrapText="1"/>
    </xf>
    <xf numFmtId="0" fontId="20" fillId="3" borderId="14" xfId="15" applyFont="1" applyFill="1" applyBorder="1" applyAlignment="1" applyProtection="1">
      <alignment horizontal="center" vertical="center" wrapText="1"/>
      <protection hidden="1"/>
    </xf>
    <xf numFmtId="1" fontId="20" fillId="3" borderId="14" xfId="15" applyNumberFormat="1" applyFont="1" applyFill="1" applyBorder="1" applyAlignment="1" applyProtection="1">
      <alignment horizontal="center" vertical="center" wrapText="1"/>
      <protection hidden="1"/>
    </xf>
    <xf numFmtId="0" fontId="11" fillId="0" borderId="27" xfId="3" applyFont="1" applyBorder="1" applyAlignment="1">
      <alignment horizontal="left" vertical="center" wrapText="1"/>
    </xf>
    <xf numFmtId="0" fontId="11" fillId="0" borderId="30" xfId="3" applyFont="1" applyBorder="1" applyAlignment="1">
      <alignment horizontal="left" vertical="center" wrapText="1"/>
    </xf>
    <xf numFmtId="0" fontId="11" fillId="0" borderId="29" xfId="3" applyFont="1" applyBorder="1" applyAlignment="1">
      <alignment horizontal="left" vertical="center" wrapText="1"/>
    </xf>
    <xf numFmtId="0" fontId="11" fillId="0" borderId="31" xfId="3" applyFont="1" applyBorder="1" applyAlignment="1">
      <alignment horizontal="left" vertical="center" wrapText="1"/>
    </xf>
    <xf numFmtId="0" fontId="57" fillId="7" borderId="35" xfId="15" applyFont="1" applyFill="1" applyBorder="1" applyAlignment="1" applyProtection="1">
      <alignment horizontal="center"/>
      <protection locked="0"/>
    </xf>
    <xf numFmtId="0" fontId="57" fillId="7" borderId="34" xfId="15" applyFont="1" applyFill="1" applyBorder="1" applyAlignment="1" applyProtection="1">
      <alignment horizontal="center"/>
      <protection locked="0"/>
    </xf>
    <xf numFmtId="0" fontId="57" fillId="7" borderId="0" xfId="15" applyFont="1" applyFill="1" applyBorder="1" applyAlignment="1" applyProtection="1">
      <alignment horizontal="center" vertical="center" wrapText="1"/>
      <protection locked="0"/>
    </xf>
    <xf numFmtId="0" fontId="57" fillId="7" borderId="37" xfId="15" applyFont="1" applyFill="1" applyBorder="1" applyAlignment="1" applyProtection="1">
      <alignment horizontal="center" vertical="center" wrapText="1"/>
      <protection locked="0"/>
    </xf>
    <xf numFmtId="0" fontId="13" fillId="0" borderId="0" xfId="15" applyFont="1" applyFill="1" applyBorder="1" applyAlignment="1" applyProtection="1">
      <alignment horizontal="center" vertical="center" wrapText="1"/>
      <protection hidden="1"/>
    </xf>
    <xf numFmtId="0" fontId="11" fillId="2" borderId="27" xfId="3" applyFont="1" applyFill="1" applyBorder="1" applyAlignment="1" applyProtection="1">
      <alignment horizontal="left" vertical="center"/>
    </xf>
    <xf numFmtId="3" fontId="11" fillId="2" borderId="0" xfId="15" applyNumberFormat="1" applyFont="1" applyFill="1" applyAlignment="1" applyProtection="1">
      <alignment horizontal="left" wrapText="1"/>
      <protection hidden="1"/>
    </xf>
    <xf numFmtId="0" fontId="11" fillId="2" borderId="0" xfId="3" applyFont="1" applyFill="1" applyAlignment="1" applyProtection="1">
      <alignment horizontal="left" vertical="center" wrapText="1"/>
    </xf>
    <xf numFmtId="0" fontId="11" fillId="0" borderId="0" xfId="3" applyFont="1" applyAlignment="1">
      <alignment horizontal="left" vertical="center" wrapText="1"/>
    </xf>
    <xf numFmtId="0" fontId="11" fillId="0" borderId="42" xfId="3" applyFont="1" applyBorder="1" applyAlignment="1">
      <alignment horizontal="left" vertical="center" wrapText="1"/>
    </xf>
    <xf numFmtId="0" fontId="11" fillId="0" borderId="0" xfId="3" applyFont="1" applyBorder="1" applyAlignment="1">
      <alignment horizontal="left" vertical="center" wrapText="1"/>
    </xf>
    <xf numFmtId="3" fontId="11" fillId="2" borderId="0" xfId="15" applyNumberFormat="1" applyFont="1" applyFill="1" applyAlignment="1" applyProtection="1">
      <alignment horizontal="left" vertical="center"/>
    </xf>
    <xf numFmtId="0" fontId="11" fillId="0" borderId="28" xfId="3" applyFont="1" applyBorder="1" applyAlignment="1">
      <alignment horizontal="left" vertical="center" wrapText="1"/>
    </xf>
    <xf numFmtId="0" fontId="11" fillId="0" borderId="0" xfId="15" applyFont="1" applyFill="1" applyBorder="1" applyAlignment="1" applyProtection="1">
      <alignment horizontal="center" vertical="center" wrapText="1"/>
      <protection hidden="1"/>
    </xf>
    <xf numFmtId="3" fontId="11" fillId="3" borderId="0" xfId="15" applyNumberFormat="1" applyFont="1" applyFill="1" applyAlignment="1" applyProtection="1">
      <alignment horizontal="left"/>
      <protection hidden="1"/>
    </xf>
    <xf numFmtId="3" fontId="11" fillId="2" borderId="0" xfId="15" applyNumberFormat="1" applyFont="1" applyFill="1" applyAlignment="1" applyProtection="1">
      <alignment horizontal="left"/>
      <protection hidden="1"/>
    </xf>
    <xf numFmtId="0" fontId="11" fillId="7" borderId="0" xfId="15" applyFont="1" applyFill="1" applyBorder="1" applyAlignment="1" applyProtection="1">
      <alignment horizontal="center" vertical="center" wrapText="1"/>
      <protection locked="0"/>
    </xf>
    <xf numFmtId="0" fontId="11" fillId="7" borderId="37" xfId="15" applyFont="1" applyFill="1" applyBorder="1" applyAlignment="1" applyProtection="1">
      <alignment horizontal="center" vertical="center" wrapText="1"/>
      <protection locked="0"/>
    </xf>
    <xf numFmtId="0" fontId="11" fillId="7" borderId="35" xfId="15" applyFont="1" applyFill="1" applyBorder="1" applyAlignment="1" applyProtection="1">
      <alignment horizontal="center"/>
      <protection locked="0"/>
    </xf>
    <xf numFmtId="0" fontId="11" fillId="7" borderId="34" xfId="15" applyFont="1" applyFill="1" applyBorder="1" applyAlignment="1" applyProtection="1">
      <alignment horizontal="center"/>
      <protection locked="0"/>
    </xf>
    <xf numFmtId="0" fontId="22" fillId="3" borderId="13" xfId="15" applyFont="1" applyFill="1" applyBorder="1" applyAlignment="1" applyProtection="1">
      <alignment horizontal="center" vertical="center" wrapText="1"/>
      <protection hidden="1"/>
    </xf>
    <xf numFmtId="0" fontId="22" fillId="3" borderId="12" xfId="15" applyFont="1" applyFill="1" applyBorder="1" applyAlignment="1" applyProtection="1">
      <alignment horizontal="center" vertical="center" wrapText="1"/>
      <protection hidden="1"/>
    </xf>
    <xf numFmtId="0" fontId="11" fillId="7" borderId="38" xfId="15" applyFont="1" applyFill="1" applyBorder="1" applyAlignment="1" applyProtection="1">
      <alignment horizontal="left" vertical="center"/>
      <protection locked="0"/>
    </xf>
    <xf numFmtId="0" fontId="11" fillId="7" borderId="0" xfId="15" applyFont="1" applyFill="1" applyBorder="1" applyAlignment="1" applyProtection="1">
      <alignment horizontal="left" vertical="center"/>
      <protection locked="0"/>
    </xf>
    <xf numFmtId="0" fontId="11" fillId="7" borderId="36" xfId="15" applyFont="1" applyFill="1" applyBorder="1" applyAlignment="1" applyProtection="1">
      <alignment horizontal="left" vertical="center"/>
      <protection locked="0"/>
    </xf>
    <xf numFmtId="0" fontId="11" fillId="7" borderId="35" xfId="15" applyFont="1" applyFill="1" applyBorder="1" applyAlignment="1" applyProtection="1">
      <alignment horizontal="left" vertical="center"/>
      <protection locked="0"/>
    </xf>
    <xf numFmtId="1" fontId="22" fillId="3" borderId="13" xfId="15" applyNumberFormat="1" applyFont="1" applyFill="1" applyBorder="1" applyAlignment="1" applyProtection="1">
      <alignment horizontal="center" vertical="center" wrapText="1"/>
      <protection hidden="1"/>
    </xf>
    <xf numFmtId="1" fontId="22" fillId="3" borderId="12" xfId="15" applyNumberFormat="1" applyFont="1" applyFill="1" applyBorder="1" applyAlignment="1" applyProtection="1">
      <alignment horizontal="center" vertical="center" wrapText="1"/>
      <protection hidden="1"/>
    </xf>
    <xf numFmtId="1" fontId="65" fillId="3" borderId="0" xfId="15" applyNumberFormat="1" applyFont="1" applyFill="1" applyBorder="1" applyAlignment="1" applyProtection="1">
      <alignment horizontal="center" vertical="center"/>
      <protection hidden="1"/>
    </xf>
    <xf numFmtId="3" fontId="11" fillId="2" borderId="0" xfId="15" applyNumberFormat="1" applyFont="1" applyFill="1" applyAlignment="1" applyProtection="1">
      <alignment horizontal="left" vertical="center" wrapText="1"/>
      <protection hidden="1"/>
    </xf>
    <xf numFmtId="0" fontId="11" fillId="2" borderId="0" xfId="3" applyFont="1" applyFill="1" applyAlignment="1" applyProtection="1">
      <alignment horizontal="left" vertical="center"/>
    </xf>
    <xf numFmtId="1" fontId="11" fillId="3" borderId="0" xfId="3" applyNumberFormat="1" applyFont="1" applyFill="1" applyBorder="1" applyAlignment="1" applyProtection="1">
      <alignment horizontal="center" vertical="center"/>
      <protection hidden="1"/>
    </xf>
    <xf numFmtId="0" fontId="11" fillId="0" borderId="0" xfId="3" applyFont="1" applyFill="1" applyBorder="1" applyAlignment="1">
      <alignment horizontal="center" vertical="center"/>
    </xf>
    <xf numFmtId="0" fontId="11" fillId="0" borderId="0" xfId="3" applyFont="1" applyFill="1" applyBorder="1" applyAlignment="1">
      <alignment horizontal="center"/>
    </xf>
    <xf numFmtId="0" fontId="11" fillId="2" borderId="27" xfId="15" applyFont="1" applyFill="1" applyBorder="1" applyAlignment="1" applyProtection="1">
      <alignment horizontal="left" vertical="center" wrapText="1"/>
      <protection hidden="1"/>
    </xf>
    <xf numFmtId="0" fontId="11" fillId="3" borderId="14" xfId="3" applyFont="1" applyFill="1" applyBorder="1" applyAlignment="1" applyProtection="1">
      <alignment horizontal="center" vertical="center" wrapText="1"/>
      <protection hidden="1"/>
    </xf>
    <xf numFmtId="0" fontId="11" fillId="7" borderId="0" xfId="3" applyFont="1" applyFill="1" applyBorder="1" applyAlignment="1" applyProtection="1">
      <alignment horizontal="center" vertical="center" wrapText="1"/>
      <protection locked="0"/>
    </xf>
    <xf numFmtId="0" fontId="11" fillId="7" borderId="37" xfId="3" applyFont="1" applyFill="1" applyBorder="1" applyAlignment="1" applyProtection="1">
      <alignment horizontal="center" vertical="center" wrapText="1"/>
      <protection locked="0"/>
    </xf>
    <xf numFmtId="0" fontId="11" fillId="7" borderId="35" xfId="3" applyFont="1" applyFill="1" applyBorder="1" applyAlignment="1" applyProtection="1">
      <alignment horizontal="center" wrapText="1"/>
      <protection locked="0"/>
    </xf>
    <xf numFmtId="0" fontId="11" fillId="7" borderId="34" xfId="3" applyFont="1" applyFill="1" applyBorder="1" applyAlignment="1" applyProtection="1">
      <alignment horizontal="center" wrapText="1"/>
      <protection locked="0"/>
    </xf>
    <xf numFmtId="0" fontId="11" fillId="6" borderId="41" xfId="3" applyFont="1" applyFill="1" applyBorder="1" applyAlignment="1" applyProtection="1">
      <alignment horizontal="left"/>
      <protection locked="0"/>
    </xf>
    <xf numFmtId="0" fontId="11" fillId="6" borderId="40" xfId="3" applyFont="1" applyFill="1" applyBorder="1" applyAlignment="1" applyProtection="1">
      <alignment horizontal="left"/>
      <protection locked="0"/>
    </xf>
    <xf numFmtId="0" fontId="11" fillId="6" borderId="39" xfId="3" applyFont="1" applyFill="1" applyBorder="1" applyAlignment="1" applyProtection="1">
      <alignment horizontal="left"/>
      <protection locked="0"/>
    </xf>
    <xf numFmtId="0" fontId="11" fillId="7" borderId="38" xfId="3" applyFont="1" applyFill="1" applyBorder="1" applyAlignment="1" applyProtection="1">
      <alignment horizontal="left" vertical="center" wrapText="1"/>
      <protection locked="0"/>
    </xf>
    <xf numFmtId="0" fontId="11" fillId="7" borderId="0" xfId="3" applyFont="1" applyFill="1" applyBorder="1" applyAlignment="1" applyProtection="1">
      <alignment horizontal="left" vertical="center" wrapText="1"/>
      <protection locked="0"/>
    </xf>
    <xf numFmtId="0" fontId="11" fillId="7" borderId="36" xfId="3" applyFont="1" applyFill="1" applyBorder="1" applyAlignment="1" applyProtection="1">
      <alignment horizontal="left" wrapText="1"/>
      <protection locked="0"/>
    </xf>
    <xf numFmtId="0" fontId="11" fillId="7" borderId="35" xfId="3" applyFont="1" applyFill="1" applyBorder="1" applyAlignment="1" applyProtection="1">
      <alignment horizontal="left" wrapText="1"/>
      <protection locked="0"/>
    </xf>
    <xf numFmtId="0" fontId="11" fillId="0" borderId="0" xfId="3" applyFont="1" applyFill="1" applyBorder="1" applyAlignment="1">
      <alignment horizontal="center" vertical="center" wrapText="1"/>
    </xf>
    <xf numFmtId="3" fontId="20" fillId="3" borderId="0" xfId="3" applyNumberFormat="1" applyFont="1" applyFill="1" applyAlignment="1" applyProtection="1">
      <protection hidden="1"/>
    </xf>
    <xf numFmtId="0" fontId="11" fillId="3" borderId="0" xfId="3" applyFont="1" applyFill="1" applyProtection="1">
      <protection hidden="1"/>
    </xf>
    <xf numFmtId="0" fontId="11" fillId="3" borderId="0" xfId="3" applyFont="1" applyFill="1" applyBorder="1" applyAlignment="1" applyProtection="1">
      <alignment horizontal="left"/>
      <protection hidden="1"/>
    </xf>
    <xf numFmtId="3" fontId="11" fillId="2" borderId="27" xfId="15" applyNumberFormat="1" applyFont="1" applyFill="1" applyBorder="1" applyAlignment="1" applyProtection="1">
      <alignment horizontal="left" vertical="center"/>
    </xf>
    <xf numFmtId="0" fontId="11" fillId="2" borderId="27" xfId="18" applyFont="1" applyFill="1" applyBorder="1" applyAlignment="1" applyProtection="1">
      <alignment horizontal="left" vertical="center" wrapText="1"/>
    </xf>
    <xf numFmtId="0" fontId="11" fillId="0" borderId="0" xfId="15" applyFont="1" applyFill="1" applyBorder="1" applyAlignment="1">
      <alignment horizontal="center" vertical="center" wrapText="1"/>
    </xf>
    <xf numFmtId="0" fontId="11" fillId="0" borderId="0" xfId="3" applyFont="1" applyFill="1" applyBorder="1" applyAlignment="1">
      <alignment horizontal="center" vertical="center" textRotation="90"/>
    </xf>
    <xf numFmtId="3" fontId="11" fillId="2" borderId="0" xfId="3" applyNumberFormat="1" applyFont="1" applyFill="1" applyAlignment="1" applyProtection="1">
      <alignment horizontal="left" vertical="top"/>
    </xf>
    <xf numFmtId="0" fontId="11" fillId="0" borderId="0" xfId="3" applyFont="1" applyAlignment="1">
      <alignment horizontal="left" vertical="top" wrapText="1"/>
    </xf>
    <xf numFmtId="0" fontId="11" fillId="0" borderId="0" xfId="3" applyFont="1" applyAlignment="1" applyProtection="1">
      <alignment horizontal="left" vertical="top" wrapText="1"/>
    </xf>
    <xf numFmtId="3" fontId="11" fillId="3" borderId="0" xfId="15" applyNumberFormat="1" applyFont="1" applyFill="1" applyAlignment="1" applyProtection="1">
      <alignment horizontal="left" vertical="top"/>
      <protection hidden="1"/>
    </xf>
    <xf numFmtId="3" fontId="11" fillId="2" borderId="0" xfId="15" applyNumberFormat="1" applyFont="1" applyFill="1" applyAlignment="1" applyProtection="1">
      <alignment horizontal="left" vertical="top" wrapText="1"/>
      <protection hidden="1"/>
    </xf>
    <xf numFmtId="3" fontId="11" fillId="2" borderId="0" xfId="15" applyNumberFormat="1" applyFont="1" applyFill="1" applyAlignment="1" applyProtection="1">
      <alignment horizontal="left" vertical="top"/>
    </xf>
    <xf numFmtId="0" fontId="11" fillId="3" borderId="0" xfId="3" applyFont="1" applyFill="1" applyBorder="1" applyAlignment="1" applyProtection="1">
      <alignment horizontal="left" vertical="top" wrapText="1"/>
      <protection hidden="1"/>
    </xf>
    <xf numFmtId="0" fontId="11" fillId="3" borderId="0" xfId="15" applyFont="1" applyFill="1" applyBorder="1" applyAlignment="1" applyProtection="1">
      <alignment horizontal="left" vertical="top" wrapText="1"/>
      <protection hidden="1"/>
    </xf>
    <xf numFmtId="0" fontId="11" fillId="0" borderId="0" xfId="3" applyFont="1" applyAlignment="1" applyProtection="1">
      <alignment horizontal="left" vertical="top"/>
    </xf>
    <xf numFmtId="0" fontId="11" fillId="7" borderId="35" xfId="3" applyFont="1" applyFill="1" applyBorder="1" applyAlignment="1" applyProtection="1">
      <alignment horizontal="center"/>
      <protection locked="0"/>
    </xf>
    <xf numFmtId="0" fontId="11" fillId="7" borderId="34" xfId="3" applyFont="1" applyFill="1" applyBorder="1" applyAlignment="1" applyProtection="1">
      <alignment horizontal="center"/>
      <protection locked="0"/>
    </xf>
    <xf numFmtId="1" fontId="64" fillId="3" borderId="0" xfId="3" applyNumberFormat="1" applyFont="1" applyFill="1" applyBorder="1" applyAlignment="1" applyProtection="1">
      <alignment horizontal="center" vertical="center"/>
      <protection hidden="1"/>
    </xf>
    <xf numFmtId="0" fontId="11" fillId="3" borderId="14" xfId="15" applyFont="1" applyFill="1" applyBorder="1" applyAlignment="1" applyProtection="1">
      <alignment horizontal="center" vertical="center" wrapText="1"/>
      <protection hidden="1"/>
    </xf>
    <xf numFmtId="3" fontId="11" fillId="3" borderId="0" xfId="15" applyNumberFormat="1" applyFont="1" applyFill="1" applyAlignment="1" applyProtection="1">
      <alignment horizontal="left" vertical="center"/>
      <protection hidden="1"/>
    </xf>
    <xf numFmtId="0" fontId="11" fillId="0" borderId="0" xfId="3" applyFont="1" applyFill="1" applyAlignment="1" applyProtection="1">
      <alignment horizontal="left" vertical="center" wrapText="1"/>
    </xf>
    <xf numFmtId="0" fontId="22" fillId="0" borderId="0" xfId="3" applyFont="1" applyFill="1" applyBorder="1" applyAlignment="1">
      <alignment horizontal="center"/>
    </xf>
    <xf numFmtId="0" fontId="11" fillId="7" borderId="0" xfId="3" applyFont="1" applyFill="1" applyBorder="1" applyAlignment="1" applyProtection="1">
      <alignment horizontal="center"/>
      <protection locked="0"/>
    </xf>
    <xf numFmtId="0" fontId="11" fillId="7" borderId="37" xfId="3" applyFont="1" applyFill="1" applyBorder="1" applyAlignment="1" applyProtection="1">
      <alignment horizontal="center"/>
      <protection locked="0"/>
    </xf>
    <xf numFmtId="0" fontId="11" fillId="3" borderId="0" xfId="15" applyFont="1" applyFill="1" applyBorder="1" applyAlignment="1" applyProtection="1">
      <alignment horizontal="left" vertical="center" wrapText="1"/>
      <protection hidden="1"/>
    </xf>
    <xf numFmtId="0" fontId="11" fillId="0" borderId="0" xfId="3" applyFont="1" applyAlignment="1" applyProtection="1">
      <alignment horizontal="left" vertical="center"/>
    </xf>
    <xf numFmtId="0" fontId="11" fillId="0" borderId="0" xfId="3" applyFont="1" applyAlignment="1" applyProtection="1">
      <alignment horizontal="left" vertical="center" wrapText="1"/>
    </xf>
    <xf numFmtId="3" fontId="20" fillId="3" borderId="0" xfId="15" applyNumberFormat="1" applyFont="1" applyFill="1" applyAlignment="1" applyProtection="1">
      <protection hidden="1"/>
    </xf>
    <xf numFmtId="0" fontId="11" fillId="3" borderId="0" xfId="15" applyFont="1" applyFill="1" applyProtection="1">
      <protection hidden="1"/>
    </xf>
    <xf numFmtId="0" fontId="47" fillId="2" borderId="0" xfId="9" applyFont="1" applyFill="1" applyAlignment="1">
      <alignment horizontal="left" vertical="center" wrapText="1"/>
    </xf>
    <xf numFmtId="0" fontId="1" fillId="2" borderId="0" xfId="20" applyFont="1" applyFill="1" applyAlignment="1">
      <alignment horizontal="center" wrapText="1"/>
    </xf>
    <xf numFmtId="0" fontId="20" fillId="2" borderId="0" xfId="19" applyFont="1" applyFill="1" applyAlignment="1">
      <alignment horizontal="left"/>
    </xf>
    <xf numFmtId="0" fontId="43" fillId="2" borderId="14" xfId="20" applyFont="1" applyFill="1" applyBorder="1" applyAlignment="1">
      <alignment horizontal="right" wrapText="1"/>
    </xf>
    <xf numFmtId="0" fontId="43" fillId="2" borderId="0" xfId="20" applyFont="1" applyFill="1" applyBorder="1" applyAlignment="1">
      <alignment horizontal="right" vertical="top" wrapText="1"/>
    </xf>
    <xf numFmtId="0" fontId="43" fillId="2" borderId="12" xfId="20" applyFont="1" applyFill="1" applyBorder="1" applyAlignment="1">
      <alignment horizontal="right" vertical="top" wrapText="1"/>
    </xf>
    <xf numFmtId="0" fontId="13" fillId="2" borderId="0" xfId="9" applyFont="1" applyFill="1" applyAlignment="1">
      <alignment horizontal="left" vertical="center" wrapText="1"/>
    </xf>
    <xf numFmtId="0" fontId="13" fillId="2" borderId="0" xfId="9" applyFont="1" applyFill="1" applyAlignment="1" applyProtection="1">
      <alignment vertical="center" wrapText="1"/>
      <protection hidden="1"/>
    </xf>
    <xf numFmtId="0" fontId="5" fillId="0" borderId="0" xfId="19" applyAlignment="1">
      <alignment vertical="center" wrapText="1"/>
    </xf>
    <xf numFmtId="0" fontId="11" fillId="2" borderId="27" xfId="9" applyFont="1" applyFill="1" applyBorder="1" applyAlignment="1">
      <alignment horizontal="left" vertical="center" wrapText="1"/>
    </xf>
    <xf numFmtId="0" fontId="11" fillId="2" borderId="29" xfId="9" applyFont="1" applyFill="1" applyBorder="1" applyAlignment="1">
      <alignment horizontal="left" vertical="center" wrapText="1"/>
    </xf>
    <xf numFmtId="0" fontId="11" fillId="2" borderId="30" xfId="9" applyFont="1" applyFill="1" applyBorder="1" applyAlignment="1">
      <alignment horizontal="left" vertical="center" wrapText="1"/>
    </xf>
    <xf numFmtId="0" fontId="11" fillId="2" borderId="31" xfId="9" applyFont="1" applyFill="1" applyBorder="1" applyAlignment="1">
      <alignment horizontal="left" vertical="center" wrapText="1"/>
    </xf>
    <xf numFmtId="0" fontId="11" fillId="2" borderId="27" xfId="20" applyFont="1" applyFill="1" applyBorder="1" applyAlignment="1">
      <alignment horizontal="left" vertical="center" wrapText="1"/>
    </xf>
    <xf numFmtId="0" fontId="11" fillId="2" borderId="0" xfId="9" applyFont="1" applyFill="1" applyAlignment="1">
      <alignment horizontal="left" vertical="center" wrapText="1"/>
    </xf>
    <xf numFmtId="3" fontId="11" fillId="2" borderId="0" xfId="20" applyNumberFormat="1" applyFont="1" applyFill="1" applyAlignment="1" applyProtection="1">
      <alignment horizontal="left" vertical="center" wrapText="1"/>
      <protection hidden="1"/>
    </xf>
    <xf numFmtId="0" fontId="11" fillId="2" borderId="43" xfId="9" applyFont="1" applyFill="1" applyBorder="1" applyAlignment="1">
      <alignment horizontal="left" vertical="center" wrapText="1"/>
    </xf>
    <xf numFmtId="3" fontId="20" fillId="8" borderId="60" xfId="19" applyNumberFormat="1" applyFont="1" applyFill="1" applyBorder="1" applyAlignment="1" applyProtection="1">
      <alignment horizontal="left" wrapText="1"/>
      <protection locked="0"/>
    </xf>
    <xf numFmtId="0" fontId="11" fillId="0" borderId="59" xfId="19" applyFont="1" applyBorder="1" applyAlignment="1" applyProtection="1">
      <alignment horizontal="left" wrapText="1"/>
      <protection locked="0"/>
    </xf>
    <xf numFmtId="0" fontId="11" fillId="0" borderId="58" xfId="19" applyFont="1" applyBorder="1" applyAlignment="1" applyProtection="1">
      <alignment horizontal="left" wrapText="1"/>
      <protection locked="0"/>
    </xf>
    <xf numFmtId="3" fontId="11" fillId="7" borderId="60" xfId="19" applyNumberFormat="1" applyFont="1" applyFill="1" applyBorder="1" applyAlignment="1" applyProtection="1">
      <alignment wrapText="1"/>
      <protection locked="0"/>
    </xf>
    <xf numFmtId="0" fontId="11" fillId="0" borderId="59" xfId="19" applyFont="1" applyBorder="1" applyAlignment="1" applyProtection="1">
      <alignment wrapText="1"/>
      <protection locked="0"/>
    </xf>
    <xf numFmtId="0" fontId="11" fillId="0" borderId="58" xfId="19" applyFont="1" applyBorder="1" applyAlignment="1" applyProtection="1">
      <alignment wrapText="1"/>
      <protection locked="0"/>
    </xf>
    <xf numFmtId="3" fontId="11" fillId="7" borderId="60" xfId="19" applyNumberFormat="1" applyFont="1" applyFill="1" applyBorder="1" applyAlignment="1" applyProtection="1">
      <alignment horizontal="center" wrapText="1"/>
      <protection locked="0"/>
    </xf>
    <xf numFmtId="3" fontId="20" fillId="2" borderId="14" xfId="20" applyNumberFormat="1" applyFont="1" applyFill="1" applyBorder="1" applyAlignment="1">
      <alignment horizontal="center" wrapText="1"/>
    </xf>
    <xf numFmtId="3" fontId="20" fillId="0" borderId="0" xfId="20" applyNumberFormat="1" applyFont="1" applyFill="1" applyBorder="1" applyAlignment="1">
      <alignment horizontal="center" vertical="center" wrapText="1"/>
    </xf>
    <xf numFmtId="0" fontId="47" fillId="0" borderId="0" xfId="20" applyFont="1" applyBorder="1" applyAlignment="1">
      <alignment horizontal="center" wrapText="1"/>
    </xf>
  </cellXfs>
  <cellStyles count="26">
    <cellStyle name="Comma" xfId="1" builtinId="3"/>
    <cellStyle name="Comma 4 2" xfId="10"/>
    <cellStyle name="Currency 2 2" xfId="14"/>
    <cellStyle name="Currency 2 2 2" xfId="16"/>
    <cellStyle name="Currency 3 3" xfId="21"/>
    <cellStyle name="Currency 5" xfId="12"/>
    <cellStyle name="Hyperlink" xfId="6" builtinId="8"/>
    <cellStyle name="Hyperlink 2" xfId="7"/>
    <cellStyle name="Hyperlink 3" xfId="4"/>
    <cellStyle name="Hyperlink_SFR33_2009Tablesv2 2" xfId="8"/>
    <cellStyle name="Normal" xfId="0" builtinId="0"/>
    <cellStyle name="Normal 2 2" xfId="3"/>
    <cellStyle name="Normal 2 2 2" xfId="11"/>
    <cellStyle name="Normal 2 2 3" xfId="19"/>
    <cellStyle name="Normal 2 3" xfId="5"/>
    <cellStyle name="Normal 2 3 2" xfId="15"/>
    <cellStyle name="Normal 3" xfId="2"/>
    <cellStyle name="Normal 3 2" xfId="24"/>
    <cellStyle name="Normal 3 2 2" xfId="25"/>
    <cellStyle name="Normal 4 9" xfId="17"/>
    <cellStyle name="Normal 6 2" xfId="9"/>
    <cellStyle name="Normal 7 2" xfId="20"/>
    <cellStyle name="Normal_SFR04_fin_Table 4_pr" xfId="18"/>
    <cellStyle name="Normal_Table02a_jv" xfId="13"/>
    <cellStyle name="Percent 2" xfId="22"/>
    <cellStyle name="Percent 4 2" xfId="23"/>
  </cellStyles>
  <dxfs count="70">
    <dxf>
      <font>
        <color theme="1"/>
      </font>
    </dxf>
    <dxf>
      <border>
        <bottom style="thin">
          <color indexed="64"/>
        </bottom>
      </border>
    </dxf>
    <dxf>
      <border>
        <top style="thin">
          <color indexed="64"/>
        </top>
        <bottom style="thin">
          <color indexed="64"/>
        </bottom>
      </border>
    </dxf>
    <dxf>
      <border>
        <top style="thin">
          <color indexed="64"/>
        </top>
      </border>
    </dxf>
    <dxf>
      <fill>
        <patternFill>
          <bgColor theme="7" tint="0.59996337778862885"/>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numFmt numFmtId="2" formatCode="0.00"/>
    </dxf>
    <dxf>
      <numFmt numFmtId="165" formatCode="0.0"/>
    </dxf>
    <dxf>
      <numFmt numFmtId="2" formatCode="0.00"/>
    </dxf>
    <dxf>
      <numFmt numFmtId="165" formatCode="0.0"/>
    </dxf>
    <dxf>
      <border>
        <bottom style="thin">
          <color indexed="64"/>
        </bottom>
      </border>
    </dxf>
    <dxf>
      <border>
        <top style="thin">
          <color indexed="64"/>
        </top>
        <bottom style="thin">
          <color indexed="64"/>
        </bottom>
      </border>
    </dxf>
    <dxf>
      <border>
        <top style="thin">
          <color indexed="64"/>
        </top>
      </border>
    </dxf>
    <dxf>
      <font>
        <color rgb="FF006100"/>
      </font>
      <fill>
        <patternFill>
          <bgColor rgb="FFC6EFCE"/>
        </patternFill>
      </fill>
    </dxf>
    <dxf>
      <font>
        <color rgb="FF9C0006"/>
      </font>
      <fill>
        <patternFill>
          <bgColor rgb="FFFFC7CE"/>
        </patternFill>
      </fill>
    </dxf>
    <dxf>
      <numFmt numFmtId="2" formatCode="0.00"/>
    </dxf>
    <dxf>
      <numFmt numFmtId="165" formatCode="0.0"/>
    </dxf>
    <dxf>
      <border>
        <top style="thin">
          <color indexed="64"/>
        </top>
      </border>
    </dxf>
    <dxf>
      <border>
        <top style="thin">
          <color indexed="64"/>
        </top>
        <bottom style="thin">
          <color indexed="64"/>
        </bottom>
      </border>
    </dxf>
    <dxf>
      <border>
        <bottom style="thin">
          <color indexed="64"/>
        </bottom>
      </border>
    </dxf>
    <dxf>
      <numFmt numFmtId="2" formatCode="0.00"/>
    </dxf>
    <dxf>
      <font>
        <color rgb="FF9C0006"/>
      </font>
      <fill>
        <patternFill>
          <bgColor rgb="FFFFC7CE"/>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59996337778862885"/>
        </patternFill>
      </fill>
    </dxf>
    <dxf>
      <fill>
        <patternFill>
          <bgColor theme="7" tint="0.59996337778862885"/>
        </patternFill>
      </fill>
    </dxf>
    <dxf>
      <border>
        <bottom style="thin">
          <color indexed="64"/>
        </bottom>
      </border>
    </dxf>
    <dxf>
      <border>
        <top style="thin">
          <color indexed="64"/>
        </top>
      </border>
    </dxf>
    <dxf>
      <border>
        <top style="thin">
          <color indexed="64"/>
        </top>
        <bottom style="thin">
          <color indexed="64"/>
        </bottom>
      </border>
    </dxf>
    <dxf>
      <font>
        <color rgb="FF006100"/>
      </font>
      <fill>
        <patternFill>
          <bgColor rgb="FFC6EFCE"/>
        </patternFill>
      </fill>
    </dxf>
    <dxf>
      <font>
        <color rgb="FF9C0006"/>
      </font>
      <fill>
        <patternFill>
          <bgColor rgb="FFFFC7CE"/>
        </patternFill>
      </fill>
    </dxf>
    <dxf>
      <numFmt numFmtId="2" formatCode="0.00"/>
    </dxf>
    <dxf>
      <numFmt numFmtId="165" formatCode="0.0"/>
    </dxf>
    <dxf>
      <border>
        <top style="thin">
          <color indexed="64"/>
        </top>
        <bottom style="thin">
          <color indexed="64"/>
        </bottom>
      </border>
    </dxf>
    <dxf>
      <border>
        <top style="thin">
          <color indexed="64"/>
        </top>
      </border>
    </dxf>
    <dxf>
      <border>
        <bottom style="thin">
          <color indexed="64"/>
        </bottom>
      </border>
    </dxf>
    <dxf>
      <numFmt numFmtId="2" formatCode="0.00"/>
    </dxf>
    <dxf>
      <numFmt numFmtId="165" formatCode="0.0"/>
    </dxf>
    <dxf>
      <font>
        <color rgb="FF006100"/>
      </font>
      <fill>
        <patternFill>
          <bgColor rgb="FFC6EFCE"/>
        </patternFill>
      </fill>
    </dxf>
    <dxf>
      <font>
        <color rgb="FF9C0006"/>
      </font>
      <fill>
        <patternFill>
          <bgColor rgb="FFFFC7CE"/>
        </patternFill>
      </fill>
    </dxf>
    <dxf>
      <border>
        <top style="thin">
          <color indexed="64"/>
        </top>
      </border>
    </dxf>
    <dxf>
      <border>
        <top style="thin">
          <color indexed="64"/>
        </top>
        <bottom style="thin">
          <color indexed="64"/>
        </bottom>
      </border>
    </dxf>
    <dxf>
      <border>
        <bottom style="thin">
          <color indexed="64"/>
        </bottom>
      </border>
    </dxf>
    <dxf>
      <font>
        <color rgb="FF006100"/>
      </font>
      <fill>
        <patternFill>
          <bgColor rgb="FFC6EFCE"/>
        </patternFill>
      </fill>
    </dxf>
    <dxf>
      <font>
        <color rgb="FF9C0006"/>
      </font>
      <fill>
        <patternFill>
          <bgColor rgb="FFFFC7CE"/>
        </patternFill>
      </fill>
    </dxf>
    <dxf>
      <numFmt numFmtId="2" formatCode="0.00"/>
    </dxf>
    <dxf>
      <numFmt numFmtId="165" formatCode="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408430" cy="1137920"/>
    <xdr:pic>
      <xdr:nvPicPr>
        <xdr:cNvPr id="2" name="Picture 1" descr="Department for Education" title="Logo">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642938" y="180975"/>
          <a:ext cx="1408430" cy="1137920"/>
        </a:xfrm>
        <a:prstGeom prst="rect">
          <a:avLst/>
        </a:prstGeom>
        <a:ln>
          <a:noFill/>
        </a:ln>
        <a:extLst>
          <a:ext uri="{53640926-AAD7-44D8-BBD7-CCE9431645EC}">
            <a14:shadowObscured xmlns:a14="http://schemas.microsoft.com/office/drawing/2010/main"/>
          </a:ext>
        </a:extLst>
      </xdr:spPr>
    </xdr:pic>
    <xdr:clientData/>
  </xdr:oneCellAnchor>
  <xdr:oneCellAnchor>
    <xdr:from>
      <xdr:col>13</xdr:col>
      <xdr:colOff>9525</xdr:colOff>
      <xdr:row>1</xdr:row>
      <xdr:rowOff>57150</xdr:rowOff>
    </xdr:from>
    <xdr:ext cx="909638" cy="904875"/>
    <xdr:pic>
      <xdr:nvPicPr>
        <xdr:cNvPr id="3" name="Picture 2" descr="Prin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367713" y="238125"/>
          <a:ext cx="909638" cy="904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398905" cy="1137920"/>
    <xdr:pic>
      <xdr:nvPicPr>
        <xdr:cNvPr id="4" name="Picture 3" descr="Department for Education" title="Logo">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642938" y="180975"/>
          <a:ext cx="1398905" cy="1137920"/>
        </a:xfrm>
        <a:prstGeom prst="rect">
          <a:avLst/>
        </a:prstGeom>
        <a:ln>
          <a:noFill/>
        </a:ln>
        <a:extLst>
          <a:ext uri="{53640926-AAD7-44D8-BBD7-CCE9431645EC}">
            <a14:shadowObscured xmlns:a14="http://schemas.microsoft.com/office/drawing/2010/main"/>
          </a:ext>
        </a:extLst>
      </xdr:spPr>
    </xdr:pic>
    <xdr:clientData/>
  </xdr:oneCellAnchor>
  <xdr:oneCellAnchor>
    <xdr:from>
      <xdr:col>13</xdr:col>
      <xdr:colOff>9525</xdr:colOff>
      <xdr:row>1</xdr:row>
      <xdr:rowOff>57150</xdr:rowOff>
    </xdr:from>
    <xdr:ext cx="904876" cy="904875"/>
    <xdr:pic>
      <xdr:nvPicPr>
        <xdr:cNvPr id="5" name="Picture 4" descr="Print">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367713" y="238125"/>
          <a:ext cx="904876" cy="904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National_Tabl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99951/SFRxx_2016_LA_Tabl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Additional_Tables_ASwork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15 Feeder Sheet"/>
      <sheetName val="Table 15"/>
      <sheetName val="Table 16 Feeder Sheet"/>
      <sheetName val="Table 16"/>
      <sheetName val="Table 17"/>
      <sheetName val="Table 18 Feeder Sheet"/>
      <sheetName val="Table 18"/>
      <sheetName val="Table 19 Feeder Sheet"/>
      <sheetName val="Table 19"/>
      <sheetName val="Table7_2015"/>
      <sheetName val="Table6_2015"/>
      <sheetName val="Table5_2015"/>
      <sheetName val="Table4_2015"/>
      <sheetName val="Table3_2015"/>
      <sheetName val="Table 3"/>
      <sheetName val="Table 4"/>
      <sheetName val="Table 5"/>
      <sheetName val="Table 6 "/>
      <sheetName val="Table 7"/>
      <sheetName val="Table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A7" t="str">
            <v>E06000047</v>
          </cell>
          <cell r="B7" t="str">
            <v>County Durham</v>
          </cell>
          <cell r="C7">
            <v>4145</v>
          </cell>
          <cell r="D7">
            <v>2014</v>
          </cell>
          <cell r="E7">
            <v>2131</v>
          </cell>
          <cell r="F7">
            <v>74.099999999999994</v>
          </cell>
          <cell r="G7">
            <v>71.599999999999994</v>
          </cell>
          <cell r="H7">
            <v>76.3</v>
          </cell>
          <cell r="I7">
            <v>63.4</v>
          </cell>
          <cell r="J7">
            <v>61.4</v>
          </cell>
          <cell r="K7">
            <v>65.2</v>
          </cell>
          <cell r="L7">
            <v>97.5</v>
          </cell>
          <cell r="M7">
            <v>97.1</v>
          </cell>
          <cell r="N7">
            <v>97.8</v>
          </cell>
          <cell r="O7">
            <v>96.1</v>
          </cell>
          <cell r="P7">
            <v>95.8</v>
          </cell>
          <cell r="Q7">
            <v>96.3</v>
          </cell>
          <cell r="R7">
            <v>65.900000000000006</v>
          </cell>
          <cell r="S7">
            <v>64.3</v>
          </cell>
          <cell r="T7">
            <v>67.400000000000006</v>
          </cell>
          <cell r="U7">
            <v>45.7</v>
          </cell>
          <cell r="V7">
            <v>43.5</v>
          </cell>
          <cell r="W7">
            <v>47.7</v>
          </cell>
          <cell r="X7">
            <v>28.3</v>
          </cell>
          <cell r="Y7">
            <v>25.1</v>
          </cell>
          <cell r="Z7">
            <v>31.3</v>
          </cell>
          <cell r="AA7">
            <v>716</v>
          </cell>
          <cell r="AB7">
            <v>432</v>
          </cell>
          <cell r="AC7">
            <v>284</v>
          </cell>
          <cell r="AD7">
            <v>32.700000000000003</v>
          </cell>
          <cell r="AE7" t="str">
            <v>x</v>
          </cell>
          <cell r="AF7" t="str">
            <v>x</v>
          </cell>
          <cell r="AG7">
            <v>24</v>
          </cell>
          <cell r="AH7" t="str">
            <v>x</v>
          </cell>
          <cell r="AI7" t="str">
            <v>x</v>
          </cell>
          <cell r="AJ7">
            <v>88.5</v>
          </cell>
          <cell r="AK7">
            <v>87.3</v>
          </cell>
          <cell r="AL7">
            <v>90.5</v>
          </cell>
          <cell r="AM7">
            <v>82.4</v>
          </cell>
          <cell r="AN7">
            <v>82.6</v>
          </cell>
          <cell r="AO7">
            <v>82</v>
          </cell>
          <cell r="AP7">
            <v>26.4</v>
          </cell>
          <cell r="AQ7">
            <v>25.2</v>
          </cell>
          <cell r="AR7">
            <v>28.2</v>
          </cell>
          <cell r="AS7">
            <v>14</v>
          </cell>
          <cell r="AT7" t="str">
            <v>x</v>
          </cell>
          <cell r="AU7" t="str">
            <v>x</v>
          </cell>
          <cell r="AV7">
            <v>5.9</v>
          </cell>
          <cell r="AW7" t="str">
            <v>x</v>
          </cell>
          <cell r="AX7" t="str">
            <v>x</v>
          </cell>
          <cell r="AY7">
            <v>240</v>
          </cell>
          <cell r="AZ7">
            <v>182</v>
          </cell>
          <cell r="BA7">
            <v>58</v>
          </cell>
          <cell r="BB7">
            <v>7.5</v>
          </cell>
          <cell r="BC7" t="str">
            <v>x</v>
          </cell>
          <cell r="BD7" t="str">
            <v>x</v>
          </cell>
          <cell r="BE7">
            <v>6.3</v>
          </cell>
          <cell r="BF7" t="str">
            <v>x</v>
          </cell>
          <cell r="BG7" t="str">
            <v>x</v>
          </cell>
          <cell r="BH7">
            <v>35</v>
          </cell>
          <cell r="BI7">
            <v>37.4</v>
          </cell>
          <cell r="BJ7">
            <v>27.6</v>
          </cell>
          <cell r="BK7">
            <v>32.1</v>
          </cell>
          <cell r="BL7">
            <v>35.200000000000003</v>
          </cell>
          <cell r="BM7">
            <v>22.4</v>
          </cell>
          <cell r="BN7">
            <v>7.9</v>
          </cell>
          <cell r="BO7">
            <v>7.7</v>
          </cell>
          <cell r="BP7">
            <v>8.6</v>
          </cell>
          <cell r="BQ7">
            <v>3.3</v>
          </cell>
          <cell r="BR7" t="str">
            <v>x</v>
          </cell>
          <cell r="BS7" t="str">
            <v>x</v>
          </cell>
          <cell r="BT7">
            <v>1.3</v>
          </cell>
          <cell r="BU7" t="str">
            <v>x</v>
          </cell>
          <cell r="BV7" t="str">
            <v>x</v>
          </cell>
          <cell r="BW7">
            <v>5101</v>
          </cell>
          <cell r="BX7">
            <v>2628</v>
          </cell>
          <cell r="BY7">
            <v>2473</v>
          </cell>
          <cell r="BZ7">
            <v>65.099999999999994</v>
          </cell>
          <cell r="CA7">
            <v>60.4</v>
          </cell>
          <cell r="CB7">
            <v>70.2</v>
          </cell>
          <cell r="CC7">
            <v>55.1</v>
          </cell>
          <cell r="CD7">
            <v>51.2</v>
          </cell>
          <cell r="CE7">
            <v>59.4</v>
          </cell>
          <cell r="CF7">
            <v>93.3</v>
          </cell>
          <cell r="CG7">
            <v>91.4</v>
          </cell>
          <cell r="CH7">
            <v>95.3</v>
          </cell>
          <cell r="CI7">
            <v>91.1</v>
          </cell>
          <cell r="CJ7">
            <v>89.4</v>
          </cell>
          <cell r="CK7">
            <v>93</v>
          </cell>
          <cell r="CL7">
            <v>57.6</v>
          </cell>
          <cell r="CM7">
            <v>53.9</v>
          </cell>
          <cell r="CN7">
            <v>61.5</v>
          </cell>
          <cell r="CO7">
            <v>39.200000000000003</v>
          </cell>
          <cell r="CP7">
            <v>35.6</v>
          </cell>
          <cell r="CQ7">
            <v>43.1</v>
          </cell>
          <cell r="CR7">
            <v>23.8</v>
          </cell>
          <cell r="CS7">
            <v>20.2</v>
          </cell>
          <cell r="CT7">
            <v>27.7</v>
          </cell>
        </row>
        <row r="8">
          <cell r="A8" t="str">
            <v>E06000005</v>
          </cell>
          <cell r="B8" t="str">
            <v>Darlington</v>
          </cell>
          <cell r="C8">
            <v>961</v>
          </cell>
          <cell r="D8">
            <v>420</v>
          </cell>
          <cell r="E8">
            <v>541</v>
          </cell>
          <cell r="F8">
            <v>71.599999999999994</v>
          </cell>
          <cell r="G8">
            <v>65</v>
          </cell>
          <cell r="H8">
            <v>76.7</v>
          </cell>
          <cell r="I8">
            <v>60.9</v>
          </cell>
          <cell r="J8">
            <v>54.8</v>
          </cell>
          <cell r="K8">
            <v>65.599999999999994</v>
          </cell>
          <cell r="L8">
            <v>98.5</v>
          </cell>
          <cell r="M8">
            <v>98.3</v>
          </cell>
          <cell r="N8">
            <v>98.7</v>
          </cell>
          <cell r="O8">
            <v>97.2</v>
          </cell>
          <cell r="P8">
            <v>97.1</v>
          </cell>
          <cell r="Q8">
            <v>97.2</v>
          </cell>
          <cell r="R8">
            <v>64.599999999999994</v>
          </cell>
          <cell r="S8">
            <v>61.4</v>
          </cell>
          <cell r="T8">
            <v>67.099999999999994</v>
          </cell>
          <cell r="U8">
            <v>38</v>
          </cell>
          <cell r="V8">
            <v>30.2</v>
          </cell>
          <cell r="W8">
            <v>44</v>
          </cell>
          <cell r="X8">
            <v>21.4</v>
          </cell>
          <cell r="Y8">
            <v>14.3</v>
          </cell>
          <cell r="Z8">
            <v>27</v>
          </cell>
          <cell r="AA8">
            <v>179</v>
          </cell>
          <cell r="AB8">
            <v>104</v>
          </cell>
          <cell r="AC8">
            <v>75</v>
          </cell>
          <cell r="AD8">
            <v>24.6</v>
          </cell>
          <cell r="AE8">
            <v>24</v>
          </cell>
          <cell r="AF8">
            <v>25.3</v>
          </cell>
          <cell r="AG8" t="str">
            <v>x</v>
          </cell>
          <cell r="AH8" t="str">
            <v>x</v>
          </cell>
          <cell r="AI8" t="str">
            <v>x</v>
          </cell>
          <cell r="AJ8">
            <v>82.7</v>
          </cell>
          <cell r="AK8">
            <v>82.7</v>
          </cell>
          <cell r="AL8">
            <v>82.7</v>
          </cell>
          <cell r="AM8">
            <v>68.7</v>
          </cell>
          <cell r="AN8">
            <v>70.2</v>
          </cell>
          <cell r="AO8">
            <v>66.7</v>
          </cell>
          <cell r="AP8" t="str">
            <v>x</v>
          </cell>
          <cell r="AQ8" t="str">
            <v>x</v>
          </cell>
          <cell r="AR8" t="str">
            <v>x</v>
          </cell>
          <cell r="AS8">
            <v>6.1</v>
          </cell>
          <cell r="AT8" t="str">
            <v>x</v>
          </cell>
          <cell r="AU8" t="str">
            <v>x</v>
          </cell>
          <cell r="AV8" t="str">
            <v>x</v>
          </cell>
          <cell r="AW8" t="str">
            <v>x</v>
          </cell>
          <cell r="AX8" t="str">
            <v>x</v>
          </cell>
          <cell r="AY8">
            <v>49</v>
          </cell>
          <cell r="AZ8">
            <v>31</v>
          </cell>
          <cell r="BA8">
            <v>18</v>
          </cell>
          <cell r="BB8">
            <v>14.3</v>
          </cell>
          <cell r="BC8">
            <v>12.9</v>
          </cell>
          <cell r="BD8">
            <v>16.7</v>
          </cell>
          <cell r="BE8" t="str">
            <v>x</v>
          </cell>
          <cell r="BF8" t="str">
            <v>x</v>
          </cell>
          <cell r="BG8" t="str">
            <v>x</v>
          </cell>
          <cell r="BH8">
            <v>36.700000000000003</v>
          </cell>
          <cell r="BI8">
            <v>38.700000000000003</v>
          </cell>
          <cell r="BJ8">
            <v>33.299999999999997</v>
          </cell>
          <cell r="BK8">
            <v>32.700000000000003</v>
          </cell>
          <cell r="BL8">
            <v>35.5</v>
          </cell>
          <cell r="BM8">
            <v>27.8</v>
          </cell>
          <cell r="BN8" t="str">
            <v>x</v>
          </cell>
          <cell r="BO8" t="str">
            <v>x</v>
          </cell>
          <cell r="BP8" t="str">
            <v>x</v>
          </cell>
          <cell r="BQ8">
            <v>6.1</v>
          </cell>
          <cell r="BR8" t="str">
            <v>x</v>
          </cell>
          <cell r="BS8" t="str">
            <v>x</v>
          </cell>
          <cell r="BT8" t="str">
            <v>x</v>
          </cell>
          <cell r="BU8" t="str">
            <v>x</v>
          </cell>
          <cell r="BV8" t="str">
            <v>x</v>
          </cell>
          <cell r="BW8">
            <v>1189</v>
          </cell>
          <cell r="BX8">
            <v>555</v>
          </cell>
          <cell r="BY8">
            <v>634</v>
          </cell>
          <cell r="BZ8">
            <v>62.2</v>
          </cell>
          <cell r="CA8">
            <v>54.4</v>
          </cell>
          <cell r="CB8">
            <v>68.900000000000006</v>
          </cell>
          <cell r="CC8">
            <v>52.5</v>
          </cell>
          <cell r="CD8">
            <v>45.9</v>
          </cell>
          <cell r="CE8">
            <v>58.2</v>
          </cell>
          <cell r="CF8">
            <v>93.6</v>
          </cell>
          <cell r="CG8">
            <v>92.1</v>
          </cell>
          <cell r="CH8">
            <v>95</v>
          </cell>
          <cell r="CI8">
            <v>90.2</v>
          </cell>
          <cell r="CJ8">
            <v>88.6</v>
          </cell>
          <cell r="CK8">
            <v>91.6</v>
          </cell>
          <cell r="CL8">
            <v>55.9</v>
          </cell>
          <cell r="CM8">
            <v>51.5</v>
          </cell>
          <cell r="CN8">
            <v>59.8</v>
          </cell>
          <cell r="CO8">
            <v>31.9</v>
          </cell>
          <cell r="CP8">
            <v>24</v>
          </cell>
          <cell r="CQ8">
            <v>38.799999999999997</v>
          </cell>
          <cell r="CR8">
            <v>17.7</v>
          </cell>
          <cell r="CS8">
            <v>11</v>
          </cell>
          <cell r="CT8">
            <v>23.7</v>
          </cell>
        </row>
        <row r="9">
          <cell r="A9" t="str">
            <v>E08000020</v>
          </cell>
          <cell r="B9" t="str">
            <v>Gateshead</v>
          </cell>
          <cell r="C9">
            <v>1762</v>
          </cell>
          <cell r="D9">
            <v>873</v>
          </cell>
          <cell r="E9">
            <v>889</v>
          </cell>
          <cell r="F9">
            <v>74.2</v>
          </cell>
          <cell r="G9">
            <v>71.099999999999994</v>
          </cell>
          <cell r="H9">
            <v>77.2</v>
          </cell>
          <cell r="I9">
            <v>64</v>
          </cell>
          <cell r="J9">
            <v>60.9</v>
          </cell>
          <cell r="K9">
            <v>67</v>
          </cell>
          <cell r="L9">
            <v>97.1</v>
          </cell>
          <cell r="M9">
            <v>97.3</v>
          </cell>
          <cell r="N9">
            <v>97</v>
          </cell>
          <cell r="O9">
            <v>95.1</v>
          </cell>
          <cell r="P9">
            <v>95.2</v>
          </cell>
          <cell r="Q9">
            <v>95.1</v>
          </cell>
          <cell r="R9">
            <v>66.2</v>
          </cell>
          <cell r="S9">
            <v>64</v>
          </cell>
          <cell r="T9">
            <v>68.400000000000006</v>
          </cell>
          <cell r="U9">
            <v>45.4</v>
          </cell>
          <cell r="V9">
            <v>42.4</v>
          </cell>
          <cell r="W9">
            <v>48.4</v>
          </cell>
          <cell r="X9">
            <v>29.4</v>
          </cell>
          <cell r="Y9">
            <v>25.7</v>
          </cell>
          <cell r="Z9">
            <v>33.1</v>
          </cell>
          <cell r="AA9">
            <v>189</v>
          </cell>
          <cell r="AB9">
            <v>103</v>
          </cell>
          <cell r="AC9">
            <v>86</v>
          </cell>
          <cell r="AD9">
            <v>36</v>
          </cell>
          <cell r="AE9">
            <v>36.9</v>
          </cell>
          <cell r="AF9">
            <v>34.9</v>
          </cell>
          <cell r="AG9">
            <v>29.1</v>
          </cell>
          <cell r="AH9" t="str">
            <v>x</v>
          </cell>
          <cell r="AI9" t="str">
            <v>x</v>
          </cell>
          <cell r="AJ9">
            <v>82</v>
          </cell>
          <cell r="AK9">
            <v>82.5</v>
          </cell>
          <cell r="AL9">
            <v>81.400000000000006</v>
          </cell>
          <cell r="AM9">
            <v>76.2</v>
          </cell>
          <cell r="AN9">
            <v>78.599999999999994</v>
          </cell>
          <cell r="AO9">
            <v>73.3</v>
          </cell>
          <cell r="AP9">
            <v>31.2</v>
          </cell>
          <cell r="AQ9">
            <v>35</v>
          </cell>
          <cell r="AR9">
            <v>26.7</v>
          </cell>
          <cell r="AS9" t="str">
            <v>x</v>
          </cell>
          <cell r="AT9" t="str">
            <v>x</v>
          </cell>
          <cell r="AU9" t="str">
            <v>x</v>
          </cell>
          <cell r="AV9" t="str">
            <v>x</v>
          </cell>
          <cell r="AW9" t="str">
            <v>x</v>
          </cell>
          <cell r="AX9" t="str">
            <v>x</v>
          </cell>
          <cell r="AY9">
            <v>94</v>
          </cell>
          <cell r="AZ9">
            <v>72</v>
          </cell>
          <cell r="BA9">
            <v>22</v>
          </cell>
          <cell r="BB9">
            <v>8.5</v>
          </cell>
          <cell r="BC9">
            <v>5.6</v>
          </cell>
          <cell r="BD9">
            <v>18.2</v>
          </cell>
          <cell r="BE9">
            <v>5.3</v>
          </cell>
          <cell r="BF9" t="str">
            <v>x</v>
          </cell>
          <cell r="BG9" t="str">
            <v>x</v>
          </cell>
          <cell r="BH9">
            <v>29.8</v>
          </cell>
          <cell r="BI9">
            <v>29.2</v>
          </cell>
          <cell r="BJ9">
            <v>31.8</v>
          </cell>
          <cell r="BK9">
            <v>23.4</v>
          </cell>
          <cell r="BL9">
            <v>22.2</v>
          </cell>
          <cell r="BM9">
            <v>27.3</v>
          </cell>
          <cell r="BN9">
            <v>6.4</v>
          </cell>
          <cell r="BO9">
            <v>4.2</v>
          </cell>
          <cell r="BP9">
            <v>13.6</v>
          </cell>
          <cell r="BQ9" t="str">
            <v>x</v>
          </cell>
          <cell r="BR9" t="str">
            <v>x</v>
          </cell>
          <cell r="BS9" t="str">
            <v>x</v>
          </cell>
          <cell r="BT9" t="str">
            <v>x</v>
          </cell>
          <cell r="BU9" t="str">
            <v>x</v>
          </cell>
          <cell r="BV9" t="str">
            <v>x</v>
          </cell>
          <cell r="BW9">
            <v>2045</v>
          </cell>
          <cell r="BX9">
            <v>1048</v>
          </cell>
          <cell r="BY9">
            <v>997</v>
          </cell>
          <cell r="BZ9">
            <v>67.599999999999994</v>
          </cell>
          <cell r="CA9">
            <v>63.3</v>
          </cell>
          <cell r="CB9">
            <v>72.2</v>
          </cell>
          <cell r="CC9">
            <v>58.1</v>
          </cell>
          <cell r="CD9">
            <v>54.1</v>
          </cell>
          <cell r="CE9">
            <v>62.3</v>
          </cell>
          <cell r="CF9">
            <v>92.6</v>
          </cell>
          <cell r="CG9">
            <v>91.1</v>
          </cell>
          <cell r="CH9">
            <v>94.2</v>
          </cell>
          <cell r="CI9">
            <v>90.1</v>
          </cell>
          <cell r="CJ9">
            <v>88.5</v>
          </cell>
          <cell r="CK9">
            <v>91.7</v>
          </cell>
          <cell r="CL9">
            <v>60.2</v>
          </cell>
          <cell r="CM9">
            <v>57.1</v>
          </cell>
          <cell r="CN9">
            <v>63.6</v>
          </cell>
          <cell r="CO9">
            <v>40.5</v>
          </cell>
          <cell r="CP9">
            <v>36.700000000000003</v>
          </cell>
          <cell r="CQ9">
            <v>44.4</v>
          </cell>
          <cell r="CR9">
            <v>26.2</v>
          </cell>
          <cell r="CS9">
            <v>22.2</v>
          </cell>
          <cell r="CT9">
            <v>30.3</v>
          </cell>
        </row>
        <row r="10">
          <cell r="A10" t="str">
            <v>E06000001</v>
          </cell>
          <cell r="B10" t="str">
            <v>Hartlepool</v>
          </cell>
          <cell r="C10">
            <v>961</v>
          </cell>
          <cell r="D10">
            <v>447</v>
          </cell>
          <cell r="E10">
            <v>514</v>
          </cell>
          <cell r="F10">
            <v>69.900000000000006</v>
          </cell>
          <cell r="G10">
            <v>64.7</v>
          </cell>
          <cell r="H10">
            <v>74.5</v>
          </cell>
          <cell r="I10">
            <v>59.2</v>
          </cell>
          <cell r="J10">
            <v>54.6</v>
          </cell>
          <cell r="K10">
            <v>63.2</v>
          </cell>
          <cell r="L10">
            <v>97.8</v>
          </cell>
          <cell r="M10">
            <v>96.6</v>
          </cell>
          <cell r="N10">
            <v>98.8</v>
          </cell>
          <cell r="O10">
            <v>95.2</v>
          </cell>
          <cell r="P10">
            <v>95.7</v>
          </cell>
          <cell r="Q10">
            <v>94.7</v>
          </cell>
          <cell r="R10">
            <v>61.8</v>
          </cell>
          <cell r="S10">
            <v>57.9</v>
          </cell>
          <cell r="T10">
            <v>65.2</v>
          </cell>
          <cell r="U10">
            <v>33.799999999999997</v>
          </cell>
          <cell r="V10">
            <v>27.7</v>
          </cell>
          <cell r="W10">
            <v>39.1</v>
          </cell>
          <cell r="X10">
            <v>20.9</v>
          </cell>
          <cell r="Y10">
            <v>15.7</v>
          </cell>
          <cell r="Z10">
            <v>25.5</v>
          </cell>
          <cell r="AA10">
            <v>94</v>
          </cell>
          <cell r="AB10">
            <v>61</v>
          </cell>
          <cell r="AC10">
            <v>33</v>
          </cell>
          <cell r="AD10">
            <v>23.4</v>
          </cell>
          <cell r="AE10" t="str">
            <v>x</v>
          </cell>
          <cell r="AF10" t="str">
            <v>x</v>
          </cell>
          <cell r="AG10" t="str">
            <v>x</v>
          </cell>
          <cell r="AH10" t="str">
            <v>x</v>
          </cell>
          <cell r="AI10" t="str">
            <v>x</v>
          </cell>
          <cell r="AJ10">
            <v>84</v>
          </cell>
          <cell r="AK10" t="str">
            <v>x</v>
          </cell>
          <cell r="AL10" t="str">
            <v>x</v>
          </cell>
          <cell r="AM10">
            <v>73.400000000000006</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v>40</v>
          </cell>
          <cell r="AZ10">
            <v>32</v>
          </cell>
          <cell r="BA10">
            <v>8</v>
          </cell>
          <cell r="BB10">
            <v>7.5</v>
          </cell>
          <cell r="BC10" t="str">
            <v>x</v>
          </cell>
          <cell r="BD10" t="str">
            <v>x</v>
          </cell>
          <cell r="BE10" t="str">
            <v>x</v>
          </cell>
          <cell r="BF10" t="str">
            <v>x</v>
          </cell>
          <cell r="BG10" t="str">
            <v>x</v>
          </cell>
          <cell r="BH10">
            <v>25</v>
          </cell>
          <cell r="BI10" t="str">
            <v>x</v>
          </cell>
          <cell r="BJ10" t="str">
            <v>x</v>
          </cell>
          <cell r="BK10">
            <v>25</v>
          </cell>
          <cell r="BL10" t="str">
            <v>x</v>
          </cell>
          <cell r="BM10" t="str">
            <v>x</v>
          </cell>
          <cell r="BN10" t="str">
            <v>x</v>
          </cell>
          <cell r="BO10" t="str">
            <v>x</v>
          </cell>
          <cell r="BP10" t="str">
            <v>x</v>
          </cell>
          <cell r="BQ10" t="str">
            <v>x</v>
          </cell>
          <cell r="BR10" t="str">
            <v>x</v>
          </cell>
          <cell r="BS10" t="str">
            <v>x</v>
          </cell>
          <cell r="BT10" t="str">
            <v>x</v>
          </cell>
          <cell r="BU10" t="str">
            <v>x</v>
          </cell>
          <cell r="BV10" t="str">
            <v>x</v>
          </cell>
          <cell r="BW10">
            <v>1095</v>
          </cell>
          <cell r="BX10">
            <v>540</v>
          </cell>
          <cell r="BY10">
            <v>555</v>
          </cell>
          <cell r="BZ10">
            <v>63.7</v>
          </cell>
          <cell r="CA10">
            <v>56.7</v>
          </cell>
          <cell r="CB10">
            <v>70.5</v>
          </cell>
          <cell r="CC10">
            <v>53.4</v>
          </cell>
          <cell r="CD10">
            <v>47</v>
          </cell>
          <cell r="CE10">
            <v>59.6</v>
          </cell>
          <cell r="CF10">
            <v>94</v>
          </cell>
          <cell r="CG10">
            <v>91.3</v>
          </cell>
          <cell r="CH10">
            <v>96.6</v>
          </cell>
          <cell r="CI10">
            <v>90.8</v>
          </cell>
          <cell r="CJ10">
            <v>90</v>
          </cell>
          <cell r="CK10">
            <v>91.5</v>
          </cell>
          <cell r="CL10">
            <v>55.8</v>
          </cell>
          <cell r="CM10">
            <v>50</v>
          </cell>
          <cell r="CN10">
            <v>61.4</v>
          </cell>
          <cell r="CO10">
            <v>30.3</v>
          </cell>
          <cell r="CP10">
            <v>23.9</v>
          </cell>
          <cell r="CQ10">
            <v>36.6</v>
          </cell>
          <cell r="CR10">
            <v>18.600000000000001</v>
          </cell>
          <cell r="CS10">
            <v>13.3</v>
          </cell>
          <cell r="CT10">
            <v>23.8</v>
          </cell>
        </row>
        <row r="11">
          <cell r="A11" t="str">
            <v>E06000002</v>
          </cell>
          <cell r="B11" t="str">
            <v>Middlesbrough</v>
          </cell>
          <cell r="C11">
            <v>1044</v>
          </cell>
          <cell r="D11">
            <v>467</v>
          </cell>
          <cell r="E11">
            <v>577</v>
          </cell>
          <cell r="F11">
            <v>71.2</v>
          </cell>
          <cell r="G11">
            <v>65.7</v>
          </cell>
          <cell r="H11">
            <v>75.599999999999994</v>
          </cell>
          <cell r="I11">
            <v>55.8</v>
          </cell>
          <cell r="J11">
            <v>50.7</v>
          </cell>
          <cell r="K11">
            <v>60</v>
          </cell>
          <cell r="L11">
            <v>96.7</v>
          </cell>
          <cell r="M11">
            <v>96.6</v>
          </cell>
          <cell r="N11">
            <v>96.9</v>
          </cell>
          <cell r="O11">
            <v>95.6</v>
          </cell>
          <cell r="P11">
            <v>95.3</v>
          </cell>
          <cell r="Q11">
            <v>95.8</v>
          </cell>
          <cell r="R11">
            <v>58.2</v>
          </cell>
          <cell r="S11">
            <v>54.2</v>
          </cell>
          <cell r="T11">
            <v>61.5</v>
          </cell>
          <cell r="U11">
            <v>28.5</v>
          </cell>
          <cell r="V11">
            <v>22.7</v>
          </cell>
          <cell r="W11">
            <v>33.299999999999997</v>
          </cell>
          <cell r="X11">
            <v>18.100000000000001</v>
          </cell>
          <cell r="Y11">
            <v>13.3</v>
          </cell>
          <cell r="Z11">
            <v>22</v>
          </cell>
          <cell r="AA11">
            <v>258</v>
          </cell>
          <cell r="AB11">
            <v>144</v>
          </cell>
          <cell r="AC11">
            <v>114</v>
          </cell>
          <cell r="AD11">
            <v>31.8</v>
          </cell>
          <cell r="AE11">
            <v>27.1</v>
          </cell>
          <cell r="AF11">
            <v>37.700000000000003</v>
          </cell>
          <cell r="AG11">
            <v>17.8</v>
          </cell>
          <cell r="AH11">
            <v>15.3</v>
          </cell>
          <cell r="AI11">
            <v>21.1</v>
          </cell>
          <cell r="AJ11">
            <v>87.6</v>
          </cell>
          <cell r="AK11">
            <v>86.8</v>
          </cell>
          <cell r="AL11">
            <v>88.6</v>
          </cell>
          <cell r="AM11">
            <v>77.900000000000006</v>
          </cell>
          <cell r="AN11">
            <v>77.8</v>
          </cell>
          <cell r="AO11">
            <v>78.099999999999994</v>
          </cell>
          <cell r="AP11">
            <v>19</v>
          </cell>
          <cell r="AQ11">
            <v>16.7</v>
          </cell>
          <cell r="AR11">
            <v>21.9</v>
          </cell>
          <cell r="AS11">
            <v>5.4</v>
          </cell>
          <cell r="AT11">
            <v>4.2</v>
          </cell>
          <cell r="AU11">
            <v>7</v>
          </cell>
          <cell r="AV11">
            <v>3.1</v>
          </cell>
          <cell r="AW11">
            <v>2.1</v>
          </cell>
          <cell r="AX11">
            <v>4.4000000000000004</v>
          </cell>
          <cell r="AY11">
            <v>66</v>
          </cell>
          <cell r="AZ11">
            <v>50</v>
          </cell>
          <cell r="BA11">
            <v>16</v>
          </cell>
          <cell r="BB11">
            <v>15.2</v>
          </cell>
          <cell r="BC11" t="str">
            <v>x</v>
          </cell>
          <cell r="BD11" t="str">
            <v>x</v>
          </cell>
          <cell r="BE11">
            <v>10.6</v>
          </cell>
          <cell r="BF11" t="str">
            <v>x</v>
          </cell>
          <cell r="BG11" t="str">
            <v>x</v>
          </cell>
          <cell r="BH11">
            <v>37.9</v>
          </cell>
          <cell r="BI11">
            <v>36</v>
          </cell>
          <cell r="BJ11">
            <v>43.8</v>
          </cell>
          <cell r="BK11">
            <v>36.4</v>
          </cell>
          <cell r="BL11">
            <v>36</v>
          </cell>
          <cell r="BM11">
            <v>37.5</v>
          </cell>
          <cell r="BN11">
            <v>10.6</v>
          </cell>
          <cell r="BO11" t="str">
            <v>x</v>
          </cell>
          <cell r="BP11" t="str">
            <v>x</v>
          </cell>
          <cell r="BQ11">
            <v>4.5</v>
          </cell>
          <cell r="BR11" t="str">
            <v>x</v>
          </cell>
          <cell r="BS11" t="str">
            <v>x</v>
          </cell>
          <cell r="BT11" t="str">
            <v>x</v>
          </cell>
          <cell r="BU11" t="str">
            <v>x</v>
          </cell>
          <cell r="BV11" t="str">
            <v>x</v>
          </cell>
          <cell r="BW11">
            <v>1380</v>
          </cell>
          <cell r="BX11">
            <v>663</v>
          </cell>
          <cell r="BY11">
            <v>717</v>
          </cell>
          <cell r="BZ11">
            <v>60.5</v>
          </cell>
          <cell r="CA11">
            <v>53.4</v>
          </cell>
          <cell r="CB11">
            <v>67.099999999999994</v>
          </cell>
          <cell r="CC11">
            <v>46.1</v>
          </cell>
          <cell r="CD11">
            <v>39.799999999999997</v>
          </cell>
          <cell r="CE11">
            <v>51.9</v>
          </cell>
          <cell r="CF11">
            <v>92</v>
          </cell>
          <cell r="CG11">
            <v>89.7</v>
          </cell>
          <cell r="CH11">
            <v>94</v>
          </cell>
          <cell r="CI11">
            <v>88.6</v>
          </cell>
          <cell r="CJ11">
            <v>86.7</v>
          </cell>
          <cell r="CK11">
            <v>90.4</v>
          </cell>
          <cell r="CL11">
            <v>48.1</v>
          </cell>
          <cell r="CM11">
            <v>42.5</v>
          </cell>
          <cell r="CN11">
            <v>53.3</v>
          </cell>
          <cell r="CO11">
            <v>22.8</v>
          </cell>
          <cell r="CP11">
            <v>17.2</v>
          </cell>
          <cell r="CQ11">
            <v>28</v>
          </cell>
          <cell r="CR11">
            <v>14.3</v>
          </cell>
          <cell r="CS11">
            <v>10</v>
          </cell>
          <cell r="CT11">
            <v>18.399999999999999</v>
          </cell>
        </row>
        <row r="12">
          <cell r="A12" t="str">
            <v>E08000021</v>
          </cell>
          <cell r="B12" t="str">
            <v>Newcastle upon Tyne</v>
          </cell>
          <cell r="C12">
            <v>1853</v>
          </cell>
          <cell r="D12">
            <v>921</v>
          </cell>
          <cell r="E12">
            <v>932</v>
          </cell>
          <cell r="F12">
            <v>73.3</v>
          </cell>
          <cell r="G12">
            <v>70.8</v>
          </cell>
          <cell r="H12">
            <v>75.900000000000006</v>
          </cell>
          <cell r="I12">
            <v>65.400000000000006</v>
          </cell>
          <cell r="J12">
            <v>61.6</v>
          </cell>
          <cell r="K12">
            <v>69.099999999999994</v>
          </cell>
          <cell r="L12">
            <v>98.3</v>
          </cell>
          <cell r="M12">
            <v>98.3</v>
          </cell>
          <cell r="N12">
            <v>98.3</v>
          </cell>
          <cell r="O12">
            <v>96.1</v>
          </cell>
          <cell r="P12">
            <v>96.6</v>
          </cell>
          <cell r="Q12">
            <v>95.6</v>
          </cell>
          <cell r="R12">
            <v>69</v>
          </cell>
          <cell r="S12">
            <v>65.8</v>
          </cell>
          <cell r="T12">
            <v>72.099999999999994</v>
          </cell>
          <cell r="U12">
            <v>46.5</v>
          </cell>
          <cell r="V12">
            <v>42.8</v>
          </cell>
          <cell r="W12">
            <v>50.1</v>
          </cell>
          <cell r="X12">
            <v>30.3</v>
          </cell>
          <cell r="Y12">
            <v>24.1</v>
          </cell>
          <cell r="Z12">
            <v>36.5</v>
          </cell>
          <cell r="AA12">
            <v>338</v>
          </cell>
          <cell r="AB12">
            <v>198</v>
          </cell>
          <cell r="AC12">
            <v>140</v>
          </cell>
          <cell r="AD12">
            <v>27.8</v>
          </cell>
          <cell r="AE12">
            <v>27.3</v>
          </cell>
          <cell r="AF12">
            <v>28.6</v>
          </cell>
          <cell r="AG12">
            <v>22.2</v>
          </cell>
          <cell r="AH12">
            <v>20.7</v>
          </cell>
          <cell r="AI12">
            <v>24.3</v>
          </cell>
          <cell r="AJ12">
            <v>83.4</v>
          </cell>
          <cell r="AK12">
            <v>87.9</v>
          </cell>
          <cell r="AL12">
            <v>77.099999999999994</v>
          </cell>
          <cell r="AM12">
            <v>77.5</v>
          </cell>
          <cell r="AN12" t="str">
            <v>x</v>
          </cell>
          <cell r="AO12" t="str">
            <v>x</v>
          </cell>
          <cell r="AP12">
            <v>25.1</v>
          </cell>
          <cell r="AQ12">
            <v>24.2</v>
          </cell>
          <cell r="AR12">
            <v>26.4</v>
          </cell>
          <cell r="AS12">
            <v>8.3000000000000007</v>
          </cell>
          <cell r="AT12">
            <v>7.6</v>
          </cell>
          <cell r="AU12">
            <v>9.3000000000000007</v>
          </cell>
          <cell r="AV12" t="str">
            <v>x</v>
          </cell>
          <cell r="AW12" t="str">
            <v>x</v>
          </cell>
          <cell r="AX12" t="str">
            <v>x</v>
          </cell>
          <cell r="AY12">
            <v>84</v>
          </cell>
          <cell r="AZ12">
            <v>73</v>
          </cell>
          <cell r="BA12">
            <v>11</v>
          </cell>
          <cell r="BB12">
            <v>8.3000000000000007</v>
          </cell>
          <cell r="BC12" t="str">
            <v>x</v>
          </cell>
          <cell r="BD12" t="str">
            <v>x</v>
          </cell>
          <cell r="BE12">
            <v>8.3000000000000007</v>
          </cell>
          <cell r="BF12" t="str">
            <v>x</v>
          </cell>
          <cell r="BG12" t="str">
            <v>x</v>
          </cell>
          <cell r="BH12">
            <v>28.6</v>
          </cell>
          <cell r="BI12" t="str">
            <v>x</v>
          </cell>
          <cell r="BJ12" t="str">
            <v>x</v>
          </cell>
          <cell r="BK12">
            <v>21.4</v>
          </cell>
          <cell r="BL12" t="str">
            <v>x</v>
          </cell>
          <cell r="BM12" t="str">
            <v>x</v>
          </cell>
          <cell r="BN12">
            <v>8.3000000000000007</v>
          </cell>
          <cell r="BO12" t="str">
            <v>x</v>
          </cell>
          <cell r="BP12" t="str">
            <v>x</v>
          </cell>
          <cell r="BQ12" t="str">
            <v>x</v>
          </cell>
          <cell r="BR12" t="str">
            <v>x</v>
          </cell>
          <cell r="BS12" t="str">
            <v>x</v>
          </cell>
          <cell r="BT12" t="str">
            <v>x</v>
          </cell>
          <cell r="BU12" t="str">
            <v>x</v>
          </cell>
          <cell r="BV12" t="str">
            <v>x</v>
          </cell>
          <cell r="BW12">
            <v>2326</v>
          </cell>
          <cell r="BX12">
            <v>1217</v>
          </cell>
          <cell r="BY12">
            <v>1109</v>
          </cell>
          <cell r="BZ12">
            <v>62.9</v>
          </cell>
          <cell r="CA12">
            <v>58.8</v>
          </cell>
          <cell r="CB12">
            <v>67.400000000000006</v>
          </cell>
          <cell r="CC12">
            <v>55.7</v>
          </cell>
          <cell r="CD12">
            <v>50.7</v>
          </cell>
          <cell r="CE12">
            <v>61.2</v>
          </cell>
          <cell r="CF12">
            <v>91.7</v>
          </cell>
          <cell r="CG12">
            <v>90.9</v>
          </cell>
          <cell r="CH12">
            <v>92.7</v>
          </cell>
          <cell r="CI12">
            <v>88.9</v>
          </cell>
          <cell r="CJ12">
            <v>88.2</v>
          </cell>
          <cell r="CK12">
            <v>89.5</v>
          </cell>
          <cell r="CL12">
            <v>59.1</v>
          </cell>
          <cell r="CM12">
            <v>54.5</v>
          </cell>
          <cell r="CN12">
            <v>64.099999999999994</v>
          </cell>
          <cell r="CO12">
            <v>38.299999999999997</v>
          </cell>
          <cell r="CP12">
            <v>33.700000000000003</v>
          </cell>
          <cell r="CQ12">
            <v>43.3</v>
          </cell>
          <cell r="CR12">
            <v>24.5</v>
          </cell>
          <cell r="CS12">
            <v>18.899999999999999</v>
          </cell>
          <cell r="CT12">
            <v>30.7</v>
          </cell>
        </row>
        <row r="13">
          <cell r="A13" t="str">
            <v>E08000022</v>
          </cell>
          <cell r="B13" t="str">
            <v>North Tyneside</v>
          </cell>
          <cell r="C13">
            <v>1738</v>
          </cell>
          <cell r="D13">
            <v>873</v>
          </cell>
          <cell r="E13">
            <v>865</v>
          </cell>
          <cell r="F13">
            <v>79.5</v>
          </cell>
          <cell r="G13">
            <v>77.2</v>
          </cell>
          <cell r="H13">
            <v>81.7</v>
          </cell>
          <cell r="I13">
            <v>69.2</v>
          </cell>
          <cell r="J13">
            <v>67.2</v>
          </cell>
          <cell r="K13">
            <v>71.099999999999994</v>
          </cell>
          <cell r="L13">
            <v>99.4</v>
          </cell>
          <cell r="M13">
            <v>99.2</v>
          </cell>
          <cell r="N13">
            <v>99.5</v>
          </cell>
          <cell r="O13">
            <v>98.4</v>
          </cell>
          <cell r="P13">
            <v>98.2</v>
          </cell>
          <cell r="Q13">
            <v>98.6</v>
          </cell>
          <cell r="R13">
            <v>71.2</v>
          </cell>
          <cell r="S13">
            <v>69.599999999999994</v>
          </cell>
          <cell r="T13">
            <v>72.8</v>
          </cell>
          <cell r="U13">
            <v>39.299999999999997</v>
          </cell>
          <cell r="V13">
            <v>34.6</v>
          </cell>
          <cell r="W13">
            <v>44</v>
          </cell>
          <cell r="X13">
            <v>27.7</v>
          </cell>
          <cell r="Y13">
            <v>22</v>
          </cell>
          <cell r="Z13">
            <v>33.5</v>
          </cell>
          <cell r="AA13">
            <v>209</v>
          </cell>
          <cell r="AB13">
            <v>135</v>
          </cell>
          <cell r="AC13">
            <v>74</v>
          </cell>
          <cell r="AD13">
            <v>42.1</v>
          </cell>
          <cell r="AE13" t="str">
            <v>x</v>
          </cell>
          <cell r="AF13" t="str">
            <v>x</v>
          </cell>
          <cell r="AG13">
            <v>30.6</v>
          </cell>
          <cell r="AH13" t="str">
            <v>x</v>
          </cell>
          <cell r="AI13" t="str">
            <v>x</v>
          </cell>
          <cell r="AJ13">
            <v>94.7</v>
          </cell>
          <cell r="AK13" t="str">
            <v>x</v>
          </cell>
          <cell r="AL13" t="str">
            <v>x</v>
          </cell>
          <cell r="AM13">
            <v>88.5</v>
          </cell>
          <cell r="AN13">
            <v>87.4</v>
          </cell>
          <cell r="AO13">
            <v>90.5</v>
          </cell>
          <cell r="AP13">
            <v>33</v>
          </cell>
          <cell r="AQ13" t="str">
            <v>x</v>
          </cell>
          <cell r="AR13" t="str">
            <v>x</v>
          </cell>
          <cell r="AS13" t="str">
            <v>x</v>
          </cell>
          <cell r="AT13" t="str">
            <v>x</v>
          </cell>
          <cell r="AU13" t="str">
            <v>x</v>
          </cell>
          <cell r="AV13" t="str">
            <v>x</v>
          </cell>
          <cell r="AW13" t="str">
            <v>x</v>
          </cell>
          <cell r="AX13" t="str">
            <v>x</v>
          </cell>
          <cell r="AY13">
            <v>106</v>
          </cell>
          <cell r="AZ13">
            <v>75</v>
          </cell>
          <cell r="BA13">
            <v>31</v>
          </cell>
          <cell r="BB13">
            <v>9.4</v>
          </cell>
          <cell r="BC13" t="str">
            <v>x</v>
          </cell>
          <cell r="BD13" t="str">
            <v>x</v>
          </cell>
          <cell r="BE13">
            <v>5.7</v>
          </cell>
          <cell r="BF13" t="str">
            <v>x</v>
          </cell>
          <cell r="BG13" t="str">
            <v>x</v>
          </cell>
          <cell r="BH13">
            <v>44.3</v>
          </cell>
          <cell r="BI13" t="str">
            <v>x</v>
          </cell>
          <cell r="BJ13" t="str">
            <v>x</v>
          </cell>
          <cell r="BK13">
            <v>36.799999999999997</v>
          </cell>
          <cell r="BL13">
            <v>40</v>
          </cell>
          <cell r="BM13">
            <v>29</v>
          </cell>
          <cell r="BN13">
            <v>7.5</v>
          </cell>
          <cell r="BO13" t="str">
            <v>x</v>
          </cell>
          <cell r="BP13" t="str">
            <v>x</v>
          </cell>
          <cell r="BQ13" t="str">
            <v>x</v>
          </cell>
          <cell r="BR13" t="str">
            <v>x</v>
          </cell>
          <cell r="BS13" t="str">
            <v>x</v>
          </cell>
          <cell r="BT13" t="str">
            <v>x</v>
          </cell>
          <cell r="BU13" t="str">
            <v>x</v>
          </cell>
          <cell r="BV13" t="str">
            <v>x</v>
          </cell>
          <cell r="BW13">
            <v>2053</v>
          </cell>
          <cell r="BX13">
            <v>1083</v>
          </cell>
          <cell r="BY13">
            <v>970</v>
          </cell>
          <cell r="BZ13">
            <v>72</v>
          </cell>
          <cell r="CA13">
            <v>67.8</v>
          </cell>
          <cell r="CB13">
            <v>76.8</v>
          </cell>
          <cell r="CC13">
            <v>62</v>
          </cell>
          <cell r="CD13">
            <v>58.4</v>
          </cell>
          <cell r="CE13">
            <v>65.900000000000006</v>
          </cell>
          <cell r="CF13">
            <v>96.1</v>
          </cell>
          <cell r="CG13">
            <v>94.8</v>
          </cell>
          <cell r="CH13">
            <v>97.4</v>
          </cell>
          <cell r="CI13">
            <v>94.2</v>
          </cell>
          <cell r="CJ13">
            <v>92.8</v>
          </cell>
          <cell r="CK13">
            <v>95.8</v>
          </cell>
          <cell r="CL13">
            <v>64.099999999999994</v>
          </cell>
          <cell r="CM13">
            <v>60.8</v>
          </cell>
          <cell r="CN13">
            <v>67.599999999999994</v>
          </cell>
          <cell r="CO13">
            <v>34.4</v>
          </cell>
          <cell r="CP13">
            <v>29.2</v>
          </cell>
          <cell r="CQ13">
            <v>40.299999999999997</v>
          </cell>
          <cell r="CR13">
            <v>24.2</v>
          </cell>
          <cell r="CS13">
            <v>18.399999999999999</v>
          </cell>
          <cell r="CT13">
            <v>30.6</v>
          </cell>
        </row>
        <row r="14">
          <cell r="A14" t="str">
            <v>E06000048</v>
          </cell>
          <cell r="B14" t="str">
            <v>Northumberland</v>
          </cell>
          <cell r="C14">
            <v>2883</v>
          </cell>
          <cell r="D14">
            <v>1372</v>
          </cell>
          <cell r="E14">
            <v>1511</v>
          </cell>
          <cell r="F14">
            <v>73.599999999999994</v>
          </cell>
          <cell r="G14">
            <v>68.599999999999994</v>
          </cell>
          <cell r="H14">
            <v>78.2</v>
          </cell>
          <cell r="I14">
            <v>65.099999999999994</v>
          </cell>
          <cell r="J14">
            <v>59.1</v>
          </cell>
          <cell r="K14">
            <v>70.5</v>
          </cell>
          <cell r="L14">
            <v>98.6</v>
          </cell>
          <cell r="M14">
            <v>98.5</v>
          </cell>
          <cell r="N14">
            <v>98.6</v>
          </cell>
          <cell r="O14">
            <v>97.7</v>
          </cell>
          <cell r="P14">
            <v>97.5</v>
          </cell>
          <cell r="Q14">
            <v>97.9</v>
          </cell>
          <cell r="R14">
            <v>67.8</v>
          </cell>
          <cell r="S14">
            <v>63</v>
          </cell>
          <cell r="T14">
            <v>72.2</v>
          </cell>
          <cell r="U14">
            <v>38.5</v>
          </cell>
          <cell r="V14">
            <v>34.799999999999997</v>
          </cell>
          <cell r="W14">
            <v>41.8</v>
          </cell>
          <cell r="X14">
            <v>25.4</v>
          </cell>
          <cell r="Y14">
            <v>20.3</v>
          </cell>
          <cell r="Z14">
            <v>30</v>
          </cell>
          <cell r="AA14">
            <v>464</v>
          </cell>
          <cell r="AB14">
            <v>283</v>
          </cell>
          <cell r="AC14">
            <v>181</v>
          </cell>
          <cell r="AD14">
            <v>25.9</v>
          </cell>
          <cell r="AE14" t="str">
            <v>x</v>
          </cell>
          <cell r="AF14" t="str">
            <v>x</v>
          </cell>
          <cell r="AG14">
            <v>19.2</v>
          </cell>
          <cell r="AH14" t="str">
            <v>x</v>
          </cell>
          <cell r="AI14" t="str">
            <v>x</v>
          </cell>
          <cell r="AJ14">
            <v>82.3</v>
          </cell>
          <cell r="AK14">
            <v>83</v>
          </cell>
          <cell r="AL14">
            <v>81.2</v>
          </cell>
          <cell r="AM14">
            <v>75.900000000000006</v>
          </cell>
          <cell r="AN14">
            <v>77.7</v>
          </cell>
          <cell r="AO14">
            <v>72.900000000000006</v>
          </cell>
          <cell r="AP14">
            <v>22.2</v>
          </cell>
          <cell r="AQ14" t="str">
            <v>x</v>
          </cell>
          <cell r="AR14" t="str">
            <v>x</v>
          </cell>
          <cell r="AS14">
            <v>14.2</v>
          </cell>
          <cell r="AT14" t="str">
            <v>x</v>
          </cell>
          <cell r="AU14" t="str">
            <v>x</v>
          </cell>
          <cell r="AV14">
            <v>3.9</v>
          </cell>
          <cell r="AW14" t="str">
            <v>x</v>
          </cell>
          <cell r="AX14" t="str">
            <v>x</v>
          </cell>
          <cell r="AY14">
            <v>131</v>
          </cell>
          <cell r="AZ14">
            <v>101</v>
          </cell>
          <cell r="BA14">
            <v>30</v>
          </cell>
          <cell r="BB14">
            <v>12.2</v>
          </cell>
          <cell r="BC14" t="str">
            <v>x</v>
          </cell>
          <cell r="BD14" t="str">
            <v>x</v>
          </cell>
          <cell r="BE14">
            <v>9.9</v>
          </cell>
          <cell r="BF14" t="str">
            <v>x</v>
          </cell>
          <cell r="BG14" t="str">
            <v>x</v>
          </cell>
          <cell r="BH14">
            <v>34.4</v>
          </cell>
          <cell r="BI14">
            <v>34.700000000000003</v>
          </cell>
          <cell r="BJ14">
            <v>33.299999999999997</v>
          </cell>
          <cell r="BK14">
            <v>29.8</v>
          </cell>
          <cell r="BL14">
            <v>31.7</v>
          </cell>
          <cell r="BM14">
            <v>23.3</v>
          </cell>
          <cell r="BN14">
            <v>10.7</v>
          </cell>
          <cell r="BO14" t="str">
            <v>x</v>
          </cell>
          <cell r="BP14" t="str">
            <v>x</v>
          </cell>
          <cell r="BQ14">
            <v>3.1</v>
          </cell>
          <cell r="BR14" t="str">
            <v>x</v>
          </cell>
          <cell r="BS14" t="str">
            <v>x</v>
          </cell>
          <cell r="BT14">
            <v>2.2999999999999998</v>
          </cell>
          <cell r="BU14" t="str">
            <v>x</v>
          </cell>
          <cell r="BV14" t="str">
            <v>x</v>
          </cell>
          <cell r="BW14">
            <v>3478</v>
          </cell>
          <cell r="BX14">
            <v>1756</v>
          </cell>
          <cell r="BY14">
            <v>1722</v>
          </cell>
          <cell r="BZ14">
            <v>65</v>
          </cell>
          <cell r="CA14">
            <v>58.7</v>
          </cell>
          <cell r="CB14">
            <v>71.400000000000006</v>
          </cell>
          <cell r="CC14">
            <v>56.9</v>
          </cell>
          <cell r="CD14">
            <v>50.1</v>
          </cell>
          <cell r="CE14">
            <v>63.8</v>
          </cell>
          <cell r="CF14">
            <v>94</v>
          </cell>
          <cell r="CG14">
            <v>92.4</v>
          </cell>
          <cell r="CH14">
            <v>95.6</v>
          </cell>
          <cell r="CI14">
            <v>92.2</v>
          </cell>
          <cell r="CJ14">
            <v>90.5</v>
          </cell>
          <cell r="CK14">
            <v>94</v>
          </cell>
          <cell r="CL14">
            <v>59.6</v>
          </cell>
          <cell r="CM14">
            <v>53.6</v>
          </cell>
          <cell r="CN14">
            <v>65.599999999999994</v>
          </cell>
          <cell r="CO14">
            <v>33.9</v>
          </cell>
          <cell r="CP14">
            <v>29.6</v>
          </cell>
          <cell r="CQ14">
            <v>38.299999999999997</v>
          </cell>
          <cell r="CR14">
            <v>21.7</v>
          </cell>
          <cell r="CS14">
            <v>16.7</v>
          </cell>
          <cell r="CT14">
            <v>26.7</v>
          </cell>
        </row>
        <row r="15">
          <cell r="A15" t="str">
            <v>E06000003</v>
          </cell>
          <cell r="B15" t="str">
            <v>Redcar and Cleveland</v>
          </cell>
          <cell r="C15">
            <v>1351</v>
          </cell>
          <cell r="D15">
            <v>646</v>
          </cell>
          <cell r="E15">
            <v>705</v>
          </cell>
          <cell r="F15">
            <v>70.900000000000006</v>
          </cell>
          <cell r="G15">
            <v>65.3</v>
          </cell>
          <cell r="H15">
            <v>76</v>
          </cell>
          <cell r="I15">
            <v>62.8</v>
          </cell>
          <cell r="J15">
            <v>57.7</v>
          </cell>
          <cell r="K15">
            <v>67.400000000000006</v>
          </cell>
          <cell r="L15">
            <v>97.6</v>
          </cell>
          <cell r="M15">
            <v>96.9</v>
          </cell>
          <cell r="N15">
            <v>98.2</v>
          </cell>
          <cell r="O15">
            <v>95.5</v>
          </cell>
          <cell r="P15">
            <v>94.4</v>
          </cell>
          <cell r="Q15">
            <v>96.5</v>
          </cell>
          <cell r="R15">
            <v>65.599999999999994</v>
          </cell>
          <cell r="S15">
            <v>60.8</v>
          </cell>
          <cell r="T15">
            <v>69.900000000000006</v>
          </cell>
          <cell r="U15">
            <v>27.8</v>
          </cell>
          <cell r="V15">
            <v>23.5</v>
          </cell>
          <cell r="W15">
            <v>31.8</v>
          </cell>
          <cell r="X15">
            <v>18</v>
          </cell>
          <cell r="Y15">
            <v>13.3</v>
          </cell>
          <cell r="Z15">
            <v>22.3</v>
          </cell>
          <cell r="AA15">
            <v>268</v>
          </cell>
          <cell r="AB15">
            <v>170</v>
          </cell>
          <cell r="AC15">
            <v>98</v>
          </cell>
          <cell r="AD15">
            <v>35.4</v>
          </cell>
          <cell r="AE15">
            <v>28.2</v>
          </cell>
          <cell r="AF15">
            <v>48</v>
          </cell>
          <cell r="AG15">
            <v>24.6</v>
          </cell>
          <cell r="AH15">
            <v>18.2</v>
          </cell>
          <cell r="AI15">
            <v>35.700000000000003</v>
          </cell>
          <cell r="AJ15">
            <v>83.2</v>
          </cell>
          <cell r="AK15">
            <v>81.2</v>
          </cell>
          <cell r="AL15">
            <v>86.7</v>
          </cell>
          <cell r="AM15">
            <v>74.599999999999994</v>
          </cell>
          <cell r="AN15">
            <v>72.900000000000006</v>
          </cell>
          <cell r="AO15">
            <v>77.599999999999994</v>
          </cell>
          <cell r="AP15">
            <v>26.9</v>
          </cell>
          <cell r="AQ15">
            <v>21.2</v>
          </cell>
          <cell r="AR15">
            <v>36.700000000000003</v>
          </cell>
          <cell r="AS15" t="str">
            <v>x</v>
          </cell>
          <cell r="AT15" t="str">
            <v>x</v>
          </cell>
          <cell r="AU15" t="str">
            <v>x</v>
          </cell>
          <cell r="AV15" t="str">
            <v>x</v>
          </cell>
          <cell r="AW15" t="str">
            <v>x</v>
          </cell>
          <cell r="AX15" t="str">
            <v>x</v>
          </cell>
          <cell r="AY15">
            <v>80</v>
          </cell>
          <cell r="AZ15">
            <v>61</v>
          </cell>
          <cell r="BA15">
            <v>19</v>
          </cell>
          <cell r="BB15">
            <v>16.3</v>
          </cell>
          <cell r="BC15">
            <v>13.1</v>
          </cell>
          <cell r="BD15">
            <v>26.3</v>
          </cell>
          <cell r="BE15">
            <v>11.3</v>
          </cell>
          <cell r="BF15">
            <v>8.1999999999999993</v>
          </cell>
          <cell r="BG15">
            <v>21.1</v>
          </cell>
          <cell r="BH15">
            <v>55</v>
          </cell>
          <cell r="BI15">
            <v>57.4</v>
          </cell>
          <cell r="BJ15">
            <v>47.4</v>
          </cell>
          <cell r="BK15">
            <v>45</v>
          </cell>
          <cell r="BL15">
            <v>47.5</v>
          </cell>
          <cell r="BM15">
            <v>36.799999999999997</v>
          </cell>
          <cell r="BN15">
            <v>12.5</v>
          </cell>
          <cell r="BO15">
            <v>9.8000000000000007</v>
          </cell>
          <cell r="BP15">
            <v>21.1</v>
          </cell>
          <cell r="BQ15" t="str">
            <v>x</v>
          </cell>
          <cell r="BR15" t="str">
            <v>x</v>
          </cell>
          <cell r="BS15" t="str">
            <v>x</v>
          </cell>
          <cell r="BT15" t="str">
            <v>x</v>
          </cell>
          <cell r="BU15" t="str">
            <v>x</v>
          </cell>
          <cell r="BV15" t="str">
            <v>x</v>
          </cell>
          <cell r="BW15">
            <v>1699</v>
          </cell>
          <cell r="BX15">
            <v>877</v>
          </cell>
          <cell r="BY15">
            <v>822</v>
          </cell>
          <cell r="BZ15">
            <v>62.7</v>
          </cell>
          <cell r="CA15">
            <v>54.5</v>
          </cell>
          <cell r="CB15">
            <v>71.5</v>
          </cell>
          <cell r="CC15">
            <v>54.3</v>
          </cell>
          <cell r="CD15">
            <v>46.6</v>
          </cell>
          <cell r="CE15">
            <v>62.5</v>
          </cell>
          <cell r="CF15">
            <v>93.3</v>
          </cell>
          <cell r="CG15">
            <v>91.1</v>
          </cell>
          <cell r="CH15">
            <v>95.6</v>
          </cell>
          <cell r="CI15">
            <v>89.8</v>
          </cell>
          <cell r="CJ15">
            <v>87</v>
          </cell>
          <cell r="CK15">
            <v>92.8</v>
          </cell>
          <cell r="CL15">
            <v>57</v>
          </cell>
          <cell r="CM15">
            <v>49.6</v>
          </cell>
          <cell r="CN15">
            <v>64.8</v>
          </cell>
          <cell r="CO15">
            <v>23.7</v>
          </cell>
          <cell r="CP15">
            <v>18.899999999999999</v>
          </cell>
          <cell r="CQ15">
            <v>28.7</v>
          </cell>
          <cell r="CR15">
            <v>14.7</v>
          </cell>
          <cell r="CS15">
            <v>10</v>
          </cell>
          <cell r="CT15">
            <v>19.7</v>
          </cell>
        </row>
        <row r="16">
          <cell r="A16" t="str">
            <v>E08000023</v>
          </cell>
          <cell r="B16" t="str">
            <v>South Tyneside</v>
          </cell>
          <cell r="C16">
            <v>1223</v>
          </cell>
          <cell r="D16">
            <v>582</v>
          </cell>
          <cell r="E16">
            <v>641</v>
          </cell>
          <cell r="F16">
            <v>77.8</v>
          </cell>
          <cell r="G16">
            <v>74.7</v>
          </cell>
          <cell r="H16">
            <v>80.5</v>
          </cell>
          <cell r="I16">
            <v>69.3</v>
          </cell>
          <cell r="J16">
            <v>66.3</v>
          </cell>
          <cell r="K16">
            <v>71.900000000000006</v>
          </cell>
          <cell r="L16">
            <v>98.8</v>
          </cell>
          <cell r="M16">
            <v>98.1</v>
          </cell>
          <cell r="N16">
            <v>99.4</v>
          </cell>
          <cell r="O16">
            <v>98</v>
          </cell>
          <cell r="P16">
            <v>97.3</v>
          </cell>
          <cell r="Q16">
            <v>98.6</v>
          </cell>
          <cell r="R16">
            <v>72.2</v>
          </cell>
          <cell r="S16">
            <v>69.400000000000006</v>
          </cell>
          <cell r="T16">
            <v>74.7</v>
          </cell>
          <cell r="U16">
            <v>44.6</v>
          </cell>
          <cell r="V16">
            <v>39.700000000000003</v>
          </cell>
          <cell r="W16">
            <v>49</v>
          </cell>
          <cell r="X16">
            <v>26</v>
          </cell>
          <cell r="Y16">
            <v>21.6</v>
          </cell>
          <cell r="Z16">
            <v>30</v>
          </cell>
          <cell r="AA16">
            <v>293</v>
          </cell>
          <cell r="AB16">
            <v>190</v>
          </cell>
          <cell r="AC16">
            <v>103</v>
          </cell>
          <cell r="AD16">
            <v>30.7</v>
          </cell>
          <cell r="AE16" t="str">
            <v>x</v>
          </cell>
          <cell r="AF16" t="str">
            <v>x</v>
          </cell>
          <cell r="AG16">
            <v>21.8</v>
          </cell>
          <cell r="AH16" t="str">
            <v>x</v>
          </cell>
          <cell r="AI16" t="str">
            <v>x</v>
          </cell>
          <cell r="AJ16">
            <v>95.2</v>
          </cell>
          <cell r="AK16">
            <v>94.2</v>
          </cell>
          <cell r="AL16">
            <v>97.1</v>
          </cell>
          <cell r="AM16">
            <v>91.1</v>
          </cell>
          <cell r="AN16">
            <v>92.1</v>
          </cell>
          <cell r="AO16">
            <v>89.3</v>
          </cell>
          <cell r="AP16">
            <v>23.5</v>
          </cell>
          <cell r="AQ16" t="str">
            <v>x</v>
          </cell>
          <cell r="AR16" t="str">
            <v>x</v>
          </cell>
          <cell r="AS16">
            <v>12.6</v>
          </cell>
          <cell r="AT16" t="str">
            <v>x</v>
          </cell>
          <cell r="AU16" t="str">
            <v>x</v>
          </cell>
          <cell r="AV16">
            <v>4.8</v>
          </cell>
          <cell r="AW16" t="str">
            <v>x</v>
          </cell>
          <cell r="AX16" t="str">
            <v>x</v>
          </cell>
          <cell r="AY16">
            <v>71</v>
          </cell>
          <cell r="AZ16">
            <v>55</v>
          </cell>
          <cell r="BA16">
            <v>16</v>
          </cell>
          <cell r="BB16">
            <v>11.3</v>
          </cell>
          <cell r="BC16" t="str">
            <v>x</v>
          </cell>
          <cell r="BD16" t="str">
            <v>x</v>
          </cell>
          <cell r="BE16">
            <v>8.5</v>
          </cell>
          <cell r="BF16" t="str">
            <v>x</v>
          </cell>
          <cell r="BG16" t="str">
            <v>x</v>
          </cell>
          <cell r="BH16">
            <v>49.3</v>
          </cell>
          <cell r="BI16">
            <v>49.1</v>
          </cell>
          <cell r="BJ16">
            <v>50</v>
          </cell>
          <cell r="BK16">
            <v>46.5</v>
          </cell>
          <cell r="BL16">
            <v>45.5</v>
          </cell>
          <cell r="BM16">
            <v>50</v>
          </cell>
          <cell r="BN16">
            <v>11.3</v>
          </cell>
          <cell r="BO16" t="str">
            <v>x</v>
          </cell>
          <cell r="BP16" t="str">
            <v>x</v>
          </cell>
          <cell r="BQ16" t="str">
            <v>x</v>
          </cell>
          <cell r="BR16" t="str">
            <v>x</v>
          </cell>
          <cell r="BS16" t="str">
            <v>x</v>
          </cell>
          <cell r="BT16" t="str">
            <v>x</v>
          </cell>
          <cell r="BU16" t="str">
            <v>x</v>
          </cell>
          <cell r="BV16" t="str">
            <v>x</v>
          </cell>
          <cell r="BW16">
            <v>1588</v>
          </cell>
          <cell r="BX16">
            <v>827</v>
          </cell>
          <cell r="BY16">
            <v>761</v>
          </cell>
          <cell r="BZ16">
            <v>66.099999999999994</v>
          </cell>
          <cell r="CA16">
            <v>60.6</v>
          </cell>
          <cell r="CB16">
            <v>72</v>
          </cell>
          <cell r="CC16">
            <v>57.7</v>
          </cell>
          <cell r="CD16">
            <v>52</v>
          </cell>
          <cell r="CE16">
            <v>64</v>
          </cell>
          <cell r="CF16">
            <v>95.8</v>
          </cell>
          <cell r="CG16">
            <v>94</v>
          </cell>
          <cell r="CH16">
            <v>97.9</v>
          </cell>
          <cell r="CI16">
            <v>94.3</v>
          </cell>
          <cell r="CJ16">
            <v>92.6</v>
          </cell>
          <cell r="CK16">
            <v>96.2</v>
          </cell>
          <cell r="CL16">
            <v>60.5</v>
          </cell>
          <cell r="CM16">
            <v>54.9</v>
          </cell>
          <cell r="CN16">
            <v>66.5</v>
          </cell>
          <cell r="CO16">
            <v>36.700000000000003</v>
          </cell>
          <cell r="CP16">
            <v>30.6</v>
          </cell>
          <cell r="CQ16">
            <v>43.4</v>
          </cell>
          <cell r="CR16">
            <v>20.9</v>
          </cell>
          <cell r="CS16">
            <v>16.100000000000001</v>
          </cell>
          <cell r="CT16">
            <v>26.1</v>
          </cell>
        </row>
        <row r="17">
          <cell r="A17" t="str">
            <v>E06000004</v>
          </cell>
          <cell r="B17" t="str">
            <v>Stockton-on-Tees</v>
          </cell>
          <cell r="C17">
            <v>1858</v>
          </cell>
          <cell r="D17">
            <v>927</v>
          </cell>
          <cell r="E17">
            <v>931</v>
          </cell>
          <cell r="F17">
            <v>77</v>
          </cell>
          <cell r="G17">
            <v>74</v>
          </cell>
          <cell r="H17">
            <v>79.900000000000006</v>
          </cell>
          <cell r="I17">
            <v>65.7</v>
          </cell>
          <cell r="J17">
            <v>61.7</v>
          </cell>
          <cell r="K17">
            <v>69.7</v>
          </cell>
          <cell r="L17">
            <v>97.4</v>
          </cell>
          <cell r="M17">
            <v>97.1</v>
          </cell>
          <cell r="N17">
            <v>97.6</v>
          </cell>
          <cell r="O17">
            <v>95.3</v>
          </cell>
          <cell r="P17">
            <v>95.5</v>
          </cell>
          <cell r="Q17">
            <v>95.2</v>
          </cell>
          <cell r="R17">
            <v>67.7</v>
          </cell>
          <cell r="S17">
            <v>64</v>
          </cell>
          <cell r="T17">
            <v>71.400000000000006</v>
          </cell>
          <cell r="U17">
            <v>42.6</v>
          </cell>
          <cell r="V17">
            <v>38.5</v>
          </cell>
          <cell r="W17">
            <v>46.7</v>
          </cell>
          <cell r="X17">
            <v>29.1</v>
          </cell>
          <cell r="Y17">
            <v>23.2</v>
          </cell>
          <cell r="Z17">
            <v>34.9</v>
          </cell>
          <cell r="AA17">
            <v>188</v>
          </cell>
          <cell r="AB17">
            <v>116</v>
          </cell>
          <cell r="AC17">
            <v>72</v>
          </cell>
          <cell r="AD17">
            <v>25.5</v>
          </cell>
          <cell r="AE17" t="str">
            <v>x</v>
          </cell>
          <cell r="AF17" t="str">
            <v>x</v>
          </cell>
          <cell r="AG17">
            <v>20.2</v>
          </cell>
          <cell r="AH17" t="str">
            <v>x</v>
          </cell>
          <cell r="AI17" t="str">
            <v>x</v>
          </cell>
          <cell r="AJ17">
            <v>85.1</v>
          </cell>
          <cell r="AK17">
            <v>82.8</v>
          </cell>
          <cell r="AL17">
            <v>88.9</v>
          </cell>
          <cell r="AM17">
            <v>72.900000000000006</v>
          </cell>
          <cell r="AN17">
            <v>75</v>
          </cell>
          <cell r="AO17">
            <v>69.400000000000006</v>
          </cell>
          <cell r="AP17">
            <v>22.9</v>
          </cell>
          <cell r="AQ17" t="str">
            <v>x</v>
          </cell>
          <cell r="AR17" t="str">
            <v>x</v>
          </cell>
          <cell r="AS17" t="str">
            <v>x</v>
          </cell>
          <cell r="AT17" t="str">
            <v>x</v>
          </cell>
          <cell r="AU17" t="str">
            <v>x</v>
          </cell>
          <cell r="AV17" t="str">
            <v>x</v>
          </cell>
          <cell r="AW17" t="str">
            <v>x</v>
          </cell>
          <cell r="AX17" t="str">
            <v>x</v>
          </cell>
          <cell r="AY17">
            <v>83</v>
          </cell>
          <cell r="AZ17">
            <v>65</v>
          </cell>
          <cell r="BA17">
            <v>18</v>
          </cell>
          <cell r="BB17">
            <v>8.4</v>
          </cell>
          <cell r="BC17" t="str">
            <v>x</v>
          </cell>
          <cell r="BD17" t="str">
            <v>x</v>
          </cell>
          <cell r="BE17">
            <v>4.8</v>
          </cell>
          <cell r="BF17" t="str">
            <v>x</v>
          </cell>
          <cell r="BG17" t="str">
            <v>x</v>
          </cell>
          <cell r="BH17">
            <v>38.6</v>
          </cell>
          <cell r="BI17">
            <v>40</v>
          </cell>
          <cell r="BJ17">
            <v>33.299999999999997</v>
          </cell>
          <cell r="BK17">
            <v>28.9</v>
          </cell>
          <cell r="BL17">
            <v>30.8</v>
          </cell>
          <cell r="BM17">
            <v>22.2</v>
          </cell>
          <cell r="BN17">
            <v>7.2</v>
          </cell>
          <cell r="BO17" t="str">
            <v>x</v>
          </cell>
          <cell r="BP17" t="str">
            <v>x</v>
          </cell>
          <cell r="BQ17" t="str">
            <v>x</v>
          </cell>
          <cell r="BR17" t="str">
            <v>x</v>
          </cell>
          <cell r="BS17" t="str">
            <v>x</v>
          </cell>
          <cell r="BT17" t="str">
            <v>x</v>
          </cell>
          <cell r="BU17" t="str">
            <v>x</v>
          </cell>
          <cell r="BV17" t="str">
            <v>x</v>
          </cell>
          <cell r="BW17">
            <v>2129</v>
          </cell>
          <cell r="BX17">
            <v>1108</v>
          </cell>
          <cell r="BY17">
            <v>1021</v>
          </cell>
          <cell r="BZ17">
            <v>69.8</v>
          </cell>
          <cell r="CA17">
            <v>65.3</v>
          </cell>
          <cell r="CB17">
            <v>74.599999999999994</v>
          </cell>
          <cell r="CC17">
            <v>59.3</v>
          </cell>
          <cell r="CD17">
            <v>54</v>
          </cell>
          <cell r="CE17">
            <v>65.099999999999994</v>
          </cell>
          <cell r="CF17">
            <v>94</v>
          </cell>
          <cell r="CG17">
            <v>92.2</v>
          </cell>
          <cell r="CH17">
            <v>95.9</v>
          </cell>
          <cell r="CI17">
            <v>90.7</v>
          </cell>
          <cell r="CJ17">
            <v>89.5</v>
          </cell>
          <cell r="CK17">
            <v>92.1</v>
          </cell>
          <cell r="CL17">
            <v>61.4</v>
          </cell>
          <cell r="CM17">
            <v>56.4</v>
          </cell>
          <cell r="CN17">
            <v>66.8</v>
          </cell>
          <cell r="CO17">
            <v>37.9</v>
          </cell>
          <cell r="CP17">
            <v>32.9</v>
          </cell>
          <cell r="CQ17">
            <v>43.3</v>
          </cell>
          <cell r="CR17">
            <v>25.6</v>
          </cell>
          <cell r="CS17">
            <v>19.7</v>
          </cell>
          <cell r="CT17">
            <v>32.1</v>
          </cell>
        </row>
        <row r="18">
          <cell r="A18" t="str">
            <v>E08000024</v>
          </cell>
          <cell r="B18" t="str">
            <v>Sunderland</v>
          </cell>
          <cell r="C18">
            <v>2492</v>
          </cell>
          <cell r="D18">
            <v>1243</v>
          </cell>
          <cell r="E18">
            <v>1249</v>
          </cell>
          <cell r="F18">
            <v>67.900000000000006</v>
          </cell>
          <cell r="G18">
            <v>63.7</v>
          </cell>
          <cell r="H18">
            <v>72.099999999999994</v>
          </cell>
          <cell r="I18">
            <v>57.2</v>
          </cell>
          <cell r="J18">
            <v>53.2</v>
          </cell>
          <cell r="K18">
            <v>61.2</v>
          </cell>
          <cell r="L18">
            <v>98</v>
          </cell>
          <cell r="M18">
            <v>97.7</v>
          </cell>
          <cell r="N18">
            <v>98.4</v>
          </cell>
          <cell r="O18">
            <v>96.1</v>
          </cell>
          <cell r="P18">
            <v>95.8</v>
          </cell>
          <cell r="Q18">
            <v>96.4</v>
          </cell>
          <cell r="R18">
            <v>59.9</v>
          </cell>
          <cell r="S18">
            <v>56.6</v>
          </cell>
          <cell r="T18">
            <v>63.2</v>
          </cell>
          <cell r="U18">
            <v>39.200000000000003</v>
          </cell>
          <cell r="V18">
            <v>30.8</v>
          </cell>
          <cell r="W18">
            <v>47.5</v>
          </cell>
          <cell r="X18">
            <v>20.5</v>
          </cell>
          <cell r="Y18">
            <v>14.4</v>
          </cell>
          <cell r="Z18">
            <v>26.6</v>
          </cell>
          <cell r="AA18">
            <v>351</v>
          </cell>
          <cell r="AB18">
            <v>216</v>
          </cell>
          <cell r="AC18">
            <v>135</v>
          </cell>
          <cell r="AD18">
            <v>17.7</v>
          </cell>
          <cell r="AE18">
            <v>17.100000000000001</v>
          </cell>
          <cell r="AF18">
            <v>18.5</v>
          </cell>
          <cell r="AG18">
            <v>14</v>
          </cell>
          <cell r="AH18">
            <v>14.4</v>
          </cell>
          <cell r="AI18">
            <v>13.3</v>
          </cell>
          <cell r="AJ18">
            <v>83.5</v>
          </cell>
          <cell r="AK18">
            <v>79.599999999999994</v>
          </cell>
          <cell r="AL18">
            <v>89.6</v>
          </cell>
          <cell r="AM18">
            <v>70.7</v>
          </cell>
          <cell r="AN18">
            <v>68.5</v>
          </cell>
          <cell r="AO18">
            <v>74.099999999999994</v>
          </cell>
          <cell r="AP18">
            <v>16.2</v>
          </cell>
          <cell r="AQ18">
            <v>14.8</v>
          </cell>
          <cell r="AR18">
            <v>18.5</v>
          </cell>
          <cell r="AS18">
            <v>8.3000000000000007</v>
          </cell>
          <cell r="AT18" t="str">
            <v>x</v>
          </cell>
          <cell r="AU18" t="str">
            <v>x</v>
          </cell>
          <cell r="AV18" t="str">
            <v>x</v>
          </cell>
          <cell r="AW18" t="str">
            <v>x</v>
          </cell>
          <cell r="AX18" t="str">
            <v>x</v>
          </cell>
          <cell r="AY18">
            <v>116</v>
          </cell>
          <cell r="AZ18">
            <v>84</v>
          </cell>
          <cell r="BA18">
            <v>32</v>
          </cell>
          <cell r="BB18">
            <v>12.9</v>
          </cell>
          <cell r="BC18">
            <v>11.9</v>
          </cell>
          <cell r="BD18">
            <v>15.6</v>
          </cell>
          <cell r="BE18">
            <v>10.3</v>
          </cell>
          <cell r="BF18">
            <v>9.5</v>
          </cell>
          <cell r="BG18">
            <v>12.5</v>
          </cell>
          <cell r="BH18">
            <v>40.5</v>
          </cell>
          <cell r="BI18">
            <v>41.7</v>
          </cell>
          <cell r="BJ18">
            <v>37.5</v>
          </cell>
          <cell r="BK18">
            <v>36.200000000000003</v>
          </cell>
          <cell r="BL18">
            <v>35.700000000000003</v>
          </cell>
          <cell r="BM18">
            <v>37.5</v>
          </cell>
          <cell r="BN18">
            <v>10.3</v>
          </cell>
          <cell r="BO18">
            <v>9.5</v>
          </cell>
          <cell r="BP18">
            <v>12.5</v>
          </cell>
          <cell r="BQ18">
            <v>3.4</v>
          </cell>
          <cell r="BR18" t="str">
            <v>x</v>
          </cell>
          <cell r="BS18" t="str">
            <v>x</v>
          </cell>
          <cell r="BT18" t="str">
            <v>x</v>
          </cell>
          <cell r="BU18" t="str">
            <v>x</v>
          </cell>
          <cell r="BV18" t="str">
            <v>x</v>
          </cell>
          <cell r="BW18">
            <v>2959</v>
          </cell>
          <cell r="BX18">
            <v>1543</v>
          </cell>
          <cell r="BY18">
            <v>1416</v>
          </cell>
          <cell r="BZ18">
            <v>59.8</v>
          </cell>
          <cell r="CA18">
            <v>54.4</v>
          </cell>
          <cell r="CB18">
            <v>65.7</v>
          </cell>
          <cell r="CC18">
            <v>50.3</v>
          </cell>
          <cell r="CD18">
            <v>45.4</v>
          </cell>
          <cell r="CE18">
            <v>55.6</v>
          </cell>
          <cell r="CF18">
            <v>94.1</v>
          </cell>
          <cell r="CG18">
            <v>92.1</v>
          </cell>
          <cell r="CH18">
            <v>96.2</v>
          </cell>
          <cell r="CI18">
            <v>90.7</v>
          </cell>
          <cell r="CJ18">
            <v>88.7</v>
          </cell>
          <cell r="CK18">
            <v>92.9</v>
          </cell>
          <cell r="CL18">
            <v>52.8</v>
          </cell>
          <cell r="CM18">
            <v>48.2</v>
          </cell>
          <cell r="CN18">
            <v>57.8</v>
          </cell>
          <cell r="CO18">
            <v>34.1</v>
          </cell>
          <cell r="CP18">
            <v>25.8</v>
          </cell>
          <cell r="CQ18">
            <v>43.1</v>
          </cell>
          <cell r="CR18">
            <v>17.7</v>
          </cell>
          <cell r="CS18">
            <v>11.9</v>
          </cell>
          <cell r="CT18">
            <v>23.9</v>
          </cell>
        </row>
        <row r="19">
          <cell r="A19" t="str">
            <v>E06000008</v>
          </cell>
          <cell r="B19" t="str">
            <v>Blackburn with Darwen</v>
          </cell>
          <cell r="C19">
            <v>1421</v>
          </cell>
          <cell r="D19">
            <v>700</v>
          </cell>
          <cell r="E19">
            <v>721</v>
          </cell>
          <cell r="F19">
            <v>72.3</v>
          </cell>
          <cell r="G19">
            <v>66.900000000000006</v>
          </cell>
          <cell r="H19">
            <v>77.7</v>
          </cell>
          <cell r="I19">
            <v>64</v>
          </cell>
          <cell r="J19">
            <v>58.9</v>
          </cell>
          <cell r="K19">
            <v>68.900000000000006</v>
          </cell>
          <cell r="L19">
            <v>97.6</v>
          </cell>
          <cell r="M19">
            <v>97.7</v>
          </cell>
          <cell r="N19">
            <v>97.5</v>
          </cell>
          <cell r="O19">
            <v>95.7</v>
          </cell>
          <cell r="P19">
            <v>95.3</v>
          </cell>
          <cell r="Q19">
            <v>96.1</v>
          </cell>
          <cell r="R19">
            <v>66.400000000000006</v>
          </cell>
          <cell r="S19">
            <v>62.7</v>
          </cell>
          <cell r="T19">
            <v>70</v>
          </cell>
          <cell r="U19">
            <v>37.4</v>
          </cell>
          <cell r="V19">
            <v>33.299999999999997</v>
          </cell>
          <cell r="W19">
            <v>41.5</v>
          </cell>
          <cell r="X19">
            <v>24.4</v>
          </cell>
          <cell r="Y19">
            <v>19.7</v>
          </cell>
          <cell r="Z19">
            <v>29</v>
          </cell>
          <cell r="AA19">
            <v>277</v>
          </cell>
          <cell r="AB19">
            <v>152</v>
          </cell>
          <cell r="AC19">
            <v>125</v>
          </cell>
          <cell r="AD19">
            <v>39</v>
          </cell>
          <cell r="AE19" t="str">
            <v>x</v>
          </cell>
          <cell r="AF19" t="str">
            <v>x</v>
          </cell>
          <cell r="AG19">
            <v>30.3</v>
          </cell>
          <cell r="AH19" t="str">
            <v>x</v>
          </cell>
          <cell r="AI19" t="str">
            <v>x</v>
          </cell>
          <cell r="AJ19">
            <v>89.5</v>
          </cell>
          <cell r="AK19">
            <v>89.5</v>
          </cell>
          <cell r="AL19">
            <v>89.6</v>
          </cell>
          <cell r="AM19">
            <v>85.2</v>
          </cell>
          <cell r="AN19">
            <v>86.2</v>
          </cell>
          <cell r="AO19">
            <v>84</v>
          </cell>
          <cell r="AP19">
            <v>33.200000000000003</v>
          </cell>
          <cell r="AQ19" t="str">
            <v>x</v>
          </cell>
          <cell r="AR19" t="str">
            <v>x</v>
          </cell>
          <cell r="AS19" t="str">
            <v>x</v>
          </cell>
          <cell r="AT19" t="str">
            <v>x</v>
          </cell>
          <cell r="AU19" t="str">
            <v>x</v>
          </cell>
          <cell r="AV19" t="str">
            <v>x</v>
          </cell>
          <cell r="AW19" t="str">
            <v>x</v>
          </cell>
          <cell r="AX19" t="str">
            <v>x</v>
          </cell>
          <cell r="AY19">
            <v>51</v>
          </cell>
          <cell r="AZ19">
            <v>32</v>
          </cell>
          <cell r="BA19">
            <v>19</v>
          </cell>
          <cell r="BB19">
            <v>7.8</v>
          </cell>
          <cell r="BC19" t="str">
            <v>x</v>
          </cell>
          <cell r="BD19" t="str">
            <v>x</v>
          </cell>
          <cell r="BE19">
            <v>5.9</v>
          </cell>
          <cell r="BF19" t="str">
            <v>x</v>
          </cell>
          <cell r="BG19" t="str">
            <v>x</v>
          </cell>
          <cell r="BH19">
            <v>37.299999999999997</v>
          </cell>
          <cell r="BI19">
            <v>40.6</v>
          </cell>
          <cell r="BJ19">
            <v>31.6</v>
          </cell>
          <cell r="BK19">
            <v>37.299999999999997</v>
          </cell>
          <cell r="BL19">
            <v>40.6</v>
          </cell>
          <cell r="BM19">
            <v>31.6</v>
          </cell>
          <cell r="BN19">
            <v>9.8000000000000007</v>
          </cell>
          <cell r="BO19" t="str">
            <v>x</v>
          </cell>
          <cell r="BP19" t="str">
            <v>x</v>
          </cell>
          <cell r="BQ19" t="str">
            <v>x</v>
          </cell>
          <cell r="BR19" t="str">
            <v>x</v>
          </cell>
          <cell r="BS19" t="str">
            <v>x</v>
          </cell>
          <cell r="BT19" t="str">
            <v>x</v>
          </cell>
          <cell r="BU19" t="str">
            <v>x</v>
          </cell>
          <cell r="BV19" t="str">
            <v>x</v>
          </cell>
          <cell r="BW19">
            <v>1749</v>
          </cell>
          <cell r="BX19">
            <v>884</v>
          </cell>
          <cell r="BY19">
            <v>865</v>
          </cell>
          <cell r="BZ19">
            <v>65.2</v>
          </cell>
          <cell r="CA19">
            <v>58.8</v>
          </cell>
          <cell r="CB19">
            <v>71.7</v>
          </cell>
          <cell r="CC19">
            <v>56.9</v>
          </cell>
          <cell r="CD19">
            <v>51.6</v>
          </cell>
          <cell r="CE19">
            <v>62.4</v>
          </cell>
          <cell r="CF19">
            <v>94.6</v>
          </cell>
          <cell r="CG19">
            <v>94.2</v>
          </cell>
          <cell r="CH19">
            <v>94.9</v>
          </cell>
          <cell r="CI19">
            <v>92.3</v>
          </cell>
          <cell r="CJ19">
            <v>91.7</v>
          </cell>
          <cell r="CK19">
            <v>92.9</v>
          </cell>
          <cell r="CL19">
            <v>59.5</v>
          </cell>
          <cell r="CM19">
            <v>55.5</v>
          </cell>
          <cell r="CN19">
            <v>63.6</v>
          </cell>
          <cell r="CO19">
            <v>32.6</v>
          </cell>
          <cell r="CP19">
            <v>28.1</v>
          </cell>
          <cell r="CQ19">
            <v>37.200000000000003</v>
          </cell>
          <cell r="CR19">
            <v>20.6</v>
          </cell>
          <cell r="CS19">
            <v>16</v>
          </cell>
          <cell r="CT19">
            <v>25.3</v>
          </cell>
        </row>
        <row r="20">
          <cell r="A20" t="str">
            <v>E06000009</v>
          </cell>
          <cell r="B20" t="str">
            <v>Blackpool</v>
          </cell>
          <cell r="C20">
            <v>1226</v>
          </cell>
          <cell r="D20">
            <v>604</v>
          </cell>
          <cell r="E20">
            <v>622</v>
          </cell>
          <cell r="F20">
            <v>55.6</v>
          </cell>
          <cell r="G20">
            <v>51.5</v>
          </cell>
          <cell r="H20">
            <v>59.6</v>
          </cell>
          <cell r="I20">
            <v>46.7</v>
          </cell>
          <cell r="J20">
            <v>44.2</v>
          </cell>
          <cell r="K20">
            <v>49</v>
          </cell>
          <cell r="L20">
            <v>96.6</v>
          </cell>
          <cell r="M20">
            <v>95.4</v>
          </cell>
          <cell r="N20">
            <v>97.7</v>
          </cell>
          <cell r="O20">
            <v>92.3</v>
          </cell>
          <cell r="P20">
            <v>91.6</v>
          </cell>
          <cell r="Q20">
            <v>93.1</v>
          </cell>
          <cell r="R20">
            <v>49.5</v>
          </cell>
          <cell r="S20">
            <v>47.2</v>
          </cell>
          <cell r="T20">
            <v>51.8</v>
          </cell>
          <cell r="U20">
            <v>25.9</v>
          </cell>
          <cell r="V20">
            <v>22.8</v>
          </cell>
          <cell r="W20">
            <v>28.9</v>
          </cell>
          <cell r="X20">
            <v>12.1</v>
          </cell>
          <cell r="Y20">
            <v>9.4</v>
          </cell>
          <cell r="Z20">
            <v>14.6</v>
          </cell>
          <cell r="AA20">
            <v>140</v>
          </cell>
          <cell r="AB20">
            <v>88</v>
          </cell>
          <cell r="AC20">
            <v>52</v>
          </cell>
          <cell r="AD20" t="str">
            <v>x</v>
          </cell>
          <cell r="AE20" t="str">
            <v>x</v>
          </cell>
          <cell r="AF20" t="str">
            <v>x</v>
          </cell>
          <cell r="AG20" t="str">
            <v>x</v>
          </cell>
          <cell r="AH20" t="str">
            <v>x</v>
          </cell>
          <cell r="AI20" t="str">
            <v>x</v>
          </cell>
          <cell r="AJ20">
            <v>82.1</v>
          </cell>
          <cell r="AK20" t="str">
            <v>x</v>
          </cell>
          <cell r="AL20" t="str">
            <v>x</v>
          </cell>
          <cell r="AM20">
            <v>66.400000000000006</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v>40</v>
          </cell>
          <cell r="AZ20">
            <v>24</v>
          </cell>
          <cell r="BA20">
            <v>16</v>
          </cell>
          <cell r="BB20" t="str">
            <v>x</v>
          </cell>
          <cell r="BC20" t="str">
            <v>x</v>
          </cell>
          <cell r="BD20" t="str">
            <v>x</v>
          </cell>
          <cell r="BE20" t="str">
            <v>x</v>
          </cell>
          <cell r="BF20" t="str">
            <v>x</v>
          </cell>
          <cell r="BG20" t="str">
            <v>x</v>
          </cell>
          <cell r="BH20">
            <v>12.5</v>
          </cell>
          <cell r="BI20" t="str">
            <v>x</v>
          </cell>
          <cell r="BJ20" t="str">
            <v>x</v>
          </cell>
          <cell r="BK20">
            <v>12.5</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v>1406</v>
          </cell>
          <cell r="BX20">
            <v>716</v>
          </cell>
          <cell r="BY20">
            <v>690</v>
          </cell>
          <cell r="BZ20">
            <v>50.7</v>
          </cell>
          <cell r="CA20">
            <v>46.1</v>
          </cell>
          <cell r="CB20">
            <v>55.5</v>
          </cell>
          <cell r="CC20">
            <v>42.4</v>
          </cell>
          <cell r="CD20">
            <v>39.200000000000003</v>
          </cell>
          <cell r="CE20">
            <v>45.7</v>
          </cell>
          <cell r="CF20">
            <v>92.7</v>
          </cell>
          <cell r="CG20">
            <v>91.3</v>
          </cell>
          <cell r="CH20">
            <v>94.2</v>
          </cell>
          <cell r="CI20">
            <v>87.5</v>
          </cell>
          <cell r="CJ20">
            <v>86.6</v>
          </cell>
          <cell r="CK20">
            <v>88.4</v>
          </cell>
          <cell r="CL20">
            <v>45.1</v>
          </cell>
          <cell r="CM20">
            <v>42</v>
          </cell>
          <cell r="CN20">
            <v>48.3</v>
          </cell>
          <cell r="CO20">
            <v>23.1</v>
          </cell>
          <cell r="CP20">
            <v>20.100000000000001</v>
          </cell>
          <cell r="CQ20">
            <v>26.2</v>
          </cell>
          <cell r="CR20">
            <v>10.7</v>
          </cell>
          <cell r="CS20">
            <v>8.1999999999999993</v>
          </cell>
          <cell r="CT20">
            <v>13.2</v>
          </cell>
        </row>
        <row r="21">
          <cell r="A21" t="str">
            <v>E08000001</v>
          </cell>
          <cell r="B21" t="str">
            <v>Bolton</v>
          </cell>
          <cell r="C21">
            <v>2918</v>
          </cell>
          <cell r="D21">
            <v>1434</v>
          </cell>
          <cell r="E21">
            <v>1484</v>
          </cell>
          <cell r="F21">
            <v>73.400000000000006</v>
          </cell>
          <cell r="G21">
            <v>68.5</v>
          </cell>
          <cell r="H21">
            <v>78.099999999999994</v>
          </cell>
          <cell r="I21">
            <v>63</v>
          </cell>
          <cell r="J21">
            <v>58.4</v>
          </cell>
          <cell r="K21">
            <v>67.5</v>
          </cell>
          <cell r="L21">
            <v>97.2</v>
          </cell>
          <cell r="M21">
            <v>96.7</v>
          </cell>
          <cell r="N21">
            <v>97.6</v>
          </cell>
          <cell r="O21">
            <v>94.9</v>
          </cell>
          <cell r="P21">
            <v>94.2</v>
          </cell>
          <cell r="Q21">
            <v>95.6</v>
          </cell>
          <cell r="R21">
            <v>64.900000000000006</v>
          </cell>
          <cell r="S21">
            <v>61</v>
          </cell>
          <cell r="T21">
            <v>68.599999999999994</v>
          </cell>
          <cell r="U21">
            <v>41.2</v>
          </cell>
          <cell r="V21">
            <v>39</v>
          </cell>
          <cell r="W21">
            <v>43.3</v>
          </cell>
          <cell r="X21">
            <v>24.7</v>
          </cell>
          <cell r="Y21">
            <v>20.9</v>
          </cell>
          <cell r="Z21">
            <v>28.4</v>
          </cell>
          <cell r="AA21">
            <v>333</v>
          </cell>
          <cell r="AB21">
            <v>192</v>
          </cell>
          <cell r="AC21">
            <v>141</v>
          </cell>
          <cell r="AD21">
            <v>25.8</v>
          </cell>
          <cell r="AE21">
            <v>23.4</v>
          </cell>
          <cell r="AF21">
            <v>29.1</v>
          </cell>
          <cell r="AG21">
            <v>19.2</v>
          </cell>
          <cell r="AH21" t="str">
            <v>x</v>
          </cell>
          <cell r="AI21" t="str">
            <v>x</v>
          </cell>
          <cell r="AJ21">
            <v>80.8</v>
          </cell>
          <cell r="AK21">
            <v>80.7</v>
          </cell>
          <cell r="AL21">
            <v>80.900000000000006</v>
          </cell>
          <cell r="AM21">
            <v>73.3</v>
          </cell>
          <cell r="AN21">
            <v>75</v>
          </cell>
          <cell r="AO21">
            <v>70.900000000000006</v>
          </cell>
          <cell r="AP21">
            <v>19.2</v>
          </cell>
          <cell r="AQ21" t="str">
            <v>x</v>
          </cell>
          <cell r="AR21" t="str">
            <v>x</v>
          </cell>
          <cell r="AS21">
            <v>7.8</v>
          </cell>
          <cell r="AT21" t="str">
            <v>x</v>
          </cell>
          <cell r="AU21" t="str">
            <v>x</v>
          </cell>
          <cell r="AV21" t="str">
            <v>x</v>
          </cell>
          <cell r="AW21" t="str">
            <v>x</v>
          </cell>
          <cell r="AX21" t="str">
            <v>x</v>
          </cell>
          <cell r="AY21">
            <v>109</v>
          </cell>
          <cell r="AZ21">
            <v>81</v>
          </cell>
          <cell r="BA21">
            <v>28</v>
          </cell>
          <cell r="BB21">
            <v>11</v>
          </cell>
          <cell r="BC21">
            <v>8.6</v>
          </cell>
          <cell r="BD21">
            <v>17.899999999999999</v>
          </cell>
          <cell r="BE21">
            <v>7.3</v>
          </cell>
          <cell r="BF21" t="str">
            <v>x</v>
          </cell>
          <cell r="BG21" t="str">
            <v>x</v>
          </cell>
          <cell r="BH21">
            <v>46.8</v>
          </cell>
          <cell r="BI21">
            <v>49.4</v>
          </cell>
          <cell r="BJ21">
            <v>39.299999999999997</v>
          </cell>
          <cell r="BK21">
            <v>40.4</v>
          </cell>
          <cell r="BL21">
            <v>43.2</v>
          </cell>
          <cell r="BM21">
            <v>32.1</v>
          </cell>
          <cell r="BN21">
            <v>9.1999999999999993</v>
          </cell>
          <cell r="BO21" t="str">
            <v>x</v>
          </cell>
          <cell r="BP21" t="str">
            <v>x</v>
          </cell>
          <cell r="BQ21">
            <v>3.7</v>
          </cell>
          <cell r="BR21" t="str">
            <v>x</v>
          </cell>
          <cell r="BS21" t="str">
            <v>x</v>
          </cell>
          <cell r="BT21" t="str">
            <v>x</v>
          </cell>
          <cell r="BU21" t="str">
            <v>x</v>
          </cell>
          <cell r="BV21" t="str">
            <v>x</v>
          </cell>
          <cell r="BW21">
            <v>3360</v>
          </cell>
          <cell r="BX21">
            <v>1707</v>
          </cell>
          <cell r="BY21">
            <v>1653</v>
          </cell>
          <cell r="BZ21">
            <v>66.599999999999994</v>
          </cell>
          <cell r="CA21">
            <v>60.6</v>
          </cell>
          <cell r="CB21">
            <v>72.900000000000006</v>
          </cell>
          <cell r="CC21">
            <v>56.8</v>
          </cell>
          <cell r="CD21">
            <v>51.4</v>
          </cell>
          <cell r="CE21">
            <v>62.5</v>
          </cell>
          <cell r="CF21">
            <v>93.9</v>
          </cell>
          <cell r="CG21">
            <v>92.6</v>
          </cell>
          <cell r="CH21">
            <v>95.2</v>
          </cell>
          <cell r="CI21">
            <v>91</v>
          </cell>
          <cell r="CJ21">
            <v>89.6</v>
          </cell>
          <cell r="CK21">
            <v>92.4</v>
          </cell>
          <cell r="CL21">
            <v>58.5</v>
          </cell>
          <cell r="CM21">
            <v>53.7</v>
          </cell>
          <cell r="CN21">
            <v>63.5</v>
          </cell>
          <cell r="CO21">
            <v>36.6</v>
          </cell>
          <cell r="CP21">
            <v>33.6</v>
          </cell>
          <cell r="CQ21">
            <v>39.700000000000003</v>
          </cell>
          <cell r="CR21">
            <v>21.8</v>
          </cell>
          <cell r="CS21">
            <v>17.899999999999999</v>
          </cell>
          <cell r="CT21">
            <v>26</v>
          </cell>
        </row>
        <row r="22">
          <cell r="A22" t="str">
            <v>E08000002</v>
          </cell>
          <cell r="B22" t="str">
            <v>Bury</v>
          </cell>
          <cell r="C22">
            <v>1867</v>
          </cell>
          <cell r="D22">
            <v>851</v>
          </cell>
          <cell r="E22">
            <v>1016</v>
          </cell>
          <cell r="F22">
            <v>74.599999999999994</v>
          </cell>
          <cell r="G22">
            <v>70.599999999999994</v>
          </cell>
          <cell r="H22">
            <v>77.900000000000006</v>
          </cell>
          <cell r="I22">
            <v>60.3</v>
          </cell>
          <cell r="J22">
            <v>57.3</v>
          </cell>
          <cell r="K22">
            <v>62.7</v>
          </cell>
          <cell r="L22">
            <v>99</v>
          </cell>
          <cell r="M22">
            <v>99.2</v>
          </cell>
          <cell r="N22">
            <v>98.8</v>
          </cell>
          <cell r="O22">
            <v>98</v>
          </cell>
          <cell r="P22">
            <v>98</v>
          </cell>
          <cell r="Q22">
            <v>98</v>
          </cell>
          <cell r="R22">
            <v>62.1</v>
          </cell>
          <cell r="S22">
            <v>59.8</v>
          </cell>
          <cell r="T22">
            <v>64.099999999999994</v>
          </cell>
          <cell r="U22">
            <v>48.9</v>
          </cell>
          <cell r="V22">
            <v>45.7</v>
          </cell>
          <cell r="W22">
            <v>51.6</v>
          </cell>
          <cell r="X22">
            <v>30.5</v>
          </cell>
          <cell r="Y22">
            <v>26.2</v>
          </cell>
          <cell r="Z22">
            <v>34.1</v>
          </cell>
          <cell r="AA22">
            <v>157</v>
          </cell>
          <cell r="AB22">
            <v>90</v>
          </cell>
          <cell r="AC22">
            <v>67</v>
          </cell>
          <cell r="AD22">
            <v>33.1</v>
          </cell>
          <cell r="AE22" t="str">
            <v>x</v>
          </cell>
          <cell r="AF22" t="str">
            <v>x</v>
          </cell>
          <cell r="AG22">
            <v>22.9</v>
          </cell>
          <cell r="AH22" t="str">
            <v>x</v>
          </cell>
          <cell r="AI22" t="str">
            <v>x</v>
          </cell>
          <cell r="AJ22">
            <v>93</v>
          </cell>
          <cell r="AK22">
            <v>93.3</v>
          </cell>
          <cell r="AL22">
            <v>92.5</v>
          </cell>
          <cell r="AM22">
            <v>83.4</v>
          </cell>
          <cell r="AN22">
            <v>86.7</v>
          </cell>
          <cell r="AO22">
            <v>79.099999999999994</v>
          </cell>
          <cell r="AP22">
            <v>25.5</v>
          </cell>
          <cell r="AQ22" t="str">
            <v>x</v>
          </cell>
          <cell r="AR22" t="str">
            <v>x</v>
          </cell>
          <cell r="AS22">
            <v>18.5</v>
          </cell>
          <cell r="AT22" t="str">
            <v>x</v>
          </cell>
          <cell r="AU22" t="str">
            <v>x</v>
          </cell>
          <cell r="AV22">
            <v>4.5</v>
          </cell>
          <cell r="AW22" t="str">
            <v>x</v>
          </cell>
          <cell r="AX22" t="str">
            <v>x</v>
          </cell>
          <cell r="AY22">
            <v>90</v>
          </cell>
          <cell r="AZ22">
            <v>58</v>
          </cell>
          <cell r="BA22">
            <v>32</v>
          </cell>
          <cell r="BB22">
            <v>10</v>
          </cell>
          <cell r="BC22" t="str">
            <v>x</v>
          </cell>
          <cell r="BD22" t="str">
            <v>x</v>
          </cell>
          <cell r="BE22">
            <v>10</v>
          </cell>
          <cell r="BF22" t="str">
            <v>x</v>
          </cell>
          <cell r="BG22" t="str">
            <v>x</v>
          </cell>
          <cell r="BH22">
            <v>62.2</v>
          </cell>
          <cell r="BI22">
            <v>67.2</v>
          </cell>
          <cell r="BJ22">
            <v>53.1</v>
          </cell>
          <cell r="BK22">
            <v>46.7</v>
          </cell>
          <cell r="BL22">
            <v>56.9</v>
          </cell>
          <cell r="BM22">
            <v>28.1</v>
          </cell>
          <cell r="BN22">
            <v>11.1</v>
          </cell>
          <cell r="BO22" t="str">
            <v>x</v>
          </cell>
          <cell r="BP22" t="str">
            <v>x</v>
          </cell>
          <cell r="BQ22">
            <v>6.7</v>
          </cell>
          <cell r="BR22" t="str">
            <v>x</v>
          </cell>
          <cell r="BS22" t="str">
            <v>x</v>
          </cell>
          <cell r="BT22">
            <v>3.3</v>
          </cell>
          <cell r="BU22" t="str">
            <v>x</v>
          </cell>
          <cell r="BV22" t="str">
            <v>x</v>
          </cell>
          <cell r="BW22">
            <v>2114</v>
          </cell>
          <cell r="BX22">
            <v>999</v>
          </cell>
          <cell r="BY22">
            <v>1115</v>
          </cell>
          <cell r="BZ22">
            <v>68.7</v>
          </cell>
          <cell r="CA22">
            <v>64.400000000000006</v>
          </cell>
          <cell r="CB22">
            <v>72.599999999999994</v>
          </cell>
          <cell r="CC22">
            <v>55.3</v>
          </cell>
          <cell r="CD22">
            <v>52</v>
          </cell>
          <cell r="CE22">
            <v>58.4</v>
          </cell>
          <cell r="CF22">
            <v>97</v>
          </cell>
          <cell r="CG22">
            <v>96.8</v>
          </cell>
          <cell r="CH22">
            <v>97.1</v>
          </cell>
          <cell r="CI22">
            <v>94.7</v>
          </cell>
          <cell r="CJ22">
            <v>94.6</v>
          </cell>
          <cell r="CK22">
            <v>94.9</v>
          </cell>
          <cell r="CL22">
            <v>57.2</v>
          </cell>
          <cell r="CM22">
            <v>54.5</v>
          </cell>
          <cell r="CN22">
            <v>59.7</v>
          </cell>
          <cell r="CO22">
            <v>44.8</v>
          </cell>
          <cell r="CP22">
            <v>41.4</v>
          </cell>
          <cell r="CQ22">
            <v>47.9</v>
          </cell>
          <cell r="CR22">
            <v>27.4</v>
          </cell>
          <cell r="CS22">
            <v>22.9</v>
          </cell>
          <cell r="CT22">
            <v>31.4</v>
          </cell>
        </row>
        <row r="23">
          <cell r="A23" t="str">
            <v>E06000049</v>
          </cell>
          <cell r="B23" t="str">
            <v>Cheshire East</v>
          </cell>
          <cell r="C23">
            <v>3524</v>
          </cell>
          <cell r="D23">
            <v>1737</v>
          </cell>
          <cell r="E23">
            <v>1787</v>
          </cell>
          <cell r="F23">
            <v>77.2</v>
          </cell>
          <cell r="G23">
            <v>74.3</v>
          </cell>
          <cell r="H23">
            <v>80.099999999999994</v>
          </cell>
          <cell r="I23">
            <v>67.8</v>
          </cell>
          <cell r="J23">
            <v>64.5</v>
          </cell>
          <cell r="K23">
            <v>70.900000000000006</v>
          </cell>
          <cell r="L23">
            <v>98.2</v>
          </cell>
          <cell r="M23">
            <v>98</v>
          </cell>
          <cell r="N23">
            <v>98.4</v>
          </cell>
          <cell r="O23">
            <v>97.5</v>
          </cell>
          <cell r="P23">
            <v>97.7</v>
          </cell>
          <cell r="Q23">
            <v>97.4</v>
          </cell>
          <cell r="R23">
            <v>69.3</v>
          </cell>
          <cell r="S23">
            <v>66.599999999999994</v>
          </cell>
          <cell r="T23">
            <v>71.900000000000006</v>
          </cell>
          <cell r="U23">
            <v>42.7</v>
          </cell>
          <cell r="V23">
            <v>38.4</v>
          </cell>
          <cell r="W23">
            <v>47</v>
          </cell>
          <cell r="X23">
            <v>30</v>
          </cell>
          <cell r="Y23">
            <v>25.3</v>
          </cell>
          <cell r="Z23">
            <v>34.5</v>
          </cell>
          <cell r="AA23">
            <v>267</v>
          </cell>
          <cell r="AB23">
            <v>140</v>
          </cell>
          <cell r="AC23">
            <v>127</v>
          </cell>
          <cell r="AD23">
            <v>29.6</v>
          </cell>
          <cell r="AE23">
            <v>27.1</v>
          </cell>
          <cell r="AF23">
            <v>32.299999999999997</v>
          </cell>
          <cell r="AG23">
            <v>24.3</v>
          </cell>
          <cell r="AH23">
            <v>23.6</v>
          </cell>
          <cell r="AI23">
            <v>25.2</v>
          </cell>
          <cell r="AJ23">
            <v>87.3</v>
          </cell>
          <cell r="AK23">
            <v>85.7</v>
          </cell>
          <cell r="AL23">
            <v>89</v>
          </cell>
          <cell r="AM23">
            <v>80.5</v>
          </cell>
          <cell r="AN23">
            <v>80.7</v>
          </cell>
          <cell r="AO23">
            <v>80.3</v>
          </cell>
          <cell r="AP23">
            <v>26.6</v>
          </cell>
          <cell r="AQ23">
            <v>25</v>
          </cell>
          <cell r="AR23">
            <v>28.3</v>
          </cell>
          <cell r="AS23">
            <v>8.6</v>
          </cell>
          <cell r="AT23" t="str">
            <v>x</v>
          </cell>
          <cell r="AU23" t="str">
            <v>x</v>
          </cell>
          <cell r="AV23" t="str">
            <v>x</v>
          </cell>
          <cell r="AW23" t="str">
            <v>x</v>
          </cell>
          <cell r="AX23" t="str">
            <v>x</v>
          </cell>
          <cell r="AY23">
            <v>112</v>
          </cell>
          <cell r="AZ23">
            <v>81</v>
          </cell>
          <cell r="BA23">
            <v>31</v>
          </cell>
          <cell r="BB23">
            <v>21.4</v>
          </cell>
          <cell r="BC23">
            <v>22.2</v>
          </cell>
          <cell r="BD23">
            <v>19.399999999999999</v>
          </cell>
          <cell r="BE23">
            <v>15.2</v>
          </cell>
          <cell r="BF23">
            <v>14.8</v>
          </cell>
          <cell r="BG23">
            <v>16.100000000000001</v>
          </cell>
          <cell r="BH23">
            <v>60.7</v>
          </cell>
          <cell r="BI23">
            <v>61.7</v>
          </cell>
          <cell r="BJ23">
            <v>58.1</v>
          </cell>
          <cell r="BK23">
            <v>52.7</v>
          </cell>
          <cell r="BL23">
            <v>54.3</v>
          </cell>
          <cell r="BM23">
            <v>48.4</v>
          </cell>
          <cell r="BN23">
            <v>17</v>
          </cell>
          <cell r="BO23">
            <v>16</v>
          </cell>
          <cell r="BP23">
            <v>19.399999999999999</v>
          </cell>
          <cell r="BQ23">
            <v>4.5</v>
          </cell>
          <cell r="BR23" t="str">
            <v>x</v>
          </cell>
          <cell r="BS23" t="str">
            <v>x</v>
          </cell>
          <cell r="BT23" t="str">
            <v>x</v>
          </cell>
          <cell r="BU23" t="str">
            <v>x</v>
          </cell>
          <cell r="BV23" t="str">
            <v>x</v>
          </cell>
          <cell r="BW23">
            <v>3903</v>
          </cell>
          <cell r="BX23">
            <v>1958</v>
          </cell>
          <cell r="BY23">
            <v>1945</v>
          </cell>
          <cell r="BZ23">
            <v>72.400000000000006</v>
          </cell>
          <cell r="CA23">
            <v>68.7</v>
          </cell>
          <cell r="CB23">
            <v>76</v>
          </cell>
          <cell r="CC23">
            <v>63.3</v>
          </cell>
          <cell r="CD23">
            <v>59.6</v>
          </cell>
          <cell r="CE23">
            <v>67</v>
          </cell>
          <cell r="CF23">
            <v>96.4</v>
          </cell>
          <cell r="CG23">
            <v>95.7</v>
          </cell>
          <cell r="CH23">
            <v>97.1</v>
          </cell>
          <cell r="CI23">
            <v>95.1</v>
          </cell>
          <cell r="CJ23">
            <v>94.7</v>
          </cell>
          <cell r="CK23">
            <v>95.5</v>
          </cell>
          <cell r="CL23">
            <v>64.8</v>
          </cell>
          <cell r="CM23">
            <v>61.5</v>
          </cell>
          <cell r="CN23">
            <v>68.2</v>
          </cell>
          <cell r="CO23">
            <v>39.299999999999997</v>
          </cell>
          <cell r="CP23">
            <v>34.799999999999997</v>
          </cell>
          <cell r="CQ23">
            <v>43.8</v>
          </cell>
          <cell r="CR23">
            <v>27.4</v>
          </cell>
          <cell r="CS23">
            <v>22.7</v>
          </cell>
          <cell r="CT23">
            <v>32.1</v>
          </cell>
        </row>
        <row r="24">
          <cell r="A24" t="str">
            <v>E06000050</v>
          </cell>
          <cell r="B24" t="str">
            <v>Cheshire West and Chester</v>
          </cell>
          <cell r="C24">
            <v>3014</v>
          </cell>
          <cell r="D24">
            <v>1529</v>
          </cell>
          <cell r="E24">
            <v>1485</v>
          </cell>
          <cell r="F24">
            <v>77.8</v>
          </cell>
          <cell r="G24">
            <v>73.8</v>
          </cell>
          <cell r="H24">
            <v>82</v>
          </cell>
          <cell r="I24">
            <v>65.900000000000006</v>
          </cell>
          <cell r="J24">
            <v>63.3</v>
          </cell>
          <cell r="K24">
            <v>68.599999999999994</v>
          </cell>
          <cell r="L24">
            <v>98.6</v>
          </cell>
          <cell r="M24">
            <v>98.2</v>
          </cell>
          <cell r="N24">
            <v>99</v>
          </cell>
          <cell r="O24">
            <v>96</v>
          </cell>
          <cell r="P24">
            <v>96.3</v>
          </cell>
          <cell r="Q24">
            <v>95.7</v>
          </cell>
          <cell r="R24">
            <v>68.2</v>
          </cell>
          <cell r="S24">
            <v>66.5</v>
          </cell>
          <cell r="T24">
            <v>70</v>
          </cell>
          <cell r="U24">
            <v>46</v>
          </cell>
          <cell r="V24">
            <v>42.8</v>
          </cell>
          <cell r="W24">
            <v>49.2</v>
          </cell>
          <cell r="X24">
            <v>32.799999999999997</v>
          </cell>
          <cell r="Y24">
            <v>28.1</v>
          </cell>
          <cell r="Z24">
            <v>37.6</v>
          </cell>
          <cell r="AA24">
            <v>410</v>
          </cell>
          <cell r="AB24">
            <v>258</v>
          </cell>
          <cell r="AC24">
            <v>152</v>
          </cell>
          <cell r="AD24">
            <v>34.6</v>
          </cell>
          <cell r="AE24" t="str">
            <v>x</v>
          </cell>
          <cell r="AF24" t="str">
            <v>x</v>
          </cell>
          <cell r="AG24">
            <v>23.7</v>
          </cell>
          <cell r="AH24" t="str">
            <v>x</v>
          </cell>
          <cell r="AI24" t="str">
            <v>x</v>
          </cell>
          <cell r="AJ24">
            <v>87.6</v>
          </cell>
          <cell r="AK24">
            <v>88.8</v>
          </cell>
          <cell r="AL24">
            <v>85.5</v>
          </cell>
          <cell r="AM24">
            <v>81.7</v>
          </cell>
          <cell r="AN24">
            <v>83.7</v>
          </cell>
          <cell r="AO24">
            <v>78.3</v>
          </cell>
          <cell r="AP24">
            <v>27.1</v>
          </cell>
          <cell r="AQ24" t="str">
            <v>x</v>
          </cell>
          <cell r="AR24" t="str">
            <v>x</v>
          </cell>
          <cell r="AS24">
            <v>12.7</v>
          </cell>
          <cell r="AT24" t="str">
            <v>x</v>
          </cell>
          <cell r="AU24" t="str">
            <v>x</v>
          </cell>
          <cell r="AV24">
            <v>4.9000000000000004</v>
          </cell>
          <cell r="AW24" t="str">
            <v>x</v>
          </cell>
          <cell r="AX24" t="str">
            <v>x</v>
          </cell>
          <cell r="AY24">
            <v>167</v>
          </cell>
          <cell r="AZ24">
            <v>124</v>
          </cell>
          <cell r="BA24">
            <v>43</v>
          </cell>
          <cell r="BB24">
            <v>9</v>
          </cell>
          <cell r="BC24" t="str">
            <v>x</v>
          </cell>
          <cell r="BD24" t="str">
            <v>x</v>
          </cell>
          <cell r="BE24">
            <v>4.8</v>
          </cell>
          <cell r="BF24" t="str">
            <v>x</v>
          </cell>
          <cell r="BG24" t="str">
            <v>x</v>
          </cell>
          <cell r="BH24">
            <v>46.7</v>
          </cell>
          <cell r="BI24">
            <v>54.8</v>
          </cell>
          <cell r="BJ24">
            <v>23.3</v>
          </cell>
          <cell r="BK24">
            <v>37.700000000000003</v>
          </cell>
          <cell r="BL24">
            <v>45.2</v>
          </cell>
          <cell r="BM24">
            <v>16.3</v>
          </cell>
          <cell r="BN24">
            <v>4.8</v>
          </cell>
          <cell r="BO24" t="str">
            <v>x</v>
          </cell>
          <cell r="BP24" t="str">
            <v>x</v>
          </cell>
          <cell r="BQ24">
            <v>1.8</v>
          </cell>
          <cell r="BR24" t="str">
            <v>x</v>
          </cell>
          <cell r="BS24" t="str">
            <v>x</v>
          </cell>
          <cell r="BT24" t="str">
            <v>x</v>
          </cell>
          <cell r="BU24" t="str">
            <v>x</v>
          </cell>
          <cell r="BV24" t="str">
            <v>x</v>
          </cell>
          <cell r="BW24">
            <v>3592</v>
          </cell>
          <cell r="BX24">
            <v>1911</v>
          </cell>
          <cell r="BY24">
            <v>1681</v>
          </cell>
          <cell r="BZ24">
            <v>69.7</v>
          </cell>
          <cell r="CA24">
            <v>64.5</v>
          </cell>
          <cell r="CB24">
            <v>75.599999999999994</v>
          </cell>
          <cell r="CC24">
            <v>58.3</v>
          </cell>
          <cell r="CD24">
            <v>54.4</v>
          </cell>
          <cell r="CE24">
            <v>62.6</v>
          </cell>
          <cell r="CF24">
            <v>94.9</v>
          </cell>
          <cell r="CG24">
            <v>94.1</v>
          </cell>
          <cell r="CH24">
            <v>95.8</v>
          </cell>
          <cell r="CI24">
            <v>91.6</v>
          </cell>
          <cell r="CJ24">
            <v>91.3</v>
          </cell>
          <cell r="CK24">
            <v>92.1</v>
          </cell>
          <cell r="CL24">
            <v>60.6</v>
          </cell>
          <cell r="CM24">
            <v>57.4</v>
          </cell>
          <cell r="CN24">
            <v>64.2</v>
          </cell>
          <cell r="CO24">
            <v>40.1</v>
          </cell>
          <cell r="CP24">
            <v>35.9</v>
          </cell>
          <cell r="CQ24">
            <v>44.9</v>
          </cell>
          <cell r="CR24">
            <v>28.1</v>
          </cell>
          <cell r="CS24">
            <v>23.2</v>
          </cell>
          <cell r="CT24">
            <v>33.799999999999997</v>
          </cell>
        </row>
        <row r="25">
          <cell r="A25" t="str">
            <v>E10000006</v>
          </cell>
          <cell r="B25" t="str">
            <v>Cumbria</v>
          </cell>
          <cell r="C25">
            <v>4589</v>
          </cell>
          <cell r="D25">
            <v>2217</v>
          </cell>
          <cell r="E25">
            <v>2372</v>
          </cell>
          <cell r="F25">
            <v>72.099999999999994</v>
          </cell>
          <cell r="G25">
            <v>67.599999999999994</v>
          </cell>
          <cell r="H25">
            <v>76.3</v>
          </cell>
          <cell r="I25">
            <v>62.7</v>
          </cell>
          <cell r="J25">
            <v>58.3</v>
          </cell>
          <cell r="K25">
            <v>66.900000000000006</v>
          </cell>
          <cell r="L25">
            <v>97.6</v>
          </cell>
          <cell r="M25">
            <v>97.5</v>
          </cell>
          <cell r="N25">
            <v>97.8</v>
          </cell>
          <cell r="O25">
            <v>96.7</v>
          </cell>
          <cell r="P25">
            <v>96.5</v>
          </cell>
          <cell r="Q25">
            <v>96.8</v>
          </cell>
          <cell r="R25">
            <v>65.099999999999994</v>
          </cell>
          <cell r="S25">
            <v>61.3</v>
          </cell>
          <cell r="T25">
            <v>68.599999999999994</v>
          </cell>
          <cell r="U25">
            <v>43.2</v>
          </cell>
          <cell r="V25">
            <v>38.700000000000003</v>
          </cell>
          <cell r="W25">
            <v>47.4</v>
          </cell>
          <cell r="X25">
            <v>26.7</v>
          </cell>
          <cell r="Y25">
            <v>21.6</v>
          </cell>
          <cell r="Z25">
            <v>31.5</v>
          </cell>
          <cell r="AA25">
            <v>540</v>
          </cell>
          <cell r="AB25">
            <v>326</v>
          </cell>
          <cell r="AC25">
            <v>214</v>
          </cell>
          <cell r="AD25">
            <v>32.799999999999997</v>
          </cell>
          <cell r="AE25">
            <v>29.4</v>
          </cell>
          <cell r="AF25">
            <v>37.9</v>
          </cell>
          <cell r="AG25">
            <v>23.1</v>
          </cell>
          <cell r="AH25">
            <v>19.899999999999999</v>
          </cell>
          <cell r="AI25">
            <v>28</v>
          </cell>
          <cell r="AJ25">
            <v>87</v>
          </cell>
          <cell r="AK25">
            <v>85</v>
          </cell>
          <cell r="AL25">
            <v>90.2</v>
          </cell>
          <cell r="AM25">
            <v>83.1</v>
          </cell>
          <cell r="AN25">
            <v>82.5</v>
          </cell>
          <cell r="AO25">
            <v>84.1</v>
          </cell>
          <cell r="AP25">
            <v>25</v>
          </cell>
          <cell r="AQ25">
            <v>22.1</v>
          </cell>
          <cell r="AR25">
            <v>29.4</v>
          </cell>
          <cell r="AS25">
            <v>10.9</v>
          </cell>
          <cell r="AT25">
            <v>7.4</v>
          </cell>
          <cell r="AU25">
            <v>16.399999999999999</v>
          </cell>
          <cell r="AV25">
            <v>3.3</v>
          </cell>
          <cell r="AW25" t="str">
            <v>x</v>
          </cell>
          <cell r="AX25" t="str">
            <v>x</v>
          </cell>
          <cell r="AY25">
            <v>197</v>
          </cell>
          <cell r="AZ25">
            <v>138</v>
          </cell>
          <cell r="BA25">
            <v>59</v>
          </cell>
          <cell r="BB25">
            <v>13.7</v>
          </cell>
          <cell r="BC25">
            <v>13.8</v>
          </cell>
          <cell r="BD25">
            <v>13.6</v>
          </cell>
          <cell r="BE25">
            <v>10.7</v>
          </cell>
          <cell r="BF25">
            <v>10.9</v>
          </cell>
          <cell r="BG25">
            <v>10.199999999999999</v>
          </cell>
          <cell r="BH25">
            <v>53.8</v>
          </cell>
          <cell r="BI25">
            <v>60.1</v>
          </cell>
          <cell r="BJ25">
            <v>39</v>
          </cell>
          <cell r="BK25">
            <v>46.2</v>
          </cell>
          <cell r="BL25">
            <v>52.2</v>
          </cell>
          <cell r="BM25">
            <v>32.200000000000003</v>
          </cell>
          <cell r="BN25">
            <v>11.2</v>
          </cell>
          <cell r="BO25">
            <v>11.6</v>
          </cell>
          <cell r="BP25">
            <v>10.199999999999999</v>
          </cell>
          <cell r="BQ25">
            <v>5.6</v>
          </cell>
          <cell r="BR25">
            <v>5.0999999999999996</v>
          </cell>
          <cell r="BS25">
            <v>6.8</v>
          </cell>
          <cell r="BT25">
            <v>3</v>
          </cell>
          <cell r="BU25" t="str">
            <v>x</v>
          </cell>
          <cell r="BV25" t="str">
            <v>x</v>
          </cell>
          <cell r="BW25">
            <v>5326</v>
          </cell>
          <cell r="BX25">
            <v>2681</v>
          </cell>
          <cell r="BY25">
            <v>2645</v>
          </cell>
          <cell r="BZ25">
            <v>66</v>
          </cell>
          <cell r="CA25">
            <v>60.2</v>
          </cell>
          <cell r="CB25">
            <v>71.8</v>
          </cell>
          <cell r="CC25">
            <v>56.8</v>
          </cell>
          <cell r="CD25">
            <v>51.2</v>
          </cell>
          <cell r="CE25">
            <v>62.5</v>
          </cell>
          <cell r="CF25">
            <v>94.9</v>
          </cell>
          <cell r="CG25">
            <v>94</v>
          </cell>
          <cell r="CH25">
            <v>95.9</v>
          </cell>
          <cell r="CI25">
            <v>93.4</v>
          </cell>
          <cell r="CJ25">
            <v>92.5</v>
          </cell>
          <cell r="CK25">
            <v>94.4</v>
          </cell>
          <cell r="CL25">
            <v>59</v>
          </cell>
          <cell r="CM25">
            <v>54</v>
          </cell>
          <cell r="CN25">
            <v>64.099999999999994</v>
          </cell>
          <cell r="CO25">
            <v>38.6</v>
          </cell>
          <cell r="CP25">
            <v>33.200000000000003</v>
          </cell>
          <cell r="CQ25">
            <v>44</v>
          </cell>
          <cell r="CR25">
            <v>23.4</v>
          </cell>
          <cell r="CS25">
            <v>18.399999999999999</v>
          </cell>
          <cell r="CT25">
            <v>28.5</v>
          </cell>
        </row>
        <row r="26">
          <cell r="A26" t="str">
            <v>E06000006</v>
          </cell>
          <cell r="B26" t="str">
            <v>Halton</v>
          </cell>
          <cell r="C26">
            <v>1197</v>
          </cell>
          <cell r="D26">
            <v>612</v>
          </cell>
          <cell r="E26">
            <v>585</v>
          </cell>
          <cell r="F26">
            <v>76.900000000000006</v>
          </cell>
          <cell r="G26">
            <v>71.599999999999994</v>
          </cell>
          <cell r="H26">
            <v>82.6</v>
          </cell>
          <cell r="I26">
            <v>64.3</v>
          </cell>
          <cell r="J26">
            <v>60.3</v>
          </cell>
          <cell r="K26">
            <v>68.5</v>
          </cell>
          <cell r="L26">
            <v>98.1</v>
          </cell>
          <cell r="M26">
            <v>97.2</v>
          </cell>
          <cell r="N26">
            <v>99</v>
          </cell>
          <cell r="O26">
            <v>97.1</v>
          </cell>
          <cell r="P26">
            <v>96.4</v>
          </cell>
          <cell r="Q26">
            <v>97.8</v>
          </cell>
          <cell r="R26">
            <v>65.900000000000006</v>
          </cell>
          <cell r="S26">
            <v>62.1</v>
          </cell>
          <cell r="T26">
            <v>69.900000000000006</v>
          </cell>
          <cell r="U26">
            <v>55.7</v>
          </cell>
          <cell r="V26">
            <v>50.3</v>
          </cell>
          <cell r="W26">
            <v>61.4</v>
          </cell>
          <cell r="X26">
            <v>31.4</v>
          </cell>
          <cell r="Y26">
            <v>25.3</v>
          </cell>
          <cell r="Z26">
            <v>37.799999999999997</v>
          </cell>
          <cell r="AA26">
            <v>180</v>
          </cell>
          <cell r="AB26">
            <v>103</v>
          </cell>
          <cell r="AC26">
            <v>77</v>
          </cell>
          <cell r="AD26">
            <v>30</v>
          </cell>
          <cell r="AE26" t="str">
            <v>x</v>
          </cell>
          <cell r="AF26" t="str">
            <v>x</v>
          </cell>
          <cell r="AG26">
            <v>21.7</v>
          </cell>
          <cell r="AH26" t="str">
            <v>x</v>
          </cell>
          <cell r="AI26" t="str">
            <v>x</v>
          </cell>
          <cell r="AJ26">
            <v>76.7</v>
          </cell>
          <cell r="AK26" t="str">
            <v>x</v>
          </cell>
          <cell r="AL26" t="str">
            <v>x</v>
          </cell>
          <cell r="AM26">
            <v>70.599999999999994</v>
          </cell>
          <cell r="AN26" t="str">
            <v>x</v>
          </cell>
          <cell r="AO26" t="str">
            <v>x</v>
          </cell>
          <cell r="AP26">
            <v>22.8</v>
          </cell>
          <cell r="AQ26" t="str">
            <v>x</v>
          </cell>
          <cell r="AR26" t="str">
            <v>x</v>
          </cell>
          <cell r="AS26" t="str">
            <v>x</v>
          </cell>
          <cell r="AT26" t="str">
            <v>x</v>
          </cell>
          <cell r="AU26" t="str">
            <v>x</v>
          </cell>
          <cell r="AV26" t="str">
            <v>x</v>
          </cell>
          <cell r="AW26" t="str">
            <v>x</v>
          </cell>
          <cell r="AX26" t="str">
            <v>x</v>
          </cell>
          <cell r="AY26">
            <v>50</v>
          </cell>
          <cell r="AZ26">
            <v>36</v>
          </cell>
          <cell r="BA26">
            <v>14</v>
          </cell>
          <cell r="BB26">
            <v>12</v>
          </cell>
          <cell r="BC26" t="str">
            <v>x</v>
          </cell>
          <cell r="BD26" t="str">
            <v>x</v>
          </cell>
          <cell r="BE26">
            <v>6</v>
          </cell>
          <cell r="BF26" t="str">
            <v>x</v>
          </cell>
          <cell r="BG26" t="str">
            <v>x</v>
          </cell>
          <cell r="BH26">
            <v>36</v>
          </cell>
          <cell r="BI26" t="str">
            <v>x</v>
          </cell>
          <cell r="BJ26" t="str">
            <v>x</v>
          </cell>
          <cell r="BK26">
            <v>32</v>
          </cell>
          <cell r="BL26" t="str">
            <v>x</v>
          </cell>
          <cell r="BM26" t="str">
            <v>x</v>
          </cell>
          <cell r="BN26">
            <v>6</v>
          </cell>
          <cell r="BO26" t="str">
            <v>x</v>
          </cell>
          <cell r="BP26" t="str">
            <v>x</v>
          </cell>
          <cell r="BQ26" t="str">
            <v>x</v>
          </cell>
          <cell r="BR26" t="str">
            <v>x</v>
          </cell>
          <cell r="BS26" t="str">
            <v>x</v>
          </cell>
          <cell r="BT26" t="str">
            <v>x</v>
          </cell>
          <cell r="BU26" t="str">
            <v>x</v>
          </cell>
          <cell r="BV26" t="str">
            <v>x</v>
          </cell>
          <cell r="BW26">
            <v>1427</v>
          </cell>
          <cell r="BX26">
            <v>751</v>
          </cell>
          <cell r="BY26">
            <v>676</v>
          </cell>
          <cell r="BZ26">
            <v>68.7</v>
          </cell>
          <cell r="CA26">
            <v>62.8</v>
          </cell>
          <cell r="CB26">
            <v>75.3</v>
          </cell>
          <cell r="CC26">
            <v>56.9</v>
          </cell>
          <cell r="CD26">
            <v>52.3</v>
          </cell>
          <cell r="CE26">
            <v>62</v>
          </cell>
          <cell r="CF26">
            <v>93.2</v>
          </cell>
          <cell r="CG26">
            <v>91.9</v>
          </cell>
          <cell r="CH26">
            <v>94.7</v>
          </cell>
          <cell r="CI26">
            <v>91.5</v>
          </cell>
          <cell r="CJ26">
            <v>90.5</v>
          </cell>
          <cell r="CK26">
            <v>92.5</v>
          </cell>
          <cell r="CL26">
            <v>58.4</v>
          </cell>
          <cell r="CM26">
            <v>53.9</v>
          </cell>
          <cell r="CN26">
            <v>63.3</v>
          </cell>
          <cell r="CO26">
            <v>48.6</v>
          </cell>
          <cell r="CP26">
            <v>43</v>
          </cell>
          <cell r="CQ26">
            <v>54.7</v>
          </cell>
          <cell r="CR26">
            <v>27</v>
          </cell>
          <cell r="CS26">
            <v>21.2</v>
          </cell>
          <cell r="CT26">
            <v>33.4</v>
          </cell>
        </row>
        <row r="27">
          <cell r="A27" t="str">
            <v>E08000011</v>
          </cell>
          <cell r="B27" t="str">
            <v>Knowsley</v>
          </cell>
          <cell r="C27">
            <v>925</v>
          </cell>
          <cell r="D27">
            <v>446</v>
          </cell>
          <cell r="E27">
            <v>479</v>
          </cell>
          <cell r="F27">
            <v>56.8</v>
          </cell>
          <cell r="G27">
            <v>53.1</v>
          </cell>
          <cell r="H27">
            <v>60.1</v>
          </cell>
          <cell r="I27">
            <v>47.1</v>
          </cell>
          <cell r="J27">
            <v>44.6</v>
          </cell>
          <cell r="K27">
            <v>49.5</v>
          </cell>
          <cell r="L27">
            <v>93</v>
          </cell>
          <cell r="M27">
            <v>92.4</v>
          </cell>
          <cell r="N27">
            <v>93.5</v>
          </cell>
          <cell r="O27">
            <v>90.6</v>
          </cell>
          <cell r="P27">
            <v>90.4</v>
          </cell>
          <cell r="Q27">
            <v>90.8</v>
          </cell>
          <cell r="R27">
            <v>49.3</v>
          </cell>
          <cell r="S27">
            <v>46.4</v>
          </cell>
          <cell r="T27">
            <v>52</v>
          </cell>
          <cell r="U27">
            <v>24.4</v>
          </cell>
          <cell r="V27">
            <v>18.2</v>
          </cell>
          <cell r="W27">
            <v>30.3</v>
          </cell>
          <cell r="X27">
            <v>12.4</v>
          </cell>
          <cell r="Y27">
            <v>8.1</v>
          </cell>
          <cell r="Z27">
            <v>16.5</v>
          </cell>
          <cell r="AA27">
            <v>231</v>
          </cell>
          <cell r="AB27">
            <v>139</v>
          </cell>
          <cell r="AC27">
            <v>92</v>
          </cell>
          <cell r="AD27">
            <v>16</v>
          </cell>
          <cell r="AE27" t="str">
            <v>x</v>
          </cell>
          <cell r="AF27" t="str">
            <v>x</v>
          </cell>
          <cell r="AG27">
            <v>10.4</v>
          </cell>
          <cell r="AH27" t="str">
            <v>x</v>
          </cell>
          <cell r="AI27" t="str">
            <v>x</v>
          </cell>
          <cell r="AJ27">
            <v>76.599999999999994</v>
          </cell>
          <cell r="AK27">
            <v>79.099999999999994</v>
          </cell>
          <cell r="AL27">
            <v>72.8</v>
          </cell>
          <cell r="AM27">
            <v>68.8</v>
          </cell>
          <cell r="AN27" t="str">
            <v>x</v>
          </cell>
          <cell r="AO27" t="str">
            <v>x</v>
          </cell>
          <cell r="AP27">
            <v>12.6</v>
          </cell>
          <cell r="AQ27" t="str">
            <v>x</v>
          </cell>
          <cell r="AR27" t="str">
            <v>x</v>
          </cell>
          <cell r="AS27">
            <v>3.9</v>
          </cell>
          <cell r="AT27" t="str">
            <v>x</v>
          </cell>
          <cell r="AU27" t="str">
            <v>x</v>
          </cell>
          <cell r="AV27" t="str">
            <v>x</v>
          </cell>
          <cell r="AW27" t="str">
            <v>x</v>
          </cell>
          <cell r="AX27" t="str">
            <v>x</v>
          </cell>
          <cell r="AY27">
            <v>80</v>
          </cell>
          <cell r="AZ27">
            <v>57</v>
          </cell>
          <cell r="BA27">
            <v>23</v>
          </cell>
          <cell r="BB27">
            <v>3.8</v>
          </cell>
          <cell r="BC27" t="str">
            <v>x</v>
          </cell>
          <cell r="BD27" t="str">
            <v>x</v>
          </cell>
          <cell r="BE27" t="str">
            <v>x</v>
          </cell>
          <cell r="BF27" t="str">
            <v>x</v>
          </cell>
          <cell r="BG27" t="str">
            <v>x</v>
          </cell>
          <cell r="BH27">
            <v>17.5</v>
          </cell>
          <cell r="BI27">
            <v>17.5</v>
          </cell>
          <cell r="BJ27">
            <v>17.399999999999999</v>
          </cell>
          <cell r="BK27">
            <v>15</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v>1237</v>
          </cell>
          <cell r="BX27">
            <v>642</v>
          </cell>
          <cell r="BY27">
            <v>595</v>
          </cell>
          <cell r="BZ27">
            <v>45.8</v>
          </cell>
          <cell r="CA27">
            <v>40.799999999999997</v>
          </cell>
          <cell r="CB27">
            <v>51.1</v>
          </cell>
          <cell r="CC27">
            <v>37.4</v>
          </cell>
          <cell r="CD27">
            <v>33.6</v>
          </cell>
          <cell r="CE27">
            <v>41.5</v>
          </cell>
          <cell r="CF27">
            <v>85</v>
          </cell>
          <cell r="CG27">
            <v>82.9</v>
          </cell>
          <cell r="CH27">
            <v>87.4</v>
          </cell>
          <cell r="CI27">
            <v>81.599999999999994</v>
          </cell>
          <cell r="CJ27">
            <v>80.099999999999994</v>
          </cell>
          <cell r="CK27">
            <v>83.4</v>
          </cell>
          <cell r="CL27">
            <v>39.5</v>
          </cell>
          <cell r="CM27">
            <v>35</v>
          </cell>
          <cell r="CN27">
            <v>44.2</v>
          </cell>
          <cell r="CO27">
            <v>19</v>
          </cell>
          <cell r="CP27">
            <v>13.4</v>
          </cell>
          <cell r="CQ27">
            <v>25</v>
          </cell>
          <cell r="CR27">
            <v>9.5</v>
          </cell>
          <cell r="CS27">
            <v>5.9</v>
          </cell>
          <cell r="CT27">
            <v>13.4</v>
          </cell>
        </row>
        <row r="28">
          <cell r="A28" t="str">
            <v>E10000017</v>
          </cell>
          <cell r="B28" t="str">
            <v>Lancashire</v>
          </cell>
          <cell r="C28">
            <v>11145</v>
          </cell>
          <cell r="D28">
            <v>5512</v>
          </cell>
          <cell r="E28">
            <v>5633</v>
          </cell>
          <cell r="F28">
            <v>73.099999999999994</v>
          </cell>
          <cell r="G28">
            <v>68.8</v>
          </cell>
          <cell r="H28">
            <v>77.3</v>
          </cell>
          <cell r="I28">
            <v>64.099999999999994</v>
          </cell>
          <cell r="J28">
            <v>60.7</v>
          </cell>
          <cell r="K28">
            <v>67.400000000000006</v>
          </cell>
          <cell r="L28">
            <v>97.4</v>
          </cell>
          <cell r="M28">
            <v>97</v>
          </cell>
          <cell r="N28">
            <v>97.8</v>
          </cell>
          <cell r="O28">
            <v>96.1</v>
          </cell>
          <cell r="P28">
            <v>95.7</v>
          </cell>
          <cell r="Q28">
            <v>96.4</v>
          </cell>
          <cell r="R28">
            <v>66.400000000000006</v>
          </cell>
          <cell r="S28">
            <v>63.6</v>
          </cell>
          <cell r="T28">
            <v>69.2</v>
          </cell>
          <cell r="U28">
            <v>37.799999999999997</v>
          </cell>
          <cell r="V28">
            <v>32.9</v>
          </cell>
          <cell r="W28">
            <v>42.6</v>
          </cell>
          <cell r="X28">
            <v>25</v>
          </cell>
          <cell r="Y28">
            <v>19.7</v>
          </cell>
          <cell r="Z28">
            <v>30.3</v>
          </cell>
          <cell r="AA28">
            <v>987</v>
          </cell>
          <cell r="AB28">
            <v>597</v>
          </cell>
          <cell r="AC28">
            <v>390</v>
          </cell>
          <cell r="AD28">
            <v>28.9</v>
          </cell>
          <cell r="AE28">
            <v>26</v>
          </cell>
          <cell r="AF28">
            <v>33.299999999999997</v>
          </cell>
          <cell r="AG28">
            <v>21.4</v>
          </cell>
          <cell r="AH28">
            <v>19.100000000000001</v>
          </cell>
          <cell r="AI28">
            <v>24.9</v>
          </cell>
          <cell r="AJ28">
            <v>82.5</v>
          </cell>
          <cell r="AK28">
            <v>81.599999999999994</v>
          </cell>
          <cell r="AL28">
            <v>83.8</v>
          </cell>
          <cell r="AM28">
            <v>76.3</v>
          </cell>
          <cell r="AN28">
            <v>76.400000000000006</v>
          </cell>
          <cell r="AO28">
            <v>76.2</v>
          </cell>
          <cell r="AP28">
            <v>22.6</v>
          </cell>
          <cell r="AQ28">
            <v>20.6</v>
          </cell>
          <cell r="AR28">
            <v>25.6</v>
          </cell>
          <cell r="AS28">
            <v>10.9</v>
          </cell>
          <cell r="AT28">
            <v>7.5</v>
          </cell>
          <cell r="AU28">
            <v>16.2</v>
          </cell>
          <cell r="AV28">
            <v>6.2</v>
          </cell>
          <cell r="AW28">
            <v>4.2</v>
          </cell>
          <cell r="AX28">
            <v>9.1999999999999993</v>
          </cell>
          <cell r="AY28">
            <v>498</v>
          </cell>
          <cell r="AZ28">
            <v>374</v>
          </cell>
          <cell r="BA28">
            <v>124</v>
          </cell>
          <cell r="BB28">
            <v>17.3</v>
          </cell>
          <cell r="BC28">
            <v>16.600000000000001</v>
          </cell>
          <cell r="BD28">
            <v>19.399999999999999</v>
          </cell>
          <cell r="BE28">
            <v>14.3</v>
          </cell>
          <cell r="BF28">
            <v>13.9</v>
          </cell>
          <cell r="BG28">
            <v>15.3</v>
          </cell>
          <cell r="BH28">
            <v>44.6</v>
          </cell>
          <cell r="BI28">
            <v>44.1</v>
          </cell>
          <cell r="BJ28">
            <v>46</v>
          </cell>
          <cell r="BK28">
            <v>39.4</v>
          </cell>
          <cell r="BL28">
            <v>39.299999999999997</v>
          </cell>
          <cell r="BM28">
            <v>39.5</v>
          </cell>
          <cell r="BN28">
            <v>15.3</v>
          </cell>
          <cell r="BO28">
            <v>15.2</v>
          </cell>
          <cell r="BP28">
            <v>15.3</v>
          </cell>
          <cell r="BQ28">
            <v>5.2</v>
          </cell>
          <cell r="BR28">
            <v>4.5</v>
          </cell>
          <cell r="BS28">
            <v>7.3</v>
          </cell>
          <cell r="BT28">
            <v>2.8</v>
          </cell>
          <cell r="BU28">
            <v>2.4</v>
          </cell>
          <cell r="BV28">
            <v>4</v>
          </cell>
          <cell r="BW28">
            <v>12631</v>
          </cell>
          <cell r="BX28">
            <v>6483</v>
          </cell>
          <cell r="BY28">
            <v>6148</v>
          </cell>
          <cell r="BZ28">
            <v>67.400000000000006</v>
          </cell>
          <cell r="CA28">
            <v>61.8</v>
          </cell>
          <cell r="CB28">
            <v>73.400000000000006</v>
          </cell>
          <cell r="CC28">
            <v>58.8</v>
          </cell>
          <cell r="CD28">
            <v>54.2</v>
          </cell>
          <cell r="CE28">
            <v>63.6</v>
          </cell>
          <cell r="CF28">
            <v>94.1</v>
          </cell>
          <cell r="CG28">
            <v>92.5</v>
          </cell>
          <cell r="CH28">
            <v>95.8</v>
          </cell>
          <cell r="CI28">
            <v>92.3</v>
          </cell>
          <cell r="CJ28">
            <v>90.7</v>
          </cell>
          <cell r="CK28">
            <v>94</v>
          </cell>
          <cell r="CL28">
            <v>61</v>
          </cell>
          <cell r="CM28">
            <v>56.9</v>
          </cell>
          <cell r="CN28">
            <v>65.3</v>
          </cell>
          <cell r="CO28">
            <v>34.4</v>
          </cell>
          <cell r="CP28">
            <v>28.9</v>
          </cell>
          <cell r="CQ28">
            <v>40.200000000000003</v>
          </cell>
          <cell r="CR28">
            <v>22.7</v>
          </cell>
          <cell r="CS28">
            <v>17.2</v>
          </cell>
          <cell r="CT28">
            <v>28.4</v>
          </cell>
        </row>
        <row r="29">
          <cell r="A29" t="str">
            <v>E08000012</v>
          </cell>
          <cell r="B29" t="str">
            <v>Liverpool</v>
          </cell>
          <cell r="C29">
            <v>3819</v>
          </cell>
          <cell r="D29">
            <v>1755</v>
          </cell>
          <cell r="E29">
            <v>2064</v>
          </cell>
          <cell r="F29">
            <v>67.3</v>
          </cell>
          <cell r="G29">
            <v>63.2</v>
          </cell>
          <cell r="H29">
            <v>70.8</v>
          </cell>
          <cell r="I29">
            <v>56.7</v>
          </cell>
          <cell r="J29">
            <v>54.4</v>
          </cell>
          <cell r="K29">
            <v>58.7</v>
          </cell>
          <cell r="L29">
            <v>96.2</v>
          </cell>
          <cell r="M29">
            <v>95.8</v>
          </cell>
          <cell r="N29">
            <v>96.5</v>
          </cell>
          <cell r="O29">
            <v>93.9</v>
          </cell>
          <cell r="P29">
            <v>94.2</v>
          </cell>
          <cell r="Q29">
            <v>93.7</v>
          </cell>
          <cell r="R29">
            <v>59.6</v>
          </cell>
          <cell r="S29">
            <v>57.8</v>
          </cell>
          <cell r="T29">
            <v>61</v>
          </cell>
          <cell r="U29">
            <v>49.8</v>
          </cell>
          <cell r="V29">
            <v>49.7</v>
          </cell>
          <cell r="W29">
            <v>50</v>
          </cell>
          <cell r="X29">
            <v>27.4</v>
          </cell>
          <cell r="Y29">
            <v>25.6</v>
          </cell>
          <cell r="Z29">
            <v>28.8</v>
          </cell>
          <cell r="AA29">
            <v>851</v>
          </cell>
          <cell r="AB29">
            <v>487</v>
          </cell>
          <cell r="AC29">
            <v>364</v>
          </cell>
          <cell r="AD29">
            <v>25.7</v>
          </cell>
          <cell r="AE29">
            <v>23</v>
          </cell>
          <cell r="AF29">
            <v>29.4</v>
          </cell>
          <cell r="AG29">
            <v>19.3</v>
          </cell>
          <cell r="AH29">
            <v>16.399999999999999</v>
          </cell>
          <cell r="AI29">
            <v>23.1</v>
          </cell>
          <cell r="AJ29">
            <v>82.1</v>
          </cell>
          <cell r="AK29">
            <v>80.900000000000006</v>
          </cell>
          <cell r="AL29">
            <v>83.8</v>
          </cell>
          <cell r="AM29">
            <v>74.099999999999994</v>
          </cell>
          <cell r="AN29">
            <v>74.5</v>
          </cell>
          <cell r="AO29">
            <v>73.599999999999994</v>
          </cell>
          <cell r="AP29">
            <v>22</v>
          </cell>
          <cell r="AQ29">
            <v>19.3</v>
          </cell>
          <cell r="AR29">
            <v>25.5</v>
          </cell>
          <cell r="AS29">
            <v>18.3</v>
          </cell>
          <cell r="AT29" t="str">
            <v>x</v>
          </cell>
          <cell r="AU29" t="str">
            <v>x</v>
          </cell>
          <cell r="AV29" t="str">
            <v>x</v>
          </cell>
          <cell r="AW29" t="str">
            <v>x</v>
          </cell>
          <cell r="AX29" t="str">
            <v>x</v>
          </cell>
          <cell r="AY29">
            <v>138</v>
          </cell>
          <cell r="AZ29">
            <v>98</v>
          </cell>
          <cell r="BA29">
            <v>40</v>
          </cell>
          <cell r="BB29">
            <v>8.6999999999999993</v>
          </cell>
          <cell r="BC29">
            <v>8.1999999999999993</v>
          </cell>
          <cell r="BD29">
            <v>10</v>
          </cell>
          <cell r="BE29">
            <v>7.2</v>
          </cell>
          <cell r="BF29">
            <v>6.1</v>
          </cell>
          <cell r="BG29">
            <v>10</v>
          </cell>
          <cell r="BH29">
            <v>26.8</v>
          </cell>
          <cell r="BI29">
            <v>27.6</v>
          </cell>
          <cell r="BJ29">
            <v>25</v>
          </cell>
          <cell r="BK29">
            <v>19.600000000000001</v>
          </cell>
          <cell r="BL29">
            <v>18.399999999999999</v>
          </cell>
          <cell r="BM29">
            <v>22.5</v>
          </cell>
          <cell r="BN29">
            <v>7.2</v>
          </cell>
          <cell r="BO29">
            <v>6.1</v>
          </cell>
          <cell r="BP29">
            <v>10</v>
          </cell>
          <cell r="BQ29">
            <v>2.9</v>
          </cell>
          <cell r="BR29" t="str">
            <v>x</v>
          </cell>
          <cell r="BS29" t="str">
            <v>x</v>
          </cell>
          <cell r="BT29" t="str">
            <v>x</v>
          </cell>
          <cell r="BU29" t="str">
            <v>x</v>
          </cell>
          <cell r="BV29" t="str">
            <v>x</v>
          </cell>
          <cell r="BW29">
            <v>4808</v>
          </cell>
          <cell r="BX29">
            <v>2340</v>
          </cell>
          <cell r="BY29">
            <v>2468</v>
          </cell>
          <cell r="BZ29">
            <v>58.3</v>
          </cell>
          <cell r="CA29">
            <v>52.5</v>
          </cell>
          <cell r="CB29">
            <v>63.7</v>
          </cell>
          <cell r="CC29">
            <v>48.6</v>
          </cell>
          <cell r="CD29">
            <v>44.4</v>
          </cell>
          <cell r="CE29">
            <v>52.6</v>
          </cell>
          <cell r="CF29">
            <v>91.7</v>
          </cell>
          <cell r="CG29">
            <v>89.8</v>
          </cell>
          <cell r="CH29">
            <v>93.4</v>
          </cell>
          <cell r="CI29">
            <v>88.3</v>
          </cell>
          <cell r="CJ29">
            <v>86.9</v>
          </cell>
          <cell r="CK29">
            <v>89.6</v>
          </cell>
          <cell r="CL29">
            <v>51.4</v>
          </cell>
          <cell r="CM29">
            <v>47.6</v>
          </cell>
          <cell r="CN29">
            <v>55</v>
          </cell>
          <cell r="CO29">
            <v>42.9</v>
          </cell>
          <cell r="CP29">
            <v>40.700000000000003</v>
          </cell>
          <cell r="CQ29">
            <v>45</v>
          </cell>
          <cell r="CR29">
            <v>23.1</v>
          </cell>
          <cell r="CS29">
            <v>20.6</v>
          </cell>
          <cell r="CT29">
            <v>25.5</v>
          </cell>
        </row>
        <row r="30">
          <cell r="A30" t="str">
            <v>E08000003</v>
          </cell>
          <cell r="B30" t="str">
            <v>Manchester</v>
          </cell>
          <cell r="C30">
            <v>3911</v>
          </cell>
          <cell r="D30">
            <v>1887</v>
          </cell>
          <cell r="E30">
            <v>2024</v>
          </cell>
          <cell r="F30">
            <v>67.2</v>
          </cell>
          <cell r="G30">
            <v>64.099999999999994</v>
          </cell>
          <cell r="H30">
            <v>70.099999999999994</v>
          </cell>
          <cell r="I30">
            <v>54.4</v>
          </cell>
          <cell r="J30">
            <v>52.8</v>
          </cell>
          <cell r="K30">
            <v>55.8</v>
          </cell>
          <cell r="L30">
            <v>95.9</v>
          </cell>
          <cell r="M30">
            <v>95.5</v>
          </cell>
          <cell r="N30">
            <v>96.2</v>
          </cell>
          <cell r="O30">
            <v>93.4</v>
          </cell>
          <cell r="P30">
            <v>93.2</v>
          </cell>
          <cell r="Q30">
            <v>93.7</v>
          </cell>
          <cell r="R30">
            <v>56.1</v>
          </cell>
          <cell r="S30">
            <v>55.1</v>
          </cell>
          <cell r="T30">
            <v>57.2</v>
          </cell>
          <cell r="U30">
            <v>42.3</v>
          </cell>
          <cell r="V30">
            <v>36.6</v>
          </cell>
          <cell r="W30">
            <v>47.5</v>
          </cell>
          <cell r="X30">
            <v>23.9</v>
          </cell>
          <cell r="Y30">
            <v>19.3</v>
          </cell>
          <cell r="Z30">
            <v>28.2</v>
          </cell>
          <cell r="AA30">
            <v>585</v>
          </cell>
          <cell r="AB30">
            <v>336</v>
          </cell>
          <cell r="AC30">
            <v>249</v>
          </cell>
          <cell r="AD30">
            <v>23.9</v>
          </cell>
          <cell r="AE30">
            <v>20.8</v>
          </cell>
          <cell r="AF30">
            <v>28.1</v>
          </cell>
          <cell r="AG30">
            <v>15.4</v>
          </cell>
          <cell r="AH30" t="str">
            <v>x</v>
          </cell>
          <cell r="AI30" t="str">
            <v>x</v>
          </cell>
          <cell r="AJ30">
            <v>75.900000000000006</v>
          </cell>
          <cell r="AK30">
            <v>72.599999999999994</v>
          </cell>
          <cell r="AL30">
            <v>80.3</v>
          </cell>
          <cell r="AM30">
            <v>65.099999999999994</v>
          </cell>
          <cell r="AN30">
            <v>64.900000000000006</v>
          </cell>
          <cell r="AO30">
            <v>65.5</v>
          </cell>
          <cell r="AP30">
            <v>16.600000000000001</v>
          </cell>
          <cell r="AQ30" t="str">
            <v>x</v>
          </cell>
          <cell r="AR30" t="str">
            <v>x</v>
          </cell>
          <cell r="AS30">
            <v>11.5</v>
          </cell>
          <cell r="AT30">
            <v>9.8000000000000007</v>
          </cell>
          <cell r="AU30">
            <v>13.7</v>
          </cell>
          <cell r="AV30">
            <v>3.6</v>
          </cell>
          <cell r="AW30" t="str">
            <v>x</v>
          </cell>
          <cell r="AX30" t="str">
            <v>x</v>
          </cell>
          <cell r="AY30">
            <v>199</v>
          </cell>
          <cell r="AZ30">
            <v>144</v>
          </cell>
          <cell r="BA30">
            <v>55</v>
          </cell>
          <cell r="BB30">
            <v>9</v>
          </cell>
          <cell r="BC30">
            <v>9</v>
          </cell>
          <cell r="BD30">
            <v>9.1</v>
          </cell>
          <cell r="BE30">
            <v>5.5</v>
          </cell>
          <cell r="BF30" t="str">
            <v>x</v>
          </cell>
          <cell r="BG30" t="str">
            <v>x</v>
          </cell>
          <cell r="BH30">
            <v>33.200000000000003</v>
          </cell>
          <cell r="BI30">
            <v>35.4</v>
          </cell>
          <cell r="BJ30">
            <v>27.3</v>
          </cell>
          <cell r="BK30">
            <v>26.6</v>
          </cell>
          <cell r="BL30">
            <v>29.9</v>
          </cell>
          <cell r="BM30">
            <v>18.2</v>
          </cell>
          <cell r="BN30">
            <v>6.5</v>
          </cell>
          <cell r="BO30" t="str">
            <v>x</v>
          </cell>
          <cell r="BP30" t="str">
            <v>x</v>
          </cell>
          <cell r="BQ30">
            <v>5</v>
          </cell>
          <cell r="BR30">
            <v>4.9000000000000004</v>
          </cell>
          <cell r="BS30">
            <v>5.5</v>
          </cell>
          <cell r="BT30">
            <v>2.5</v>
          </cell>
          <cell r="BU30" t="str">
            <v>x</v>
          </cell>
          <cell r="BV30" t="str">
            <v>x</v>
          </cell>
          <cell r="BW30">
            <v>4695</v>
          </cell>
          <cell r="BX30">
            <v>2367</v>
          </cell>
          <cell r="BY30">
            <v>2328</v>
          </cell>
          <cell r="BZ30">
            <v>59.3</v>
          </cell>
          <cell r="CA30">
            <v>54.6</v>
          </cell>
          <cell r="CB30">
            <v>64.099999999999994</v>
          </cell>
          <cell r="CC30">
            <v>47.5</v>
          </cell>
          <cell r="CD30">
            <v>44.7</v>
          </cell>
          <cell r="CE30">
            <v>50.3</v>
          </cell>
          <cell r="CF30">
            <v>90.7</v>
          </cell>
          <cell r="CG30">
            <v>88.6</v>
          </cell>
          <cell r="CH30">
            <v>92.9</v>
          </cell>
          <cell r="CI30">
            <v>87.1</v>
          </cell>
          <cell r="CJ30">
            <v>85.3</v>
          </cell>
          <cell r="CK30">
            <v>88.9</v>
          </cell>
          <cell r="CL30">
            <v>49.1</v>
          </cell>
          <cell r="CM30">
            <v>46.6</v>
          </cell>
          <cell r="CN30">
            <v>51.6</v>
          </cell>
          <cell r="CO30">
            <v>36.799999999999997</v>
          </cell>
          <cell r="CP30">
            <v>30.9</v>
          </cell>
          <cell r="CQ30">
            <v>42.9</v>
          </cell>
          <cell r="CR30">
            <v>20.5</v>
          </cell>
          <cell r="CS30">
            <v>16</v>
          </cell>
          <cell r="CT30">
            <v>25.1</v>
          </cell>
        </row>
        <row r="31">
          <cell r="A31" t="str">
            <v>E08000004</v>
          </cell>
          <cell r="B31" t="str">
            <v>Oldham</v>
          </cell>
          <cell r="C31">
            <v>2541</v>
          </cell>
          <cell r="D31">
            <v>1277</v>
          </cell>
          <cell r="E31">
            <v>1264</v>
          </cell>
          <cell r="F31">
            <v>66.2</v>
          </cell>
          <cell r="G31">
            <v>61</v>
          </cell>
          <cell r="H31">
            <v>71.400000000000006</v>
          </cell>
          <cell r="I31">
            <v>55.8</v>
          </cell>
          <cell r="J31">
            <v>51.2</v>
          </cell>
          <cell r="K31">
            <v>60.5</v>
          </cell>
          <cell r="L31">
            <v>95.3</v>
          </cell>
          <cell r="M31">
            <v>94.2</v>
          </cell>
          <cell r="N31">
            <v>96.4</v>
          </cell>
          <cell r="O31">
            <v>92.2</v>
          </cell>
          <cell r="P31">
            <v>91.1</v>
          </cell>
          <cell r="Q31">
            <v>93.3</v>
          </cell>
          <cell r="R31">
            <v>57.7</v>
          </cell>
          <cell r="S31">
            <v>53.8</v>
          </cell>
          <cell r="T31">
            <v>61.6</v>
          </cell>
          <cell r="U31">
            <v>27.6</v>
          </cell>
          <cell r="V31">
            <v>22.9</v>
          </cell>
          <cell r="W31">
            <v>32.4</v>
          </cell>
          <cell r="X31">
            <v>15.3</v>
          </cell>
          <cell r="Y31">
            <v>9.6</v>
          </cell>
          <cell r="Z31">
            <v>21</v>
          </cell>
          <cell r="AA31">
            <v>298</v>
          </cell>
          <cell r="AB31">
            <v>184</v>
          </cell>
          <cell r="AC31">
            <v>114</v>
          </cell>
          <cell r="AD31">
            <v>26.5</v>
          </cell>
          <cell r="AE31" t="str">
            <v>x</v>
          </cell>
          <cell r="AF31" t="str">
            <v>x</v>
          </cell>
          <cell r="AG31">
            <v>19.100000000000001</v>
          </cell>
          <cell r="AH31" t="str">
            <v>x</v>
          </cell>
          <cell r="AI31" t="str">
            <v>x</v>
          </cell>
          <cell r="AJ31">
            <v>77.900000000000006</v>
          </cell>
          <cell r="AK31">
            <v>78.3</v>
          </cell>
          <cell r="AL31">
            <v>77.2</v>
          </cell>
          <cell r="AM31">
            <v>68.5</v>
          </cell>
          <cell r="AN31">
            <v>71.7</v>
          </cell>
          <cell r="AO31">
            <v>63.2</v>
          </cell>
          <cell r="AP31">
            <v>21.5</v>
          </cell>
          <cell r="AQ31" t="str">
            <v>x</v>
          </cell>
          <cell r="AR31" t="str">
            <v>x</v>
          </cell>
          <cell r="AS31" t="str">
            <v>x</v>
          </cell>
          <cell r="AT31" t="str">
            <v>x</v>
          </cell>
          <cell r="AU31" t="str">
            <v>x</v>
          </cell>
          <cell r="AV31" t="str">
            <v>x</v>
          </cell>
          <cell r="AW31" t="str">
            <v>x</v>
          </cell>
          <cell r="AX31" t="str">
            <v>x</v>
          </cell>
          <cell r="AY31">
            <v>96</v>
          </cell>
          <cell r="AZ31">
            <v>75</v>
          </cell>
          <cell r="BA31">
            <v>21</v>
          </cell>
          <cell r="BB31">
            <v>8.3000000000000007</v>
          </cell>
          <cell r="BC31" t="str">
            <v>x</v>
          </cell>
          <cell r="BD31" t="str">
            <v>x</v>
          </cell>
          <cell r="BE31">
            <v>7.3</v>
          </cell>
          <cell r="BF31" t="str">
            <v>x</v>
          </cell>
          <cell r="BG31" t="str">
            <v>x</v>
          </cell>
          <cell r="BH31">
            <v>33.299999999999997</v>
          </cell>
          <cell r="BI31">
            <v>34.700000000000003</v>
          </cell>
          <cell r="BJ31">
            <v>28.6</v>
          </cell>
          <cell r="BK31">
            <v>27.1</v>
          </cell>
          <cell r="BL31">
            <v>30.7</v>
          </cell>
          <cell r="BM31">
            <v>14.3</v>
          </cell>
          <cell r="BN31">
            <v>7.3</v>
          </cell>
          <cell r="BO31" t="str">
            <v>x</v>
          </cell>
          <cell r="BP31" t="str">
            <v>x</v>
          </cell>
          <cell r="BQ31" t="str">
            <v>x</v>
          </cell>
          <cell r="BR31" t="str">
            <v>x</v>
          </cell>
          <cell r="BS31" t="str">
            <v>x</v>
          </cell>
          <cell r="BT31" t="str">
            <v>x</v>
          </cell>
          <cell r="BU31" t="str">
            <v>x</v>
          </cell>
          <cell r="BV31" t="str">
            <v>x</v>
          </cell>
          <cell r="BW31">
            <v>2935</v>
          </cell>
          <cell r="BX31">
            <v>1536</v>
          </cell>
          <cell r="BY31">
            <v>1399</v>
          </cell>
          <cell r="BZ31">
            <v>60.2</v>
          </cell>
          <cell r="CA31">
            <v>54</v>
          </cell>
          <cell r="CB31">
            <v>67</v>
          </cell>
          <cell r="CC31">
            <v>50.5</v>
          </cell>
          <cell r="CD31">
            <v>45</v>
          </cell>
          <cell r="CE31">
            <v>56.6</v>
          </cell>
          <cell r="CF31">
            <v>91.5</v>
          </cell>
          <cell r="CG31">
            <v>89.4</v>
          </cell>
          <cell r="CH31">
            <v>93.9</v>
          </cell>
          <cell r="CI31">
            <v>87.6</v>
          </cell>
          <cell r="CJ31">
            <v>85.8</v>
          </cell>
          <cell r="CK31">
            <v>89.6</v>
          </cell>
          <cell r="CL31">
            <v>52.4</v>
          </cell>
          <cell r="CM31">
            <v>47.5</v>
          </cell>
          <cell r="CN31">
            <v>57.7</v>
          </cell>
          <cell r="CO31">
            <v>24.7</v>
          </cell>
          <cell r="CP31">
            <v>19.899999999999999</v>
          </cell>
          <cell r="CQ31">
            <v>29.9</v>
          </cell>
          <cell r="CR31">
            <v>13.6</v>
          </cell>
          <cell r="CS31">
            <v>8.3000000000000007</v>
          </cell>
          <cell r="CT31">
            <v>19.399999999999999</v>
          </cell>
        </row>
        <row r="32">
          <cell r="A32" t="str">
            <v>E08000005</v>
          </cell>
          <cell r="B32" t="str">
            <v>Rochdale</v>
          </cell>
          <cell r="C32">
            <v>1984</v>
          </cell>
          <cell r="D32">
            <v>965</v>
          </cell>
          <cell r="E32">
            <v>1019</v>
          </cell>
          <cell r="F32">
            <v>69.2</v>
          </cell>
          <cell r="G32">
            <v>63.5</v>
          </cell>
          <cell r="H32">
            <v>74.5</v>
          </cell>
          <cell r="I32">
            <v>54.1</v>
          </cell>
          <cell r="J32">
            <v>49.5</v>
          </cell>
          <cell r="K32">
            <v>58.5</v>
          </cell>
          <cell r="L32">
            <v>96.9</v>
          </cell>
          <cell r="M32">
            <v>95.3</v>
          </cell>
          <cell r="N32">
            <v>98.3</v>
          </cell>
          <cell r="O32">
            <v>87.6</v>
          </cell>
          <cell r="P32">
            <v>87</v>
          </cell>
          <cell r="Q32">
            <v>88.1</v>
          </cell>
          <cell r="R32">
            <v>56</v>
          </cell>
          <cell r="S32">
            <v>52.4</v>
          </cell>
          <cell r="T32">
            <v>59.4</v>
          </cell>
          <cell r="U32">
            <v>30.3</v>
          </cell>
          <cell r="V32">
            <v>26.4</v>
          </cell>
          <cell r="W32">
            <v>34.1</v>
          </cell>
          <cell r="X32">
            <v>18.899999999999999</v>
          </cell>
          <cell r="Y32">
            <v>15.4</v>
          </cell>
          <cell r="Z32">
            <v>22.1</v>
          </cell>
          <cell r="AA32">
            <v>248</v>
          </cell>
          <cell r="AB32">
            <v>157</v>
          </cell>
          <cell r="AC32">
            <v>91</v>
          </cell>
          <cell r="AD32">
            <v>26.6</v>
          </cell>
          <cell r="AE32">
            <v>22.9</v>
          </cell>
          <cell r="AF32">
            <v>33</v>
          </cell>
          <cell r="AG32">
            <v>21.4</v>
          </cell>
          <cell r="AH32">
            <v>18.5</v>
          </cell>
          <cell r="AI32">
            <v>26.4</v>
          </cell>
          <cell r="AJ32">
            <v>88.3</v>
          </cell>
          <cell r="AK32">
            <v>87.9</v>
          </cell>
          <cell r="AL32">
            <v>89</v>
          </cell>
          <cell r="AM32">
            <v>76.599999999999994</v>
          </cell>
          <cell r="AN32">
            <v>79</v>
          </cell>
          <cell r="AO32">
            <v>72.5</v>
          </cell>
          <cell r="AP32">
            <v>22.6</v>
          </cell>
          <cell r="AQ32">
            <v>19.7</v>
          </cell>
          <cell r="AR32">
            <v>27.5</v>
          </cell>
          <cell r="AS32">
            <v>8.9</v>
          </cell>
          <cell r="AT32">
            <v>7.6</v>
          </cell>
          <cell r="AU32">
            <v>11</v>
          </cell>
          <cell r="AV32">
            <v>4.4000000000000004</v>
          </cell>
          <cell r="AW32" t="str">
            <v>x</v>
          </cell>
          <cell r="AX32" t="str">
            <v>x</v>
          </cell>
          <cell r="AY32">
            <v>117</v>
          </cell>
          <cell r="AZ32">
            <v>85</v>
          </cell>
          <cell r="BA32">
            <v>32</v>
          </cell>
          <cell r="BB32">
            <v>13.7</v>
          </cell>
          <cell r="BC32">
            <v>10.6</v>
          </cell>
          <cell r="BD32">
            <v>21.9</v>
          </cell>
          <cell r="BE32">
            <v>8.5</v>
          </cell>
          <cell r="BF32">
            <v>7.1</v>
          </cell>
          <cell r="BG32">
            <v>12.5</v>
          </cell>
          <cell r="BH32">
            <v>47</v>
          </cell>
          <cell r="BI32">
            <v>47.1</v>
          </cell>
          <cell r="BJ32">
            <v>46.9</v>
          </cell>
          <cell r="BK32">
            <v>35</v>
          </cell>
          <cell r="BL32">
            <v>32.9</v>
          </cell>
          <cell r="BM32">
            <v>40.6</v>
          </cell>
          <cell r="BN32">
            <v>10.3</v>
          </cell>
          <cell r="BO32">
            <v>8.1999999999999993</v>
          </cell>
          <cell r="BP32">
            <v>15.6</v>
          </cell>
          <cell r="BQ32">
            <v>5.0999999999999996</v>
          </cell>
          <cell r="BR32">
            <v>3.5</v>
          </cell>
          <cell r="BS32">
            <v>9.4</v>
          </cell>
          <cell r="BT32">
            <v>3.4</v>
          </cell>
          <cell r="BU32" t="str">
            <v>x</v>
          </cell>
          <cell r="BV32" t="str">
            <v>x</v>
          </cell>
          <cell r="BW32">
            <v>2350</v>
          </cell>
          <cell r="BX32">
            <v>1208</v>
          </cell>
          <cell r="BY32">
            <v>1142</v>
          </cell>
          <cell r="BZ32">
            <v>61.9</v>
          </cell>
          <cell r="CA32">
            <v>54.6</v>
          </cell>
          <cell r="CB32">
            <v>69.7</v>
          </cell>
          <cell r="CC32">
            <v>48.4</v>
          </cell>
          <cell r="CD32">
            <v>42.5</v>
          </cell>
          <cell r="CE32">
            <v>54.6</v>
          </cell>
          <cell r="CF32">
            <v>93.5</v>
          </cell>
          <cell r="CG32">
            <v>91</v>
          </cell>
          <cell r="CH32">
            <v>96.1</v>
          </cell>
          <cell r="CI32">
            <v>83.8</v>
          </cell>
          <cell r="CJ32">
            <v>82.2</v>
          </cell>
          <cell r="CK32">
            <v>85.6</v>
          </cell>
          <cell r="CL32">
            <v>50.2</v>
          </cell>
          <cell r="CM32">
            <v>45.1</v>
          </cell>
          <cell r="CN32">
            <v>55.6</v>
          </cell>
          <cell r="CO32">
            <v>26.8</v>
          </cell>
          <cell r="CP32">
            <v>22.4</v>
          </cell>
          <cell r="CQ32">
            <v>31.5</v>
          </cell>
          <cell r="CR32">
            <v>16.600000000000001</v>
          </cell>
          <cell r="CS32">
            <v>12.8</v>
          </cell>
          <cell r="CT32">
            <v>20.5</v>
          </cell>
        </row>
        <row r="33">
          <cell r="A33" t="str">
            <v>E08000006</v>
          </cell>
          <cell r="B33" t="str">
            <v>Salford</v>
          </cell>
          <cell r="C33">
            <v>1778</v>
          </cell>
          <cell r="D33">
            <v>777</v>
          </cell>
          <cell r="E33">
            <v>1001</v>
          </cell>
          <cell r="F33">
            <v>67.7</v>
          </cell>
          <cell r="G33">
            <v>65.3</v>
          </cell>
          <cell r="H33">
            <v>69.5</v>
          </cell>
          <cell r="I33">
            <v>54.6</v>
          </cell>
          <cell r="J33">
            <v>52.5</v>
          </cell>
          <cell r="K33">
            <v>56.2</v>
          </cell>
          <cell r="L33">
            <v>96.7</v>
          </cell>
          <cell r="M33">
            <v>95.4</v>
          </cell>
          <cell r="N33">
            <v>97.7</v>
          </cell>
          <cell r="O33">
            <v>90.4</v>
          </cell>
          <cell r="P33">
            <v>90.5</v>
          </cell>
          <cell r="Q33">
            <v>90.4</v>
          </cell>
          <cell r="R33">
            <v>56.8</v>
          </cell>
          <cell r="S33">
            <v>55.2</v>
          </cell>
          <cell r="T33">
            <v>58</v>
          </cell>
          <cell r="U33">
            <v>41.2</v>
          </cell>
          <cell r="V33">
            <v>38.1</v>
          </cell>
          <cell r="W33">
            <v>43.6</v>
          </cell>
          <cell r="X33">
            <v>21.3</v>
          </cell>
          <cell r="Y33">
            <v>16</v>
          </cell>
          <cell r="Z33">
            <v>25.4</v>
          </cell>
          <cell r="AA33">
            <v>248</v>
          </cell>
          <cell r="AB33">
            <v>158</v>
          </cell>
          <cell r="AC33">
            <v>90</v>
          </cell>
          <cell r="AD33">
            <v>28.6</v>
          </cell>
          <cell r="AE33" t="str">
            <v>x</v>
          </cell>
          <cell r="AF33" t="str">
            <v>x</v>
          </cell>
          <cell r="AG33">
            <v>18.100000000000001</v>
          </cell>
          <cell r="AH33" t="str">
            <v>x</v>
          </cell>
          <cell r="AI33" t="str">
            <v>x</v>
          </cell>
          <cell r="AJ33">
            <v>85.5</v>
          </cell>
          <cell r="AK33">
            <v>86.1</v>
          </cell>
          <cell r="AL33">
            <v>84.4</v>
          </cell>
          <cell r="AM33">
            <v>69.8</v>
          </cell>
          <cell r="AN33">
            <v>72.2</v>
          </cell>
          <cell r="AO33">
            <v>65.599999999999994</v>
          </cell>
          <cell r="AP33">
            <v>18.5</v>
          </cell>
          <cell r="AQ33" t="str">
            <v>x</v>
          </cell>
          <cell r="AR33" t="str">
            <v>x</v>
          </cell>
          <cell r="AS33" t="str">
            <v>x</v>
          </cell>
          <cell r="AT33" t="str">
            <v>x</v>
          </cell>
          <cell r="AU33" t="str">
            <v>x</v>
          </cell>
          <cell r="AV33" t="str">
            <v>x</v>
          </cell>
          <cell r="AW33" t="str">
            <v>x</v>
          </cell>
          <cell r="AX33" t="str">
            <v>x</v>
          </cell>
          <cell r="AY33">
            <v>101</v>
          </cell>
          <cell r="AZ33">
            <v>78</v>
          </cell>
          <cell r="BA33">
            <v>23</v>
          </cell>
          <cell r="BB33">
            <v>4</v>
          </cell>
          <cell r="BC33" t="str">
            <v>x</v>
          </cell>
          <cell r="BD33" t="str">
            <v>x</v>
          </cell>
          <cell r="BE33">
            <v>4</v>
          </cell>
          <cell r="BF33" t="str">
            <v>x</v>
          </cell>
          <cell r="BG33" t="str">
            <v>x</v>
          </cell>
          <cell r="BH33">
            <v>39.6</v>
          </cell>
          <cell r="BI33">
            <v>42.3</v>
          </cell>
          <cell r="BJ33">
            <v>30.4</v>
          </cell>
          <cell r="BK33">
            <v>33.700000000000003</v>
          </cell>
          <cell r="BL33">
            <v>35.9</v>
          </cell>
          <cell r="BM33">
            <v>26.1</v>
          </cell>
          <cell r="BN33">
            <v>5</v>
          </cell>
          <cell r="BO33" t="str">
            <v>x</v>
          </cell>
          <cell r="BP33" t="str">
            <v>x</v>
          </cell>
          <cell r="BQ33" t="str">
            <v>x</v>
          </cell>
          <cell r="BR33" t="str">
            <v>x</v>
          </cell>
          <cell r="BS33" t="str">
            <v>x</v>
          </cell>
          <cell r="BT33" t="str">
            <v>x</v>
          </cell>
          <cell r="BU33" t="str">
            <v>x</v>
          </cell>
          <cell r="BV33" t="str">
            <v>x</v>
          </cell>
          <cell r="BW33">
            <v>2127</v>
          </cell>
          <cell r="BX33">
            <v>1013</v>
          </cell>
          <cell r="BY33">
            <v>1114</v>
          </cell>
          <cell r="BZ33">
            <v>60.1</v>
          </cell>
          <cell r="CA33">
            <v>54.8</v>
          </cell>
          <cell r="CB33">
            <v>64.900000000000006</v>
          </cell>
          <cell r="CC33">
            <v>48</v>
          </cell>
          <cell r="CD33">
            <v>43.4</v>
          </cell>
          <cell r="CE33">
            <v>52.1</v>
          </cell>
          <cell r="CF33">
            <v>92.7</v>
          </cell>
          <cell r="CG33">
            <v>89.8</v>
          </cell>
          <cell r="CH33">
            <v>95.2</v>
          </cell>
          <cell r="CI33">
            <v>85.3</v>
          </cell>
          <cell r="CJ33">
            <v>83.4</v>
          </cell>
          <cell r="CK33">
            <v>87.1</v>
          </cell>
          <cell r="CL33">
            <v>49.9</v>
          </cell>
          <cell r="CM33">
            <v>45.6</v>
          </cell>
          <cell r="CN33">
            <v>53.8</v>
          </cell>
          <cell r="CO33">
            <v>35.700000000000003</v>
          </cell>
          <cell r="CP33">
            <v>31</v>
          </cell>
          <cell r="CQ33">
            <v>40</v>
          </cell>
          <cell r="CR33">
            <v>18.100000000000001</v>
          </cell>
          <cell r="CS33">
            <v>12.4</v>
          </cell>
          <cell r="CT33">
            <v>23.2</v>
          </cell>
        </row>
        <row r="34">
          <cell r="A34" t="str">
            <v>E08000014</v>
          </cell>
          <cell r="B34" t="str">
            <v>Sefton</v>
          </cell>
          <cell r="C34">
            <v>2690</v>
          </cell>
          <cell r="D34">
            <v>1342</v>
          </cell>
          <cell r="E34">
            <v>1348</v>
          </cell>
          <cell r="F34">
            <v>75.8</v>
          </cell>
          <cell r="G34">
            <v>72.5</v>
          </cell>
          <cell r="H34">
            <v>79.2</v>
          </cell>
          <cell r="I34">
            <v>61.3</v>
          </cell>
          <cell r="J34">
            <v>57.9</v>
          </cell>
          <cell r="K34">
            <v>64.8</v>
          </cell>
          <cell r="L34">
            <v>97.8</v>
          </cell>
          <cell r="M34">
            <v>97.2</v>
          </cell>
          <cell r="N34">
            <v>98.4</v>
          </cell>
          <cell r="O34">
            <v>95.9</v>
          </cell>
          <cell r="P34">
            <v>95.2</v>
          </cell>
          <cell r="Q34">
            <v>96.7</v>
          </cell>
          <cell r="R34">
            <v>62.8</v>
          </cell>
          <cell r="S34">
            <v>59.6</v>
          </cell>
          <cell r="T34">
            <v>65.900000000000006</v>
          </cell>
          <cell r="U34">
            <v>45.2</v>
          </cell>
          <cell r="V34">
            <v>38.5</v>
          </cell>
          <cell r="W34">
            <v>51.9</v>
          </cell>
          <cell r="X34">
            <v>27.4</v>
          </cell>
          <cell r="Y34">
            <v>22.9</v>
          </cell>
          <cell r="Z34">
            <v>31.8</v>
          </cell>
          <cell r="AA34">
            <v>342</v>
          </cell>
          <cell r="AB34">
            <v>236</v>
          </cell>
          <cell r="AC34">
            <v>106</v>
          </cell>
          <cell r="AD34">
            <v>29.8</v>
          </cell>
          <cell r="AE34">
            <v>28.4</v>
          </cell>
          <cell r="AF34">
            <v>33</v>
          </cell>
          <cell r="AG34">
            <v>18.100000000000001</v>
          </cell>
          <cell r="AH34" t="str">
            <v>x</v>
          </cell>
          <cell r="AI34" t="str">
            <v>x</v>
          </cell>
          <cell r="AJ34">
            <v>85.7</v>
          </cell>
          <cell r="AK34">
            <v>84.7</v>
          </cell>
          <cell r="AL34">
            <v>87.7</v>
          </cell>
          <cell r="AM34">
            <v>76.599999999999994</v>
          </cell>
          <cell r="AN34">
            <v>76.7</v>
          </cell>
          <cell r="AO34">
            <v>76.400000000000006</v>
          </cell>
          <cell r="AP34">
            <v>20.5</v>
          </cell>
          <cell r="AQ34" t="str">
            <v>x</v>
          </cell>
          <cell r="AR34" t="str">
            <v>x</v>
          </cell>
          <cell r="AS34">
            <v>12.9</v>
          </cell>
          <cell r="AT34" t="str">
            <v>x</v>
          </cell>
          <cell r="AU34" t="str">
            <v>x</v>
          </cell>
          <cell r="AV34" t="str">
            <v>x</v>
          </cell>
          <cell r="AW34" t="str">
            <v>x</v>
          </cell>
          <cell r="AX34" t="str">
            <v>x</v>
          </cell>
          <cell r="AY34">
            <v>111</v>
          </cell>
          <cell r="AZ34">
            <v>82</v>
          </cell>
          <cell r="BA34">
            <v>29</v>
          </cell>
          <cell r="BB34">
            <v>18.899999999999999</v>
          </cell>
          <cell r="BC34">
            <v>22</v>
          </cell>
          <cell r="BD34">
            <v>10.3</v>
          </cell>
          <cell r="BE34">
            <v>12.6</v>
          </cell>
          <cell r="BF34" t="str">
            <v>x</v>
          </cell>
          <cell r="BG34" t="str">
            <v>x</v>
          </cell>
          <cell r="BH34">
            <v>35.1</v>
          </cell>
          <cell r="BI34">
            <v>39</v>
          </cell>
          <cell r="BJ34">
            <v>24.1</v>
          </cell>
          <cell r="BK34">
            <v>33.299999999999997</v>
          </cell>
          <cell r="BL34">
            <v>37.799999999999997</v>
          </cell>
          <cell r="BM34">
            <v>20.7</v>
          </cell>
          <cell r="BN34">
            <v>14.4</v>
          </cell>
          <cell r="BO34" t="str">
            <v>x</v>
          </cell>
          <cell r="BP34" t="str">
            <v>x</v>
          </cell>
          <cell r="BQ34">
            <v>3.6</v>
          </cell>
          <cell r="BR34" t="str">
            <v>x</v>
          </cell>
          <cell r="BS34" t="str">
            <v>x</v>
          </cell>
          <cell r="BT34" t="str">
            <v>x</v>
          </cell>
          <cell r="BU34" t="str">
            <v>x</v>
          </cell>
          <cell r="BV34" t="str">
            <v>x</v>
          </cell>
          <cell r="BW34">
            <v>3143</v>
          </cell>
          <cell r="BX34">
            <v>1660</v>
          </cell>
          <cell r="BY34">
            <v>1483</v>
          </cell>
          <cell r="BZ34">
            <v>68.8</v>
          </cell>
          <cell r="CA34">
            <v>63.7</v>
          </cell>
          <cell r="CB34">
            <v>74.5</v>
          </cell>
          <cell r="CC34">
            <v>54.9</v>
          </cell>
          <cell r="CD34">
            <v>49.9</v>
          </cell>
          <cell r="CE34">
            <v>60.5</v>
          </cell>
          <cell r="CF34">
            <v>94.3</v>
          </cell>
          <cell r="CG34">
            <v>92.6</v>
          </cell>
          <cell r="CH34">
            <v>96.2</v>
          </cell>
          <cell r="CI34">
            <v>91.6</v>
          </cell>
          <cell r="CJ34">
            <v>89.8</v>
          </cell>
          <cell r="CK34">
            <v>93.7</v>
          </cell>
          <cell r="CL34">
            <v>56.5</v>
          </cell>
          <cell r="CM34">
            <v>51.8</v>
          </cell>
          <cell r="CN34">
            <v>61.7</v>
          </cell>
          <cell r="CO34">
            <v>40.200000000000003</v>
          </cell>
          <cell r="CP34">
            <v>33.1</v>
          </cell>
          <cell r="CQ34">
            <v>48.2</v>
          </cell>
          <cell r="CR34">
            <v>23.9</v>
          </cell>
          <cell r="CS34">
            <v>19</v>
          </cell>
          <cell r="CT34">
            <v>29.3</v>
          </cell>
        </row>
        <row r="35">
          <cell r="A35" t="str">
            <v>E08000013</v>
          </cell>
          <cell r="B35" t="str">
            <v>St. Helens</v>
          </cell>
          <cell r="C35">
            <v>1546</v>
          </cell>
          <cell r="D35">
            <v>760</v>
          </cell>
          <cell r="E35">
            <v>786</v>
          </cell>
          <cell r="F35">
            <v>72.400000000000006</v>
          </cell>
          <cell r="G35">
            <v>69.099999999999994</v>
          </cell>
          <cell r="H35">
            <v>75.7</v>
          </cell>
          <cell r="I35">
            <v>61.6</v>
          </cell>
          <cell r="J35">
            <v>57.2</v>
          </cell>
          <cell r="K35">
            <v>65.900000000000006</v>
          </cell>
          <cell r="L35">
            <v>97</v>
          </cell>
          <cell r="M35">
            <v>97.1</v>
          </cell>
          <cell r="N35">
            <v>96.9</v>
          </cell>
          <cell r="O35">
            <v>95.9</v>
          </cell>
          <cell r="P35">
            <v>95.9</v>
          </cell>
          <cell r="Q35">
            <v>95.9</v>
          </cell>
          <cell r="R35">
            <v>63.6</v>
          </cell>
          <cell r="S35">
            <v>59.6</v>
          </cell>
          <cell r="T35">
            <v>67.400000000000006</v>
          </cell>
          <cell r="U35">
            <v>35.9</v>
          </cell>
          <cell r="V35">
            <v>28</v>
          </cell>
          <cell r="W35">
            <v>43.5</v>
          </cell>
          <cell r="X35">
            <v>24.1</v>
          </cell>
          <cell r="Y35">
            <v>16.600000000000001</v>
          </cell>
          <cell r="Z35">
            <v>31.4</v>
          </cell>
          <cell r="AA35">
            <v>242</v>
          </cell>
          <cell r="AB35">
            <v>147</v>
          </cell>
          <cell r="AC35">
            <v>95</v>
          </cell>
          <cell r="AD35" t="str">
            <v>x</v>
          </cell>
          <cell r="AE35" t="str">
            <v>x</v>
          </cell>
          <cell r="AF35" t="str">
            <v>x</v>
          </cell>
          <cell r="AG35" t="str">
            <v>x</v>
          </cell>
          <cell r="AH35" t="str">
            <v>x</v>
          </cell>
          <cell r="AI35" t="str">
            <v>x</v>
          </cell>
          <cell r="AJ35">
            <v>77.7</v>
          </cell>
          <cell r="AK35" t="str">
            <v>x</v>
          </cell>
          <cell r="AL35" t="str">
            <v>x</v>
          </cell>
          <cell r="AM35">
            <v>67.400000000000006</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v>45</v>
          </cell>
          <cell r="AZ35">
            <v>34</v>
          </cell>
          <cell r="BA35">
            <v>11</v>
          </cell>
          <cell r="BB35" t="str">
            <v>x</v>
          </cell>
          <cell r="BC35" t="str">
            <v>x</v>
          </cell>
          <cell r="BD35" t="str">
            <v>x</v>
          </cell>
          <cell r="BE35" t="str">
            <v>x</v>
          </cell>
          <cell r="BF35" t="str">
            <v>x</v>
          </cell>
          <cell r="BG35" t="str">
            <v>x</v>
          </cell>
          <cell r="BH35">
            <v>6.7</v>
          </cell>
          <cell r="BI35" t="str">
            <v>x</v>
          </cell>
          <cell r="BJ35" t="str">
            <v>x</v>
          </cell>
          <cell r="BK35">
            <v>6.7</v>
          </cell>
          <cell r="BL35" t="str">
            <v>x</v>
          </cell>
          <cell r="BM35" t="str">
            <v>x</v>
          </cell>
          <cell r="BN35" t="str">
            <v>x</v>
          </cell>
          <cell r="BO35" t="str">
            <v>x</v>
          </cell>
          <cell r="BP35" t="str">
            <v>x</v>
          </cell>
          <cell r="BQ35" t="str">
            <v>x</v>
          </cell>
          <cell r="BR35" t="str">
            <v>x</v>
          </cell>
          <cell r="BS35" t="str">
            <v>x</v>
          </cell>
          <cell r="BT35" t="str">
            <v>x</v>
          </cell>
          <cell r="BU35" t="str">
            <v>x</v>
          </cell>
          <cell r="BV35" t="str">
            <v>x</v>
          </cell>
          <cell r="BW35">
            <v>1833</v>
          </cell>
          <cell r="BX35">
            <v>941</v>
          </cell>
          <cell r="BY35">
            <v>892</v>
          </cell>
          <cell r="BZ35">
            <v>65.099999999999994</v>
          </cell>
          <cell r="CA35">
            <v>60.5</v>
          </cell>
          <cell r="CB35">
            <v>70</v>
          </cell>
          <cell r="CC35">
            <v>54.7</v>
          </cell>
          <cell r="CD35">
            <v>49.3</v>
          </cell>
          <cell r="CE35">
            <v>60.3</v>
          </cell>
          <cell r="CF35">
            <v>92.3</v>
          </cell>
          <cell r="CG35">
            <v>91</v>
          </cell>
          <cell r="CH35">
            <v>93.6</v>
          </cell>
          <cell r="CI35">
            <v>90</v>
          </cell>
          <cell r="CJ35">
            <v>88.5</v>
          </cell>
          <cell r="CK35">
            <v>91.5</v>
          </cell>
          <cell r="CL35">
            <v>56.5</v>
          </cell>
          <cell r="CM35">
            <v>51.5</v>
          </cell>
          <cell r="CN35">
            <v>61.7</v>
          </cell>
          <cell r="CO35">
            <v>31.4</v>
          </cell>
          <cell r="CP35">
            <v>23.8</v>
          </cell>
          <cell r="CQ35">
            <v>39.299999999999997</v>
          </cell>
          <cell r="CR35">
            <v>20.9</v>
          </cell>
          <cell r="CS35">
            <v>13.8</v>
          </cell>
          <cell r="CT35">
            <v>28.4</v>
          </cell>
        </row>
        <row r="36">
          <cell r="A36" t="str">
            <v>E08000007</v>
          </cell>
          <cell r="B36" t="str">
            <v>Stockport</v>
          </cell>
          <cell r="C36">
            <v>2371</v>
          </cell>
          <cell r="D36">
            <v>1149</v>
          </cell>
          <cell r="E36">
            <v>1222</v>
          </cell>
          <cell r="F36">
            <v>79.2</v>
          </cell>
          <cell r="G36">
            <v>75.5</v>
          </cell>
          <cell r="H36">
            <v>82.6</v>
          </cell>
          <cell r="I36">
            <v>65.2</v>
          </cell>
          <cell r="J36">
            <v>62.1</v>
          </cell>
          <cell r="K36">
            <v>68.2</v>
          </cell>
          <cell r="L36">
            <v>98</v>
          </cell>
          <cell r="M36">
            <v>97.7</v>
          </cell>
          <cell r="N36">
            <v>98.3</v>
          </cell>
          <cell r="O36">
            <v>95</v>
          </cell>
          <cell r="P36">
            <v>95.6</v>
          </cell>
          <cell r="Q36">
            <v>94.5</v>
          </cell>
          <cell r="R36">
            <v>65.900000000000006</v>
          </cell>
          <cell r="S36">
            <v>62.9</v>
          </cell>
          <cell r="T36">
            <v>68.7</v>
          </cell>
          <cell r="U36">
            <v>51.7</v>
          </cell>
          <cell r="V36">
            <v>48.4</v>
          </cell>
          <cell r="W36">
            <v>54.8</v>
          </cell>
          <cell r="X36">
            <v>34</v>
          </cell>
          <cell r="Y36">
            <v>29.2</v>
          </cell>
          <cell r="Z36">
            <v>38.4</v>
          </cell>
          <cell r="AA36">
            <v>290</v>
          </cell>
          <cell r="AB36">
            <v>169</v>
          </cell>
          <cell r="AC36">
            <v>121</v>
          </cell>
          <cell r="AD36">
            <v>36.9</v>
          </cell>
          <cell r="AE36">
            <v>33.700000000000003</v>
          </cell>
          <cell r="AF36">
            <v>41.3</v>
          </cell>
          <cell r="AG36">
            <v>23.4</v>
          </cell>
          <cell r="AH36">
            <v>21.9</v>
          </cell>
          <cell r="AI36">
            <v>25.6</v>
          </cell>
          <cell r="AJ36">
            <v>89.7</v>
          </cell>
          <cell r="AK36">
            <v>89.9</v>
          </cell>
          <cell r="AL36">
            <v>89.3</v>
          </cell>
          <cell r="AM36">
            <v>81.400000000000006</v>
          </cell>
          <cell r="AN36">
            <v>80.5</v>
          </cell>
          <cell r="AO36">
            <v>82.6</v>
          </cell>
          <cell r="AP36">
            <v>24.1</v>
          </cell>
          <cell r="AQ36">
            <v>22.5</v>
          </cell>
          <cell r="AR36">
            <v>26.4</v>
          </cell>
          <cell r="AS36">
            <v>18.3</v>
          </cell>
          <cell r="AT36" t="str">
            <v>x</v>
          </cell>
          <cell r="AU36" t="str">
            <v>x</v>
          </cell>
          <cell r="AV36" t="str">
            <v>x</v>
          </cell>
          <cell r="AW36" t="str">
            <v>x</v>
          </cell>
          <cell r="AX36" t="str">
            <v>x</v>
          </cell>
          <cell r="AY36">
            <v>118</v>
          </cell>
          <cell r="AZ36">
            <v>84</v>
          </cell>
          <cell r="BA36">
            <v>34</v>
          </cell>
          <cell r="BB36">
            <v>12.7</v>
          </cell>
          <cell r="BC36">
            <v>13.1</v>
          </cell>
          <cell r="BD36">
            <v>11.8</v>
          </cell>
          <cell r="BE36">
            <v>5.0999999999999996</v>
          </cell>
          <cell r="BF36">
            <v>3.6</v>
          </cell>
          <cell r="BG36">
            <v>8.8000000000000007</v>
          </cell>
          <cell r="BH36">
            <v>48.3</v>
          </cell>
          <cell r="BI36">
            <v>51.2</v>
          </cell>
          <cell r="BJ36">
            <v>41.2</v>
          </cell>
          <cell r="BK36">
            <v>38.1</v>
          </cell>
          <cell r="BL36">
            <v>40.5</v>
          </cell>
          <cell r="BM36">
            <v>32.4</v>
          </cell>
          <cell r="BN36">
            <v>5.9</v>
          </cell>
          <cell r="BO36">
            <v>4.8</v>
          </cell>
          <cell r="BP36">
            <v>8.8000000000000007</v>
          </cell>
          <cell r="BQ36">
            <v>3.4</v>
          </cell>
          <cell r="BR36" t="str">
            <v>x</v>
          </cell>
          <cell r="BS36" t="str">
            <v>x</v>
          </cell>
          <cell r="BT36" t="str">
            <v>x</v>
          </cell>
          <cell r="BU36" t="str">
            <v>x</v>
          </cell>
          <cell r="BV36" t="str">
            <v>x</v>
          </cell>
          <cell r="BW36">
            <v>2779</v>
          </cell>
          <cell r="BX36">
            <v>1402</v>
          </cell>
          <cell r="BY36">
            <v>1377</v>
          </cell>
          <cell r="BZ36">
            <v>71.900000000000006</v>
          </cell>
          <cell r="CA36">
            <v>66.8</v>
          </cell>
          <cell r="CB36">
            <v>77.2</v>
          </cell>
          <cell r="CC36">
            <v>58.3</v>
          </cell>
          <cell r="CD36">
            <v>53.7</v>
          </cell>
          <cell r="CE36">
            <v>63</v>
          </cell>
          <cell r="CF36">
            <v>95</v>
          </cell>
          <cell r="CG36">
            <v>94</v>
          </cell>
          <cell r="CH36">
            <v>96.1</v>
          </cell>
          <cell r="CI36">
            <v>91.2</v>
          </cell>
          <cell r="CJ36">
            <v>90.4</v>
          </cell>
          <cell r="CK36">
            <v>91.9</v>
          </cell>
          <cell r="CL36">
            <v>59</v>
          </cell>
          <cell r="CM36">
            <v>54.6</v>
          </cell>
          <cell r="CN36">
            <v>63.5</v>
          </cell>
          <cell r="CO36">
            <v>46.2</v>
          </cell>
          <cell r="CP36">
            <v>42.2</v>
          </cell>
          <cell r="CQ36">
            <v>50.3</v>
          </cell>
          <cell r="CR36">
            <v>29.9</v>
          </cell>
          <cell r="CS36">
            <v>25</v>
          </cell>
          <cell r="CT36">
            <v>34.9</v>
          </cell>
        </row>
        <row r="37">
          <cell r="A37" t="str">
            <v>E08000008</v>
          </cell>
          <cell r="B37" t="str">
            <v>Tameside</v>
          </cell>
          <cell r="C37">
            <v>2289</v>
          </cell>
          <cell r="D37">
            <v>1126</v>
          </cell>
          <cell r="E37">
            <v>1163</v>
          </cell>
          <cell r="F37">
            <v>70.099999999999994</v>
          </cell>
          <cell r="G37">
            <v>66.599999999999994</v>
          </cell>
          <cell r="H37">
            <v>73.400000000000006</v>
          </cell>
          <cell r="I37">
            <v>61.9</v>
          </cell>
          <cell r="J37">
            <v>58.6</v>
          </cell>
          <cell r="K37">
            <v>65.099999999999994</v>
          </cell>
          <cell r="L37">
            <v>96.2</v>
          </cell>
          <cell r="M37">
            <v>96</v>
          </cell>
          <cell r="N37">
            <v>96.3</v>
          </cell>
          <cell r="O37">
            <v>94.1</v>
          </cell>
          <cell r="P37">
            <v>93.9</v>
          </cell>
          <cell r="Q37">
            <v>94.2</v>
          </cell>
          <cell r="R37">
            <v>65</v>
          </cell>
          <cell r="S37">
            <v>62.3</v>
          </cell>
          <cell r="T37">
            <v>67.599999999999994</v>
          </cell>
          <cell r="U37">
            <v>40.9</v>
          </cell>
          <cell r="V37">
            <v>39.1</v>
          </cell>
          <cell r="W37">
            <v>42.6</v>
          </cell>
          <cell r="X37">
            <v>24.5</v>
          </cell>
          <cell r="Y37">
            <v>19.7</v>
          </cell>
          <cell r="Z37">
            <v>29.1</v>
          </cell>
          <cell r="AA37">
            <v>223</v>
          </cell>
          <cell r="AB37">
            <v>134</v>
          </cell>
          <cell r="AC37">
            <v>89</v>
          </cell>
          <cell r="AD37">
            <v>31.8</v>
          </cell>
          <cell r="AE37" t="str">
            <v>x</v>
          </cell>
          <cell r="AF37" t="str">
            <v>x</v>
          </cell>
          <cell r="AG37" t="str">
            <v>x</v>
          </cell>
          <cell r="AH37" t="str">
            <v>x</v>
          </cell>
          <cell r="AI37" t="str">
            <v>x</v>
          </cell>
          <cell r="AJ37">
            <v>77.099999999999994</v>
          </cell>
          <cell r="AK37" t="str">
            <v>x</v>
          </cell>
          <cell r="AL37" t="str">
            <v>x</v>
          </cell>
          <cell r="AM37">
            <v>69.099999999999994</v>
          </cell>
          <cell r="AN37" t="str">
            <v>x</v>
          </cell>
          <cell r="AO37" t="str">
            <v>x</v>
          </cell>
          <cell r="AP37" t="str">
            <v>x</v>
          </cell>
          <cell r="AQ37" t="str">
            <v>x</v>
          </cell>
          <cell r="AR37" t="str">
            <v>x</v>
          </cell>
          <cell r="AS37" t="str">
            <v>x</v>
          </cell>
          <cell r="AT37" t="str">
            <v>x</v>
          </cell>
          <cell r="AU37" t="str">
            <v>x</v>
          </cell>
          <cell r="AV37" t="str">
            <v>x</v>
          </cell>
          <cell r="AW37" t="str">
            <v>x</v>
          </cell>
          <cell r="AX37" t="str">
            <v>x</v>
          </cell>
          <cell r="AY37">
            <v>66</v>
          </cell>
          <cell r="AZ37">
            <v>54</v>
          </cell>
          <cell r="BA37">
            <v>12</v>
          </cell>
          <cell r="BB37">
            <v>6.1</v>
          </cell>
          <cell r="BC37" t="str">
            <v>x</v>
          </cell>
          <cell r="BD37" t="str">
            <v>x</v>
          </cell>
          <cell r="BE37" t="str">
            <v>x</v>
          </cell>
          <cell r="BF37" t="str">
            <v>x</v>
          </cell>
          <cell r="BG37" t="str">
            <v>x</v>
          </cell>
          <cell r="BH37">
            <v>27.3</v>
          </cell>
          <cell r="BI37" t="str">
            <v>x</v>
          </cell>
          <cell r="BJ37" t="str">
            <v>x</v>
          </cell>
          <cell r="BK37">
            <v>27.3</v>
          </cell>
          <cell r="BL37" t="str">
            <v>x</v>
          </cell>
          <cell r="BM37" t="str">
            <v>x</v>
          </cell>
          <cell r="BN37" t="str">
            <v>x</v>
          </cell>
          <cell r="BO37" t="str">
            <v>x</v>
          </cell>
          <cell r="BP37" t="str">
            <v>x</v>
          </cell>
          <cell r="BQ37" t="str">
            <v>x</v>
          </cell>
          <cell r="BR37" t="str">
            <v>x</v>
          </cell>
          <cell r="BS37" t="str">
            <v>x</v>
          </cell>
          <cell r="BT37" t="str">
            <v>x</v>
          </cell>
          <cell r="BU37" t="str">
            <v>x</v>
          </cell>
          <cell r="BV37" t="str">
            <v>x</v>
          </cell>
          <cell r="BW37">
            <v>2578</v>
          </cell>
          <cell r="BX37">
            <v>1314</v>
          </cell>
          <cell r="BY37">
            <v>1264</v>
          </cell>
          <cell r="BZ37">
            <v>65.099999999999994</v>
          </cell>
          <cell r="CA37">
            <v>60.7</v>
          </cell>
          <cell r="CB37">
            <v>69.8</v>
          </cell>
          <cell r="CC37">
            <v>57.3</v>
          </cell>
          <cell r="CD37">
            <v>53.1</v>
          </cell>
          <cell r="CE37">
            <v>61.6</v>
          </cell>
          <cell r="CF37">
            <v>92.7</v>
          </cell>
          <cell r="CG37">
            <v>91.6</v>
          </cell>
          <cell r="CH37">
            <v>94</v>
          </cell>
          <cell r="CI37">
            <v>90.2</v>
          </cell>
          <cell r="CJ37">
            <v>89</v>
          </cell>
          <cell r="CK37">
            <v>91.4</v>
          </cell>
          <cell r="CL37">
            <v>60.1</v>
          </cell>
          <cell r="CM37">
            <v>56.5</v>
          </cell>
          <cell r="CN37">
            <v>63.9</v>
          </cell>
          <cell r="CO37">
            <v>37.5</v>
          </cell>
          <cell r="CP37">
            <v>34.9</v>
          </cell>
          <cell r="CQ37">
            <v>40.1</v>
          </cell>
          <cell r="CR37">
            <v>22.1</v>
          </cell>
          <cell r="CS37">
            <v>17.399999999999999</v>
          </cell>
          <cell r="CT37">
            <v>27.1</v>
          </cell>
        </row>
        <row r="38">
          <cell r="A38" t="str">
            <v>E08000009</v>
          </cell>
          <cell r="B38" t="str">
            <v>Trafford</v>
          </cell>
          <cell r="C38">
            <v>2410</v>
          </cell>
          <cell r="D38">
            <v>1186</v>
          </cell>
          <cell r="E38">
            <v>1224</v>
          </cell>
          <cell r="F38">
            <v>86.5</v>
          </cell>
          <cell r="G38">
            <v>84.9</v>
          </cell>
          <cell r="H38">
            <v>88</v>
          </cell>
          <cell r="I38">
            <v>79.099999999999994</v>
          </cell>
          <cell r="J38">
            <v>77.8</v>
          </cell>
          <cell r="K38">
            <v>80.400000000000006</v>
          </cell>
          <cell r="L38">
            <v>99.5</v>
          </cell>
          <cell r="M38">
            <v>99.5</v>
          </cell>
          <cell r="N38">
            <v>99.4</v>
          </cell>
          <cell r="O38">
            <v>98.6</v>
          </cell>
          <cell r="P38">
            <v>98.7</v>
          </cell>
          <cell r="Q38">
            <v>98.6</v>
          </cell>
          <cell r="R38">
            <v>79.8</v>
          </cell>
          <cell r="S38">
            <v>78.8</v>
          </cell>
          <cell r="T38">
            <v>80.900000000000006</v>
          </cell>
          <cell r="U38">
            <v>52</v>
          </cell>
          <cell r="V38">
            <v>47.6</v>
          </cell>
          <cell r="W38">
            <v>56.3</v>
          </cell>
          <cell r="X38">
            <v>42.1</v>
          </cell>
          <cell r="Y38">
            <v>35.5</v>
          </cell>
          <cell r="Z38">
            <v>48.4</v>
          </cell>
          <cell r="AA38">
            <v>322</v>
          </cell>
          <cell r="AB38">
            <v>174</v>
          </cell>
          <cell r="AC38">
            <v>148</v>
          </cell>
          <cell r="AD38">
            <v>43.2</v>
          </cell>
          <cell r="AE38" t="str">
            <v>x</v>
          </cell>
          <cell r="AF38" t="str">
            <v>x</v>
          </cell>
          <cell r="AG38">
            <v>31.1</v>
          </cell>
          <cell r="AH38" t="str">
            <v>x</v>
          </cell>
          <cell r="AI38" t="str">
            <v>x</v>
          </cell>
          <cell r="AJ38">
            <v>93.2</v>
          </cell>
          <cell r="AK38">
            <v>96</v>
          </cell>
          <cell r="AL38">
            <v>89.9</v>
          </cell>
          <cell r="AM38">
            <v>88.5</v>
          </cell>
          <cell r="AN38">
            <v>90.8</v>
          </cell>
          <cell r="AO38">
            <v>85.8</v>
          </cell>
          <cell r="AP38">
            <v>32.6</v>
          </cell>
          <cell r="AQ38" t="str">
            <v>x</v>
          </cell>
          <cell r="AR38" t="str">
            <v>x</v>
          </cell>
          <cell r="AS38">
            <v>17.7</v>
          </cell>
          <cell r="AT38" t="str">
            <v>x</v>
          </cell>
          <cell r="AU38" t="str">
            <v>x</v>
          </cell>
          <cell r="AV38" t="str">
            <v>x</v>
          </cell>
          <cell r="AW38" t="str">
            <v>x</v>
          </cell>
          <cell r="AX38" t="str">
            <v>x</v>
          </cell>
          <cell r="AY38">
            <v>122</v>
          </cell>
          <cell r="AZ38">
            <v>97</v>
          </cell>
          <cell r="BA38">
            <v>25</v>
          </cell>
          <cell r="BB38">
            <v>14.8</v>
          </cell>
          <cell r="BC38" t="str">
            <v>x</v>
          </cell>
          <cell r="BD38" t="str">
            <v>x</v>
          </cell>
          <cell r="BE38">
            <v>9</v>
          </cell>
          <cell r="BF38" t="str">
            <v>x</v>
          </cell>
          <cell r="BG38" t="str">
            <v>x</v>
          </cell>
          <cell r="BH38">
            <v>54.9</v>
          </cell>
          <cell r="BI38">
            <v>56.7</v>
          </cell>
          <cell r="BJ38">
            <v>48</v>
          </cell>
          <cell r="BK38">
            <v>49.2</v>
          </cell>
          <cell r="BL38">
            <v>51.5</v>
          </cell>
          <cell r="BM38">
            <v>40</v>
          </cell>
          <cell r="BN38">
            <v>10.7</v>
          </cell>
          <cell r="BO38" t="str">
            <v>x</v>
          </cell>
          <cell r="BP38" t="str">
            <v>x</v>
          </cell>
          <cell r="BQ38">
            <v>3.3</v>
          </cell>
          <cell r="BR38" t="str">
            <v>x</v>
          </cell>
          <cell r="BS38" t="str">
            <v>x</v>
          </cell>
          <cell r="BT38" t="str">
            <v>x</v>
          </cell>
          <cell r="BU38" t="str">
            <v>x</v>
          </cell>
          <cell r="BV38" t="str">
            <v>x</v>
          </cell>
          <cell r="BW38">
            <v>2854</v>
          </cell>
          <cell r="BX38">
            <v>1457</v>
          </cell>
          <cell r="BY38">
            <v>1397</v>
          </cell>
          <cell r="BZ38">
            <v>78.5</v>
          </cell>
          <cell r="CA38">
            <v>75.400000000000006</v>
          </cell>
          <cell r="CB38">
            <v>81.8</v>
          </cell>
          <cell r="CC38">
            <v>70.7</v>
          </cell>
          <cell r="CD38">
            <v>67.7</v>
          </cell>
          <cell r="CE38">
            <v>73.8</v>
          </cell>
          <cell r="CF38">
            <v>96.8</v>
          </cell>
          <cell r="CG38">
            <v>96.2</v>
          </cell>
          <cell r="CH38">
            <v>97.5</v>
          </cell>
          <cell r="CI38">
            <v>95.4</v>
          </cell>
          <cell r="CJ38">
            <v>94.6</v>
          </cell>
          <cell r="CK38">
            <v>96.2</v>
          </cell>
          <cell r="CL38">
            <v>71.5</v>
          </cell>
          <cell r="CM38">
            <v>68.900000000000006</v>
          </cell>
          <cell r="CN38">
            <v>74.3</v>
          </cell>
          <cell r="CO38">
            <v>46</v>
          </cell>
          <cell r="CP38">
            <v>41.2</v>
          </cell>
          <cell r="CQ38">
            <v>51.1</v>
          </cell>
          <cell r="CR38">
            <v>36.5</v>
          </cell>
          <cell r="CS38">
            <v>29.6</v>
          </cell>
          <cell r="CT38">
            <v>43.6</v>
          </cell>
        </row>
        <row r="39">
          <cell r="A39" t="str">
            <v>E06000007</v>
          </cell>
          <cell r="B39" t="str">
            <v>Warrington</v>
          </cell>
          <cell r="C39">
            <v>1978</v>
          </cell>
          <cell r="D39">
            <v>975</v>
          </cell>
          <cell r="E39">
            <v>1003</v>
          </cell>
          <cell r="F39">
            <v>74.2</v>
          </cell>
          <cell r="G39">
            <v>69.099999999999994</v>
          </cell>
          <cell r="H39">
            <v>79.2</v>
          </cell>
          <cell r="I39">
            <v>66.599999999999994</v>
          </cell>
          <cell r="J39">
            <v>62.9</v>
          </cell>
          <cell r="K39">
            <v>70.3</v>
          </cell>
          <cell r="L39">
            <v>98.8</v>
          </cell>
          <cell r="M39">
            <v>99</v>
          </cell>
          <cell r="N39">
            <v>98.7</v>
          </cell>
          <cell r="O39">
            <v>97.8</v>
          </cell>
          <cell r="P39">
            <v>97.7</v>
          </cell>
          <cell r="Q39">
            <v>97.9</v>
          </cell>
          <cell r="R39">
            <v>70.3</v>
          </cell>
          <cell r="S39">
            <v>67.5</v>
          </cell>
          <cell r="T39">
            <v>73</v>
          </cell>
          <cell r="U39">
            <v>54.1</v>
          </cell>
          <cell r="V39">
            <v>51.1</v>
          </cell>
          <cell r="W39">
            <v>57</v>
          </cell>
          <cell r="X39">
            <v>34.299999999999997</v>
          </cell>
          <cell r="Y39">
            <v>28.5</v>
          </cell>
          <cell r="Z39">
            <v>39.9</v>
          </cell>
          <cell r="AA39">
            <v>345</v>
          </cell>
          <cell r="AB39">
            <v>189</v>
          </cell>
          <cell r="AC39">
            <v>156</v>
          </cell>
          <cell r="AD39">
            <v>36.799999999999997</v>
          </cell>
          <cell r="AE39">
            <v>35.4</v>
          </cell>
          <cell r="AF39">
            <v>38.5</v>
          </cell>
          <cell r="AG39">
            <v>27.5</v>
          </cell>
          <cell r="AH39">
            <v>28</v>
          </cell>
          <cell r="AI39">
            <v>26.9</v>
          </cell>
          <cell r="AJ39">
            <v>84.1</v>
          </cell>
          <cell r="AK39">
            <v>83.1</v>
          </cell>
          <cell r="AL39">
            <v>85.3</v>
          </cell>
          <cell r="AM39">
            <v>80.3</v>
          </cell>
          <cell r="AN39">
            <v>81</v>
          </cell>
          <cell r="AO39">
            <v>79.5</v>
          </cell>
          <cell r="AP39">
            <v>30.7</v>
          </cell>
          <cell r="AQ39">
            <v>30.7</v>
          </cell>
          <cell r="AR39">
            <v>30.8</v>
          </cell>
          <cell r="AS39">
            <v>21.2</v>
          </cell>
          <cell r="AT39">
            <v>20.100000000000001</v>
          </cell>
          <cell r="AU39">
            <v>22.4</v>
          </cell>
          <cell r="AV39">
            <v>8.4</v>
          </cell>
          <cell r="AW39" t="str">
            <v>x</v>
          </cell>
          <cell r="AX39" t="str">
            <v>x</v>
          </cell>
          <cell r="AY39">
            <v>113</v>
          </cell>
          <cell r="AZ39">
            <v>77</v>
          </cell>
          <cell r="BA39">
            <v>36</v>
          </cell>
          <cell r="BB39">
            <v>13.3</v>
          </cell>
          <cell r="BC39">
            <v>11.7</v>
          </cell>
          <cell r="BD39">
            <v>16.7</v>
          </cell>
          <cell r="BE39">
            <v>10.6</v>
          </cell>
          <cell r="BF39">
            <v>10.4</v>
          </cell>
          <cell r="BG39">
            <v>11.1</v>
          </cell>
          <cell r="BH39">
            <v>60.2</v>
          </cell>
          <cell r="BI39">
            <v>58.4</v>
          </cell>
          <cell r="BJ39">
            <v>63.9</v>
          </cell>
          <cell r="BK39">
            <v>50.4</v>
          </cell>
          <cell r="BL39">
            <v>53.2</v>
          </cell>
          <cell r="BM39">
            <v>44.4</v>
          </cell>
          <cell r="BN39">
            <v>10.6</v>
          </cell>
          <cell r="BO39">
            <v>10.4</v>
          </cell>
          <cell r="BP39">
            <v>11.1</v>
          </cell>
          <cell r="BQ39">
            <v>8.8000000000000007</v>
          </cell>
          <cell r="BR39">
            <v>9.1</v>
          </cell>
          <cell r="BS39">
            <v>8.3000000000000007</v>
          </cell>
          <cell r="BT39">
            <v>3.5</v>
          </cell>
          <cell r="BU39" t="str">
            <v>x</v>
          </cell>
          <cell r="BV39" t="str">
            <v>x</v>
          </cell>
          <cell r="BW39">
            <v>2436</v>
          </cell>
          <cell r="BX39">
            <v>1241</v>
          </cell>
          <cell r="BY39">
            <v>1195</v>
          </cell>
          <cell r="BZ39">
            <v>66.099999999999994</v>
          </cell>
          <cell r="CA39">
            <v>60.4</v>
          </cell>
          <cell r="CB39">
            <v>72</v>
          </cell>
          <cell r="CC39">
            <v>58.5</v>
          </cell>
          <cell r="CD39">
            <v>54.3</v>
          </cell>
          <cell r="CE39">
            <v>62.8</v>
          </cell>
          <cell r="CF39">
            <v>95</v>
          </cell>
          <cell r="CG39">
            <v>94</v>
          </cell>
          <cell r="CH39">
            <v>95.9</v>
          </cell>
          <cell r="CI39">
            <v>93.1</v>
          </cell>
          <cell r="CJ39">
            <v>92.4</v>
          </cell>
          <cell r="CK39">
            <v>93.9</v>
          </cell>
          <cell r="CL39">
            <v>61.9</v>
          </cell>
          <cell r="CM39">
            <v>58.3</v>
          </cell>
          <cell r="CN39">
            <v>65.599999999999994</v>
          </cell>
          <cell r="CO39">
            <v>47.3</v>
          </cell>
          <cell r="CP39">
            <v>43.8</v>
          </cell>
          <cell r="CQ39">
            <v>51</v>
          </cell>
          <cell r="CR39">
            <v>29.2</v>
          </cell>
          <cell r="CS39">
            <v>23.6</v>
          </cell>
          <cell r="CT39">
            <v>35</v>
          </cell>
        </row>
        <row r="40">
          <cell r="A40" t="str">
            <v>E08000010</v>
          </cell>
          <cell r="B40" t="str">
            <v>Wigan</v>
          </cell>
          <cell r="C40">
            <v>3149</v>
          </cell>
          <cell r="D40">
            <v>1562</v>
          </cell>
          <cell r="E40">
            <v>1587</v>
          </cell>
          <cell r="F40">
            <v>74.8</v>
          </cell>
          <cell r="G40">
            <v>70.599999999999994</v>
          </cell>
          <cell r="H40">
            <v>79</v>
          </cell>
          <cell r="I40">
            <v>63.2</v>
          </cell>
          <cell r="J40">
            <v>59.5</v>
          </cell>
          <cell r="K40">
            <v>66.900000000000006</v>
          </cell>
          <cell r="L40">
            <v>98.5</v>
          </cell>
          <cell r="M40">
            <v>98.1</v>
          </cell>
          <cell r="N40">
            <v>98.8</v>
          </cell>
          <cell r="O40">
            <v>96.9</v>
          </cell>
          <cell r="P40">
            <v>96.7</v>
          </cell>
          <cell r="Q40">
            <v>97.2</v>
          </cell>
          <cell r="R40">
            <v>64.900000000000006</v>
          </cell>
          <cell r="S40">
            <v>61.7</v>
          </cell>
          <cell r="T40">
            <v>68</v>
          </cell>
          <cell r="U40">
            <v>38.299999999999997</v>
          </cell>
          <cell r="V40">
            <v>33.5</v>
          </cell>
          <cell r="W40">
            <v>43</v>
          </cell>
          <cell r="X40">
            <v>24.4</v>
          </cell>
          <cell r="Y40">
            <v>19.8</v>
          </cell>
          <cell r="Z40">
            <v>29</v>
          </cell>
          <cell r="AA40">
            <v>316</v>
          </cell>
          <cell r="AB40">
            <v>200</v>
          </cell>
          <cell r="AC40">
            <v>116</v>
          </cell>
          <cell r="AD40">
            <v>31.3</v>
          </cell>
          <cell r="AE40" t="str">
            <v>x</v>
          </cell>
          <cell r="AF40" t="str">
            <v>x</v>
          </cell>
          <cell r="AG40">
            <v>21.8</v>
          </cell>
          <cell r="AH40" t="str">
            <v>x</v>
          </cell>
          <cell r="AI40" t="str">
            <v>x</v>
          </cell>
          <cell r="AJ40">
            <v>88.9</v>
          </cell>
          <cell r="AK40">
            <v>87.5</v>
          </cell>
          <cell r="AL40">
            <v>91.4</v>
          </cell>
          <cell r="AM40">
            <v>77.8</v>
          </cell>
          <cell r="AN40">
            <v>76</v>
          </cell>
          <cell r="AO40">
            <v>81</v>
          </cell>
          <cell r="AP40">
            <v>23.7</v>
          </cell>
          <cell r="AQ40">
            <v>23</v>
          </cell>
          <cell r="AR40">
            <v>25</v>
          </cell>
          <cell r="AS40">
            <v>9.8000000000000007</v>
          </cell>
          <cell r="AT40" t="str">
            <v>x</v>
          </cell>
          <cell r="AU40" t="str">
            <v>x</v>
          </cell>
          <cell r="AV40">
            <v>5.7</v>
          </cell>
          <cell r="AW40" t="str">
            <v>x</v>
          </cell>
          <cell r="AX40" t="str">
            <v>x</v>
          </cell>
          <cell r="AY40">
            <v>120</v>
          </cell>
          <cell r="AZ40">
            <v>95</v>
          </cell>
          <cell r="BA40">
            <v>25</v>
          </cell>
          <cell r="BB40">
            <v>8.3000000000000007</v>
          </cell>
          <cell r="BC40" t="str">
            <v>x</v>
          </cell>
          <cell r="BD40" t="str">
            <v>x</v>
          </cell>
          <cell r="BE40">
            <v>5</v>
          </cell>
          <cell r="BF40" t="str">
            <v>x</v>
          </cell>
          <cell r="BG40" t="str">
            <v>x</v>
          </cell>
          <cell r="BH40">
            <v>33.299999999999997</v>
          </cell>
          <cell r="BI40">
            <v>34.700000000000003</v>
          </cell>
          <cell r="BJ40">
            <v>28</v>
          </cell>
          <cell r="BK40">
            <v>26.7</v>
          </cell>
          <cell r="BL40">
            <v>30.5</v>
          </cell>
          <cell r="BM40">
            <v>12</v>
          </cell>
          <cell r="BN40">
            <v>6.7</v>
          </cell>
          <cell r="BO40">
            <v>5.3</v>
          </cell>
          <cell r="BP40">
            <v>12</v>
          </cell>
          <cell r="BQ40" t="str">
            <v>x</v>
          </cell>
          <cell r="BR40" t="str">
            <v>x</v>
          </cell>
          <cell r="BS40" t="str">
            <v>x</v>
          </cell>
          <cell r="BT40" t="str">
            <v>x</v>
          </cell>
          <cell r="BU40" t="str">
            <v>x</v>
          </cell>
          <cell r="BV40" t="str">
            <v>x</v>
          </cell>
          <cell r="BW40">
            <v>3586</v>
          </cell>
          <cell r="BX40">
            <v>1857</v>
          </cell>
          <cell r="BY40">
            <v>1729</v>
          </cell>
          <cell r="BZ40">
            <v>68.8</v>
          </cell>
          <cell r="CA40">
            <v>62.9</v>
          </cell>
          <cell r="CB40">
            <v>75.099999999999994</v>
          </cell>
          <cell r="CC40">
            <v>57.6</v>
          </cell>
          <cell r="CD40">
            <v>52.5</v>
          </cell>
          <cell r="CE40">
            <v>63.2</v>
          </cell>
          <cell r="CF40">
            <v>95.5</v>
          </cell>
          <cell r="CG40">
            <v>93.8</v>
          </cell>
          <cell r="CH40">
            <v>97.3</v>
          </cell>
          <cell r="CI40">
            <v>92.9</v>
          </cell>
          <cell r="CJ40">
            <v>91.1</v>
          </cell>
          <cell r="CK40">
            <v>94.9</v>
          </cell>
          <cell r="CL40">
            <v>59.3</v>
          </cell>
          <cell r="CM40">
            <v>54.7</v>
          </cell>
          <cell r="CN40">
            <v>64.3</v>
          </cell>
          <cell r="CO40">
            <v>34.5</v>
          </cell>
          <cell r="CP40">
            <v>29.1</v>
          </cell>
          <cell r="CQ40">
            <v>40.299999999999997</v>
          </cell>
          <cell r="CR40">
            <v>22</v>
          </cell>
          <cell r="CS40">
            <v>17</v>
          </cell>
          <cell r="CT40">
            <v>27.3</v>
          </cell>
        </row>
        <row r="41">
          <cell r="A41" t="str">
            <v>E08000015</v>
          </cell>
          <cell r="B41" t="str">
            <v>Wirral</v>
          </cell>
          <cell r="C41">
            <v>2833</v>
          </cell>
          <cell r="D41">
            <v>1351</v>
          </cell>
          <cell r="E41">
            <v>1482</v>
          </cell>
          <cell r="F41">
            <v>81.3</v>
          </cell>
          <cell r="G41">
            <v>77.7</v>
          </cell>
          <cell r="H41">
            <v>84.5</v>
          </cell>
          <cell r="I41">
            <v>70.7</v>
          </cell>
          <cell r="J41">
            <v>68.5</v>
          </cell>
          <cell r="K41">
            <v>72.599999999999994</v>
          </cell>
          <cell r="L41">
            <v>97.6</v>
          </cell>
          <cell r="M41">
            <v>97.7</v>
          </cell>
          <cell r="N41">
            <v>97.6</v>
          </cell>
          <cell r="O41">
            <v>96.7</v>
          </cell>
          <cell r="P41">
            <v>97</v>
          </cell>
          <cell r="Q41">
            <v>96.4</v>
          </cell>
          <cell r="R41">
            <v>72</v>
          </cell>
          <cell r="S41">
            <v>70.900000000000006</v>
          </cell>
          <cell r="T41">
            <v>73</v>
          </cell>
          <cell r="U41">
            <v>50.1</v>
          </cell>
          <cell r="V41">
            <v>49.1</v>
          </cell>
          <cell r="W41">
            <v>51</v>
          </cell>
          <cell r="X41">
            <v>37.700000000000003</v>
          </cell>
          <cell r="Y41">
            <v>35.799999999999997</v>
          </cell>
          <cell r="Z41">
            <v>39.5</v>
          </cell>
          <cell r="AA41">
            <v>531</v>
          </cell>
          <cell r="AB41">
            <v>285</v>
          </cell>
          <cell r="AC41">
            <v>246</v>
          </cell>
          <cell r="AD41">
            <v>42.7</v>
          </cell>
          <cell r="AE41">
            <v>37.200000000000003</v>
          </cell>
          <cell r="AF41">
            <v>49.2</v>
          </cell>
          <cell r="AG41">
            <v>29.2</v>
          </cell>
          <cell r="AH41">
            <v>27.7</v>
          </cell>
          <cell r="AI41">
            <v>30.9</v>
          </cell>
          <cell r="AJ41">
            <v>86.3</v>
          </cell>
          <cell r="AK41">
            <v>85.3</v>
          </cell>
          <cell r="AL41">
            <v>87.4</v>
          </cell>
          <cell r="AM41">
            <v>80.8</v>
          </cell>
          <cell r="AN41">
            <v>81.8</v>
          </cell>
          <cell r="AO41">
            <v>79.7</v>
          </cell>
          <cell r="AP41">
            <v>31.1</v>
          </cell>
          <cell r="AQ41">
            <v>30.5</v>
          </cell>
          <cell r="AR41">
            <v>31.7</v>
          </cell>
          <cell r="AS41">
            <v>16.899999999999999</v>
          </cell>
          <cell r="AT41">
            <v>16.5</v>
          </cell>
          <cell r="AU41">
            <v>17.5</v>
          </cell>
          <cell r="AV41">
            <v>9.8000000000000007</v>
          </cell>
          <cell r="AW41">
            <v>9.1</v>
          </cell>
          <cell r="AX41">
            <v>10.6</v>
          </cell>
          <cell r="AY41">
            <v>147</v>
          </cell>
          <cell r="AZ41">
            <v>113</v>
          </cell>
          <cell r="BA41">
            <v>34</v>
          </cell>
          <cell r="BB41">
            <v>10.9</v>
          </cell>
          <cell r="BC41">
            <v>10.6</v>
          </cell>
          <cell r="BD41">
            <v>11.8</v>
          </cell>
          <cell r="BE41">
            <v>9.5</v>
          </cell>
          <cell r="BF41">
            <v>8.8000000000000007</v>
          </cell>
          <cell r="BG41">
            <v>11.8</v>
          </cell>
          <cell r="BH41">
            <v>46.9</v>
          </cell>
          <cell r="BI41">
            <v>42.5</v>
          </cell>
          <cell r="BJ41">
            <v>61.8</v>
          </cell>
          <cell r="BK41">
            <v>35.4</v>
          </cell>
          <cell r="BL41">
            <v>31</v>
          </cell>
          <cell r="BM41">
            <v>50</v>
          </cell>
          <cell r="BN41">
            <v>10.199999999999999</v>
          </cell>
          <cell r="BO41">
            <v>8.8000000000000007</v>
          </cell>
          <cell r="BP41">
            <v>14.7</v>
          </cell>
          <cell r="BQ41" t="str">
            <v>x</v>
          </cell>
          <cell r="BR41" t="str">
            <v>x</v>
          </cell>
          <cell r="BS41" t="str">
            <v>x</v>
          </cell>
          <cell r="BT41" t="str">
            <v>x</v>
          </cell>
          <cell r="BU41" t="str">
            <v>x</v>
          </cell>
          <cell r="BV41" t="str">
            <v>x</v>
          </cell>
          <cell r="BW41">
            <v>3513</v>
          </cell>
          <cell r="BX41">
            <v>1750</v>
          </cell>
          <cell r="BY41">
            <v>1763</v>
          </cell>
          <cell r="BZ41">
            <v>72.5</v>
          </cell>
          <cell r="CA41">
            <v>66.7</v>
          </cell>
          <cell r="CB41">
            <v>78.2</v>
          </cell>
          <cell r="CC41">
            <v>61.8</v>
          </cell>
          <cell r="CD41">
            <v>58</v>
          </cell>
          <cell r="CE41">
            <v>65.599999999999994</v>
          </cell>
          <cell r="CF41">
            <v>93.8</v>
          </cell>
          <cell r="CG41">
            <v>92.1</v>
          </cell>
          <cell r="CH41">
            <v>95.5</v>
          </cell>
          <cell r="CI41">
            <v>91.7</v>
          </cell>
          <cell r="CJ41">
            <v>90.2</v>
          </cell>
          <cell r="CK41">
            <v>93.2</v>
          </cell>
          <cell r="CL41">
            <v>63.2</v>
          </cell>
          <cell r="CM41">
            <v>60.3</v>
          </cell>
          <cell r="CN41">
            <v>66.099999999999994</v>
          </cell>
          <cell r="CO41">
            <v>43</v>
          </cell>
          <cell r="CP41">
            <v>40.700000000000003</v>
          </cell>
          <cell r="CQ41">
            <v>45.4</v>
          </cell>
          <cell r="CR41">
            <v>32</v>
          </cell>
          <cell r="CS41">
            <v>29.2</v>
          </cell>
          <cell r="CT41">
            <v>34.700000000000003</v>
          </cell>
        </row>
        <row r="42">
          <cell r="A42" t="str">
            <v>E08000016</v>
          </cell>
          <cell r="B42" t="str">
            <v>Barnsley</v>
          </cell>
          <cell r="C42">
            <v>1958</v>
          </cell>
          <cell r="D42">
            <v>970</v>
          </cell>
          <cell r="E42">
            <v>988</v>
          </cell>
          <cell r="F42">
            <v>64.7</v>
          </cell>
          <cell r="G42">
            <v>58</v>
          </cell>
          <cell r="H42">
            <v>71.2</v>
          </cell>
          <cell r="I42">
            <v>55.5</v>
          </cell>
          <cell r="J42">
            <v>51.4</v>
          </cell>
          <cell r="K42">
            <v>59.4</v>
          </cell>
          <cell r="L42">
            <v>96.6</v>
          </cell>
          <cell r="M42">
            <v>95.8</v>
          </cell>
          <cell r="N42">
            <v>97.5</v>
          </cell>
          <cell r="O42">
            <v>95</v>
          </cell>
          <cell r="P42">
            <v>94.2</v>
          </cell>
          <cell r="Q42">
            <v>95.9</v>
          </cell>
          <cell r="R42">
            <v>58.4</v>
          </cell>
          <cell r="S42">
            <v>55.1</v>
          </cell>
          <cell r="T42">
            <v>61.7</v>
          </cell>
          <cell r="U42">
            <v>28.9</v>
          </cell>
          <cell r="V42">
            <v>22.5</v>
          </cell>
          <cell r="W42">
            <v>35.1</v>
          </cell>
          <cell r="X42">
            <v>16.7</v>
          </cell>
          <cell r="Y42">
            <v>12</v>
          </cell>
          <cell r="Z42">
            <v>21.4</v>
          </cell>
          <cell r="AA42">
            <v>218</v>
          </cell>
          <cell r="AB42">
            <v>122</v>
          </cell>
          <cell r="AC42">
            <v>96</v>
          </cell>
          <cell r="AD42">
            <v>17.399999999999999</v>
          </cell>
          <cell r="AE42">
            <v>17.2</v>
          </cell>
          <cell r="AF42">
            <v>17.7</v>
          </cell>
          <cell r="AG42">
            <v>13.8</v>
          </cell>
          <cell r="AH42" t="str">
            <v>x</v>
          </cell>
          <cell r="AI42" t="str">
            <v>x</v>
          </cell>
          <cell r="AJ42">
            <v>78.900000000000006</v>
          </cell>
          <cell r="AK42">
            <v>75.400000000000006</v>
          </cell>
          <cell r="AL42">
            <v>83.3</v>
          </cell>
          <cell r="AM42">
            <v>68.8</v>
          </cell>
          <cell r="AN42">
            <v>68</v>
          </cell>
          <cell r="AO42">
            <v>69.8</v>
          </cell>
          <cell r="AP42">
            <v>15.1</v>
          </cell>
          <cell r="AQ42" t="str">
            <v>x</v>
          </cell>
          <cell r="AR42" t="str">
            <v>x</v>
          </cell>
          <cell r="AS42" t="str">
            <v>x</v>
          </cell>
          <cell r="AT42" t="str">
            <v>x</v>
          </cell>
          <cell r="AU42" t="str">
            <v>x</v>
          </cell>
          <cell r="AV42" t="str">
            <v>x</v>
          </cell>
          <cell r="AW42" t="str">
            <v>x</v>
          </cell>
          <cell r="AX42" t="str">
            <v>x</v>
          </cell>
          <cell r="AY42">
            <v>93</v>
          </cell>
          <cell r="AZ42">
            <v>67</v>
          </cell>
          <cell r="BA42">
            <v>26</v>
          </cell>
          <cell r="BB42">
            <v>9.6999999999999993</v>
          </cell>
          <cell r="BC42">
            <v>7.5</v>
          </cell>
          <cell r="BD42">
            <v>15.4</v>
          </cell>
          <cell r="BE42">
            <v>6.5</v>
          </cell>
          <cell r="BF42" t="str">
            <v>x</v>
          </cell>
          <cell r="BG42" t="str">
            <v>x</v>
          </cell>
          <cell r="BH42">
            <v>51.6</v>
          </cell>
          <cell r="BI42">
            <v>50.7</v>
          </cell>
          <cell r="BJ42">
            <v>53.8</v>
          </cell>
          <cell r="BK42">
            <v>40.9</v>
          </cell>
          <cell r="BL42">
            <v>44.8</v>
          </cell>
          <cell r="BM42">
            <v>30.8</v>
          </cell>
          <cell r="BN42">
            <v>7.5</v>
          </cell>
          <cell r="BO42" t="str">
            <v>x</v>
          </cell>
          <cell r="BP42" t="str">
            <v>x</v>
          </cell>
          <cell r="BQ42" t="str">
            <v>x</v>
          </cell>
          <cell r="BR42" t="str">
            <v>x</v>
          </cell>
          <cell r="BS42" t="str">
            <v>x</v>
          </cell>
          <cell r="BT42" t="str">
            <v>x</v>
          </cell>
          <cell r="BU42" t="str">
            <v>x</v>
          </cell>
          <cell r="BV42" t="str">
            <v>x</v>
          </cell>
          <cell r="BW42">
            <v>2269</v>
          </cell>
          <cell r="BX42">
            <v>1159</v>
          </cell>
          <cell r="BY42">
            <v>1110</v>
          </cell>
          <cell r="BZ42">
            <v>57.9</v>
          </cell>
          <cell r="CA42">
            <v>50.8</v>
          </cell>
          <cell r="CB42">
            <v>65.2</v>
          </cell>
          <cell r="CC42">
            <v>49.4</v>
          </cell>
          <cell r="CD42">
            <v>44.9</v>
          </cell>
          <cell r="CE42">
            <v>54.2</v>
          </cell>
          <cell r="CF42">
            <v>93.1</v>
          </cell>
          <cell r="CG42">
            <v>91</v>
          </cell>
          <cell r="CH42">
            <v>95.2</v>
          </cell>
          <cell r="CI42">
            <v>90.3</v>
          </cell>
          <cell r="CJ42">
            <v>88.6</v>
          </cell>
          <cell r="CK42">
            <v>92.1</v>
          </cell>
          <cell r="CL42">
            <v>52.2</v>
          </cell>
          <cell r="CM42">
            <v>48.1</v>
          </cell>
          <cell r="CN42">
            <v>56.5</v>
          </cell>
          <cell r="CO42">
            <v>25.4</v>
          </cell>
          <cell r="CP42">
            <v>19.399999999999999</v>
          </cell>
          <cell r="CQ42">
            <v>31.6</v>
          </cell>
          <cell r="CR42">
            <v>14.6</v>
          </cell>
          <cell r="CS42">
            <v>10.199999999999999</v>
          </cell>
          <cell r="CT42">
            <v>19.2</v>
          </cell>
        </row>
        <row r="43">
          <cell r="A43" t="str">
            <v>E08000032</v>
          </cell>
          <cell r="B43" t="str">
            <v>Bradford</v>
          </cell>
          <cell r="C43">
            <v>4832</v>
          </cell>
          <cell r="D43">
            <v>2344</v>
          </cell>
          <cell r="E43">
            <v>2488</v>
          </cell>
          <cell r="F43">
            <v>62.9</v>
          </cell>
          <cell r="G43">
            <v>56.4</v>
          </cell>
          <cell r="H43">
            <v>69</v>
          </cell>
          <cell r="I43">
            <v>52.8</v>
          </cell>
          <cell r="J43">
            <v>48</v>
          </cell>
          <cell r="K43">
            <v>57.4</v>
          </cell>
          <cell r="L43">
            <v>95.2</v>
          </cell>
          <cell r="M43">
            <v>94.2</v>
          </cell>
          <cell r="N43">
            <v>96.1</v>
          </cell>
          <cell r="O43">
            <v>91.8</v>
          </cell>
          <cell r="P43">
            <v>91.5</v>
          </cell>
          <cell r="Q43">
            <v>92.2</v>
          </cell>
          <cell r="R43">
            <v>55</v>
          </cell>
          <cell r="S43">
            <v>51</v>
          </cell>
          <cell r="T43">
            <v>58.8</v>
          </cell>
          <cell r="U43">
            <v>35.200000000000003</v>
          </cell>
          <cell r="V43">
            <v>30.4</v>
          </cell>
          <cell r="W43">
            <v>39.700000000000003</v>
          </cell>
          <cell r="X43">
            <v>20.6</v>
          </cell>
          <cell r="Y43">
            <v>15.3</v>
          </cell>
          <cell r="Z43">
            <v>25.6</v>
          </cell>
          <cell r="AA43">
            <v>900</v>
          </cell>
          <cell r="AB43">
            <v>508</v>
          </cell>
          <cell r="AC43">
            <v>392</v>
          </cell>
          <cell r="AD43">
            <v>18.7</v>
          </cell>
          <cell r="AE43" t="str">
            <v>x</v>
          </cell>
          <cell r="AF43" t="str">
            <v>x</v>
          </cell>
          <cell r="AG43" t="str">
            <v>x</v>
          </cell>
          <cell r="AH43" t="str">
            <v>x</v>
          </cell>
          <cell r="AI43" t="str">
            <v>x</v>
          </cell>
          <cell r="AJ43">
            <v>78.099999999999994</v>
          </cell>
          <cell r="AK43">
            <v>75.2</v>
          </cell>
          <cell r="AL43">
            <v>81.900000000000006</v>
          </cell>
          <cell r="AM43">
            <v>67.099999999999994</v>
          </cell>
          <cell r="AN43">
            <v>66.900000000000006</v>
          </cell>
          <cell r="AO43">
            <v>67.3</v>
          </cell>
          <cell r="AP43">
            <v>16.2</v>
          </cell>
          <cell r="AQ43" t="str">
            <v>x</v>
          </cell>
          <cell r="AR43" t="str">
            <v>x</v>
          </cell>
          <cell r="AS43" t="str">
            <v>x</v>
          </cell>
          <cell r="AT43" t="str">
            <v>x</v>
          </cell>
          <cell r="AU43" t="str">
            <v>x</v>
          </cell>
          <cell r="AV43" t="str">
            <v>x</v>
          </cell>
          <cell r="AW43" t="str">
            <v>x</v>
          </cell>
          <cell r="AX43" t="str">
            <v>x</v>
          </cell>
          <cell r="AY43">
            <v>151</v>
          </cell>
          <cell r="AZ43">
            <v>97</v>
          </cell>
          <cell r="BA43">
            <v>54</v>
          </cell>
          <cell r="BB43">
            <v>3.3</v>
          </cell>
          <cell r="BC43" t="str">
            <v>x</v>
          </cell>
          <cell r="BD43" t="str">
            <v>x</v>
          </cell>
          <cell r="BE43" t="str">
            <v>x</v>
          </cell>
          <cell r="BF43" t="str">
            <v>x</v>
          </cell>
          <cell r="BG43" t="str">
            <v>x</v>
          </cell>
          <cell r="BH43">
            <v>33.799999999999997</v>
          </cell>
          <cell r="BI43">
            <v>35.1</v>
          </cell>
          <cell r="BJ43">
            <v>31.5</v>
          </cell>
          <cell r="BK43">
            <v>23.2</v>
          </cell>
          <cell r="BL43">
            <v>23.7</v>
          </cell>
          <cell r="BM43">
            <v>22.2</v>
          </cell>
          <cell r="BN43">
            <v>3.3</v>
          </cell>
          <cell r="BO43" t="str">
            <v>x</v>
          </cell>
          <cell r="BP43" t="str">
            <v>x</v>
          </cell>
          <cell r="BQ43" t="str">
            <v>x</v>
          </cell>
          <cell r="BR43" t="str">
            <v>x</v>
          </cell>
          <cell r="BS43" t="str">
            <v>x</v>
          </cell>
          <cell r="BT43" t="str">
            <v>x</v>
          </cell>
          <cell r="BU43" t="str">
            <v>x</v>
          </cell>
          <cell r="BV43" t="str">
            <v>x</v>
          </cell>
          <cell r="BW43">
            <v>5883</v>
          </cell>
          <cell r="BX43">
            <v>2949</v>
          </cell>
          <cell r="BY43">
            <v>2934</v>
          </cell>
          <cell r="BZ43">
            <v>54.6</v>
          </cell>
          <cell r="CA43">
            <v>47.3</v>
          </cell>
          <cell r="CB43">
            <v>61.9</v>
          </cell>
          <cell r="CC43">
            <v>45.5</v>
          </cell>
          <cell r="CD43">
            <v>40</v>
          </cell>
          <cell r="CE43">
            <v>51.1</v>
          </cell>
          <cell r="CF43">
            <v>91</v>
          </cell>
          <cell r="CG43">
            <v>89</v>
          </cell>
          <cell r="CH43">
            <v>93</v>
          </cell>
          <cell r="CI43">
            <v>86.3</v>
          </cell>
          <cell r="CJ43">
            <v>85</v>
          </cell>
          <cell r="CK43">
            <v>87.6</v>
          </cell>
          <cell r="CL43">
            <v>47.8</v>
          </cell>
          <cell r="CM43">
            <v>43.1</v>
          </cell>
          <cell r="CN43">
            <v>52.5</v>
          </cell>
          <cell r="CO43">
            <v>29.9</v>
          </cell>
          <cell r="CP43">
            <v>25</v>
          </cell>
          <cell r="CQ43">
            <v>34.700000000000003</v>
          </cell>
          <cell r="CR43">
            <v>17.3</v>
          </cell>
          <cell r="CS43">
            <v>12.4</v>
          </cell>
          <cell r="CT43">
            <v>22.3</v>
          </cell>
        </row>
        <row r="44">
          <cell r="A44" t="str">
            <v>E08000033</v>
          </cell>
          <cell r="B44" t="str">
            <v>Calderdale</v>
          </cell>
          <cell r="C44">
            <v>2170</v>
          </cell>
          <cell r="D44">
            <v>1093</v>
          </cell>
          <cell r="E44">
            <v>1077</v>
          </cell>
          <cell r="F44">
            <v>77.2</v>
          </cell>
          <cell r="G44">
            <v>73.3</v>
          </cell>
          <cell r="H44">
            <v>81.2</v>
          </cell>
          <cell r="I44">
            <v>68.400000000000006</v>
          </cell>
          <cell r="J44">
            <v>66.7</v>
          </cell>
          <cell r="K44">
            <v>70.099999999999994</v>
          </cell>
          <cell r="L44">
            <v>98.4</v>
          </cell>
          <cell r="M44">
            <v>98.5</v>
          </cell>
          <cell r="N44">
            <v>98.2</v>
          </cell>
          <cell r="O44">
            <v>96.9</v>
          </cell>
          <cell r="P44">
            <v>96.9</v>
          </cell>
          <cell r="Q44">
            <v>96.9</v>
          </cell>
          <cell r="R44">
            <v>70.599999999999994</v>
          </cell>
          <cell r="S44">
            <v>69.7</v>
          </cell>
          <cell r="T44">
            <v>71.599999999999994</v>
          </cell>
          <cell r="U44">
            <v>37.5</v>
          </cell>
          <cell r="V44">
            <v>34.4</v>
          </cell>
          <cell r="W44">
            <v>40.6</v>
          </cell>
          <cell r="X44">
            <v>27.8</v>
          </cell>
          <cell r="Y44">
            <v>24</v>
          </cell>
          <cell r="Z44">
            <v>31.7</v>
          </cell>
          <cell r="AA44">
            <v>332</v>
          </cell>
          <cell r="AB44">
            <v>224</v>
          </cell>
          <cell r="AC44">
            <v>108</v>
          </cell>
          <cell r="AD44">
            <v>40.4</v>
          </cell>
          <cell r="AE44" t="str">
            <v>x</v>
          </cell>
          <cell r="AF44" t="str">
            <v>x</v>
          </cell>
          <cell r="AG44">
            <v>30.7</v>
          </cell>
          <cell r="AH44" t="str">
            <v>x</v>
          </cell>
          <cell r="AI44" t="str">
            <v>x</v>
          </cell>
          <cell r="AJ44">
            <v>88.6</v>
          </cell>
          <cell r="AK44">
            <v>90.6</v>
          </cell>
          <cell r="AL44">
            <v>84.3</v>
          </cell>
          <cell r="AM44">
            <v>84.9</v>
          </cell>
          <cell r="AN44">
            <v>87.9</v>
          </cell>
          <cell r="AO44">
            <v>78.7</v>
          </cell>
          <cell r="AP44">
            <v>31</v>
          </cell>
          <cell r="AQ44" t="str">
            <v>x</v>
          </cell>
          <cell r="AR44" t="str">
            <v>x</v>
          </cell>
          <cell r="AS44" t="str">
            <v>x</v>
          </cell>
          <cell r="AT44" t="str">
            <v>x</v>
          </cell>
          <cell r="AU44" t="str">
            <v>x</v>
          </cell>
          <cell r="AV44" t="str">
            <v>x</v>
          </cell>
          <cell r="AW44" t="str">
            <v>x</v>
          </cell>
          <cell r="AX44" t="str">
            <v>x</v>
          </cell>
          <cell r="AY44">
            <v>82</v>
          </cell>
          <cell r="AZ44">
            <v>62</v>
          </cell>
          <cell r="BA44">
            <v>20</v>
          </cell>
          <cell r="BB44">
            <v>18.3</v>
          </cell>
          <cell r="BC44" t="str">
            <v>x</v>
          </cell>
          <cell r="BD44" t="str">
            <v>x</v>
          </cell>
          <cell r="BE44">
            <v>12.2</v>
          </cell>
          <cell r="BF44" t="str">
            <v>x</v>
          </cell>
          <cell r="BG44" t="str">
            <v>x</v>
          </cell>
          <cell r="BH44">
            <v>48.8</v>
          </cell>
          <cell r="BI44">
            <v>48.4</v>
          </cell>
          <cell r="BJ44">
            <v>50</v>
          </cell>
          <cell r="BK44">
            <v>41.5</v>
          </cell>
          <cell r="BL44">
            <v>43.5</v>
          </cell>
          <cell r="BM44">
            <v>35</v>
          </cell>
          <cell r="BN44">
            <v>12.2</v>
          </cell>
          <cell r="BO44" t="str">
            <v>x</v>
          </cell>
          <cell r="BP44" t="str">
            <v>x</v>
          </cell>
          <cell r="BQ44" t="str">
            <v>x</v>
          </cell>
          <cell r="BR44" t="str">
            <v>x</v>
          </cell>
          <cell r="BS44" t="str">
            <v>x</v>
          </cell>
          <cell r="BT44" t="str">
            <v>x</v>
          </cell>
          <cell r="BU44" t="str">
            <v>x</v>
          </cell>
          <cell r="BV44" t="str">
            <v>x</v>
          </cell>
          <cell r="BW44">
            <v>2584</v>
          </cell>
          <cell r="BX44">
            <v>1379</v>
          </cell>
          <cell r="BY44">
            <v>1205</v>
          </cell>
          <cell r="BZ44">
            <v>70.599999999999994</v>
          </cell>
          <cell r="CA44">
            <v>65.7</v>
          </cell>
          <cell r="CB44">
            <v>76.2</v>
          </cell>
          <cell r="CC44">
            <v>61.8</v>
          </cell>
          <cell r="CD44">
            <v>58.6</v>
          </cell>
          <cell r="CE44">
            <v>65.400000000000006</v>
          </cell>
          <cell r="CF44">
            <v>95.5</v>
          </cell>
          <cell r="CG44">
            <v>95</v>
          </cell>
          <cell r="CH44">
            <v>96.2</v>
          </cell>
          <cell r="CI44">
            <v>93.6</v>
          </cell>
          <cell r="CJ44">
            <v>93</v>
          </cell>
          <cell r="CK44">
            <v>94.3</v>
          </cell>
          <cell r="CL44">
            <v>63.7</v>
          </cell>
          <cell r="CM44">
            <v>61.1</v>
          </cell>
          <cell r="CN44">
            <v>66.7</v>
          </cell>
          <cell r="CO44">
            <v>32.799999999999997</v>
          </cell>
          <cell r="CP44">
            <v>28.9</v>
          </cell>
          <cell r="CQ44">
            <v>37.299999999999997</v>
          </cell>
          <cell r="CR44">
            <v>24.3</v>
          </cell>
          <cell r="CS44">
            <v>20.2</v>
          </cell>
          <cell r="CT44">
            <v>29.1</v>
          </cell>
        </row>
        <row r="45">
          <cell r="A45" t="str">
            <v>E08000017</v>
          </cell>
          <cell r="B45" t="str">
            <v>Doncaster</v>
          </cell>
          <cell r="C45">
            <v>2807</v>
          </cell>
          <cell r="D45">
            <v>1365</v>
          </cell>
          <cell r="E45">
            <v>1442</v>
          </cell>
          <cell r="F45">
            <v>65.599999999999994</v>
          </cell>
          <cell r="G45">
            <v>60.1</v>
          </cell>
          <cell r="H45">
            <v>70.900000000000006</v>
          </cell>
          <cell r="I45">
            <v>55.8</v>
          </cell>
          <cell r="J45">
            <v>51.1</v>
          </cell>
          <cell r="K45">
            <v>60.3</v>
          </cell>
          <cell r="L45">
            <v>96.3</v>
          </cell>
          <cell r="M45">
            <v>95.5</v>
          </cell>
          <cell r="N45">
            <v>97.2</v>
          </cell>
          <cell r="O45">
            <v>94.7</v>
          </cell>
          <cell r="P45">
            <v>94</v>
          </cell>
          <cell r="Q45">
            <v>95.3</v>
          </cell>
          <cell r="R45">
            <v>58.6</v>
          </cell>
          <cell r="S45">
            <v>54.9</v>
          </cell>
          <cell r="T45">
            <v>62</v>
          </cell>
          <cell r="U45">
            <v>29.6</v>
          </cell>
          <cell r="V45">
            <v>26.4</v>
          </cell>
          <cell r="W45">
            <v>32.700000000000003</v>
          </cell>
          <cell r="X45">
            <v>16</v>
          </cell>
          <cell r="Y45">
            <v>13.6</v>
          </cell>
          <cell r="Z45">
            <v>18.399999999999999</v>
          </cell>
          <cell r="AA45">
            <v>346</v>
          </cell>
          <cell r="AB45">
            <v>210</v>
          </cell>
          <cell r="AC45">
            <v>136</v>
          </cell>
          <cell r="AD45">
            <v>20.2</v>
          </cell>
          <cell r="AE45" t="str">
            <v>x</v>
          </cell>
          <cell r="AF45" t="str">
            <v>x</v>
          </cell>
          <cell r="AG45">
            <v>14.2</v>
          </cell>
          <cell r="AH45" t="str">
            <v>x</v>
          </cell>
          <cell r="AI45" t="str">
            <v>x</v>
          </cell>
          <cell r="AJ45">
            <v>78.900000000000006</v>
          </cell>
          <cell r="AK45">
            <v>76.2</v>
          </cell>
          <cell r="AL45">
            <v>83.1</v>
          </cell>
          <cell r="AM45">
            <v>73.7</v>
          </cell>
          <cell r="AN45">
            <v>71.900000000000006</v>
          </cell>
          <cell r="AO45">
            <v>76.5</v>
          </cell>
          <cell r="AP45">
            <v>17.600000000000001</v>
          </cell>
          <cell r="AQ45" t="str">
            <v>x</v>
          </cell>
          <cell r="AR45" t="str">
            <v>x</v>
          </cell>
          <cell r="AS45">
            <v>6.1</v>
          </cell>
          <cell r="AT45" t="str">
            <v>x</v>
          </cell>
          <cell r="AU45" t="str">
            <v>x</v>
          </cell>
          <cell r="AV45">
            <v>0.9</v>
          </cell>
          <cell r="AW45" t="str">
            <v>x</v>
          </cell>
          <cell r="AX45" t="str">
            <v>x</v>
          </cell>
          <cell r="AY45">
            <v>105</v>
          </cell>
          <cell r="AZ45">
            <v>76</v>
          </cell>
          <cell r="BA45">
            <v>29</v>
          </cell>
          <cell r="BB45">
            <v>16.2</v>
          </cell>
          <cell r="BC45" t="str">
            <v>x</v>
          </cell>
          <cell r="BD45" t="str">
            <v>x</v>
          </cell>
          <cell r="BE45">
            <v>14.3</v>
          </cell>
          <cell r="BF45" t="str">
            <v>x</v>
          </cell>
          <cell r="BG45" t="str">
            <v>x</v>
          </cell>
          <cell r="BH45">
            <v>50.5</v>
          </cell>
          <cell r="BI45">
            <v>57.9</v>
          </cell>
          <cell r="BJ45">
            <v>31</v>
          </cell>
          <cell r="BK45">
            <v>45.7</v>
          </cell>
          <cell r="BL45">
            <v>52.6</v>
          </cell>
          <cell r="BM45">
            <v>27.6</v>
          </cell>
          <cell r="BN45">
            <v>17.100000000000001</v>
          </cell>
          <cell r="BO45" t="str">
            <v>x</v>
          </cell>
          <cell r="BP45" t="str">
            <v>x</v>
          </cell>
          <cell r="BQ45" t="str">
            <v>x</v>
          </cell>
          <cell r="BR45" t="str">
            <v>x</v>
          </cell>
          <cell r="BS45" t="str">
            <v>x</v>
          </cell>
          <cell r="BT45" t="str">
            <v>x</v>
          </cell>
          <cell r="BU45" t="str">
            <v>x</v>
          </cell>
          <cell r="BV45" t="str">
            <v>x</v>
          </cell>
          <cell r="BW45">
            <v>3259</v>
          </cell>
          <cell r="BX45">
            <v>1651</v>
          </cell>
          <cell r="BY45">
            <v>1608</v>
          </cell>
          <cell r="BZ45">
            <v>59.2</v>
          </cell>
          <cell r="CA45">
            <v>53.2</v>
          </cell>
          <cell r="CB45">
            <v>65.400000000000006</v>
          </cell>
          <cell r="CC45">
            <v>50</v>
          </cell>
          <cell r="CD45">
            <v>44.9</v>
          </cell>
          <cell r="CE45">
            <v>55.3</v>
          </cell>
          <cell r="CF45">
            <v>93</v>
          </cell>
          <cell r="CG45">
            <v>91.3</v>
          </cell>
          <cell r="CH45">
            <v>94.8</v>
          </cell>
          <cell r="CI45">
            <v>90.9</v>
          </cell>
          <cell r="CJ45">
            <v>89.3</v>
          </cell>
          <cell r="CK45">
            <v>92.5</v>
          </cell>
          <cell r="CL45">
            <v>52.9</v>
          </cell>
          <cell r="CM45">
            <v>48.6</v>
          </cell>
          <cell r="CN45">
            <v>57.2</v>
          </cell>
          <cell r="CO45">
            <v>26.2</v>
          </cell>
          <cell r="CP45">
            <v>22.8</v>
          </cell>
          <cell r="CQ45">
            <v>29.7</v>
          </cell>
          <cell r="CR45">
            <v>13.9</v>
          </cell>
          <cell r="CS45">
            <v>11.4</v>
          </cell>
          <cell r="CT45">
            <v>16.5</v>
          </cell>
        </row>
        <row r="46">
          <cell r="A46" t="str">
            <v>E06000011</v>
          </cell>
          <cell r="B46" t="str">
            <v>East Riding of Yorkshire</v>
          </cell>
          <cell r="C46">
            <v>3239</v>
          </cell>
          <cell r="D46">
            <v>1598</v>
          </cell>
          <cell r="E46">
            <v>1641</v>
          </cell>
          <cell r="F46">
            <v>72.5</v>
          </cell>
          <cell r="G46">
            <v>66.599999999999994</v>
          </cell>
          <cell r="H46">
            <v>78.2</v>
          </cell>
          <cell r="I46">
            <v>61.9</v>
          </cell>
          <cell r="J46">
            <v>55.6</v>
          </cell>
          <cell r="K46">
            <v>68.099999999999994</v>
          </cell>
          <cell r="L46">
            <v>98.2</v>
          </cell>
          <cell r="M46">
            <v>97.9</v>
          </cell>
          <cell r="N46">
            <v>98.5</v>
          </cell>
          <cell r="O46">
            <v>96.5</v>
          </cell>
          <cell r="P46">
            <v>95.9</v>
          </cell>
          <cell r="Q46">
            <v>97</v>
          </cell>
          <cell r="R46">
            <v>63.8</v>
          </cell>
          <cell r="S46">
            <v>58.5</v>
          </cell>
          <cell r="T46">
            <v>68.900000000000006</v>
          </cell>
          <cell r="U46">
            <v>36.700000000000003</v>
          </cell>
          <cell r="V46">
            <v>29.3</v>
          </cell>
          <cell r="W46">
            <v>43.9</v>
          </cell>
          <cell r="X46">
            <v>24.4</v>
          </cell>
          <cell r="Y46">
            <v>17.100000000000001</v>
          </cell>
          <cell r="Z46">
            <v>31.4</v>
          </cell>
          <cell r="AA46">
            <v>362</v>
          </cell>
          <cell r="AB46">
            <v>210</v>
          </cell>
          <cell r="AC46">
            <v>152</v>
          </cell>
          <cell r="AD46">
            <v>28.5</v>
          </cell>
          <cell r="AE46" t="str">
            <v>x</v>
          </cell>
          <cell r="AF46" t="str">
            <v>x</v>
          </cell>
          <cell r="AG46">
            <v>19.600000000000001</v>
          </cell>
          <cell r="AH46" t="str">
            <v>x</v>
          </cell>
          <cell r="AI46" t="str">
            <v>x</v>
          </cell>
          <cell r="AJ46">
            <v>83.4</v>
          </cell>
          <cell r="AK46">
            <v>81.900000000000006</v>
          </cell>
          <cell r="AL46">
            <v>85.5</v>
          </cell>
          <cell r="AM46">
            <v>77.599999999999994</v>
          </cell>
          <cell r="AN46">
            <v>77.599999999999994</v>
          </cell>
          <cell r="AO46">
            <v>77.599999999999994</v>
          </cell>
          <cell r="AP46">
            <v>22.1</v>
          </cell>
          <cell r="AQ46" t="str">
            <v>x</v>
          </cell>
          <cell r="AR46" t="str">
            <v>x</v>
          </cell>
          <cell r="AS46">
            <v>7.5</v>
          </cell>
          <cell r="AT46" t="str">
            <v>x</v>
          </cell>
          <cell r="AU46" t="str">
            <v>x</v>
          </cell>
          <cell r="AV46" t="str">
            <v>x</v>
          </cell>
          <cell r="AW46" t="str">
            <v>x</v>
          </cell>
          <cell r="AX46" t="str">
            <v>x</v>
          </cell>
          <cell r="AY46">
            <v>107</v>
          </cell>
          <cell r="AZ46">
            <v>77</v>
          </cell>
          <cell r="BA46">
            <v>30</v>
          </cell>
          <cell r="BB46">
            <v>15</v>
          </cell>
          <cell r="BC46" t="str">
            <v>x</v>
          </cell>
          <cell r="BD46" t="str">
            <v>x</v>
          </cell>
          <cell r="BE46">
            <v>11.2</v>
          </cell>
          <cell r="BF46" t="str">
            <v>x</v>
          </cell>
          <cell r="BG46" t="str">
            <v>x</v>
          </cell>
          <cell r="BH46">
            <v>50.5</v>
          </cell>
          <cell r="BI46">
            <v>54.5</v>
          </cell>
          <cell r="BJ46">
            <v>40</v>
          </cell>
          <cell r="BK46">
            <v>44.9</v>
          </cell>
          <cell r="BL46">
            <v>46.8</v>
          </cell>
          <cell r="BM46">
            <v>40</v>
          </cell>
          <cell r="BN46">
            <v>12.1</v>
          </cell>
          <cell r="BO46" t="str">
            <v>x</v>
          </cell>
          <cell r="BP46" t="str">
            <v>x</v>
          </cell>
          <cell r="BQ46">
            <v>3.7</v>
          </cell>
          <cell r="BR46" t="str">
            <v>x</v>
          </cell>
          <cell r="BS46" t="str">
            <v>x</v>
          </cell>
          <cell r="BT46" t="str">
            <v>x</v>
          </cell>
          <cell r="BU46" t="str">
            <v>x</v>
          </cell>
          <cell r="BV46" t="str">
            <v>x</v>
          </cell>
          <cell r="BW46">
            <v>3708</v>
          </cell>
          <cell r="BX46">
            <v>1885</v>
          </cell>
          <cell r="BY46">
            <v>1823</v>
          </cell>
          <cell r="BZ46">
            <v>66.5</v>
          </cell>
          <cell r="CA46">
            <v>59.7</v>
          </cell>
          <cell r="CB46">
            <v>73.599999999999994</v>
          </cell>
          <cell r="CC46">
            <v>56.3</v>
          </cell>
          <cell r="CD46">
            <v>49.1</v>
          </cell>
          <cell r="CE46">
            <v>63.8</v>
          </cell>
          <cell r="CF46">
            <v>95.4</v>
          </cell>
          <cell r="CG46">
            <v>94.4</v>
          </cell>
          <cell r="CH46">
            <v>96.5</v>
          </cell>
          <cell r="CI46">
            <v>93.1</v>
          </cell>
          <cell r="CJ46">
            <v>91.9</v>
          </cell>
          <cell r="CK46">
            <v>94.5</v>
          </cell>
          <cell r="CL46">
            <v>58.2</v>
          </cell>
          <cell r="CM46">
            <v>52</v>
          </cell>
          <cell r="CN46">
            <v>64.7</v>
          </cell>
          <cell r="CO46">
            <v>32.9</v>
          </cell>
          <cell r="CP46">
            <v>25.5</v>
          </cell>
          <cell r="CQ46">
            <v>40.5</v>
          </cell>
          <cell r="CR46">
            <v>21.8</v>
          </cell>
          <cell r="CS46">
            <v>14.8</v>
          </cell>
          <cell r="CT46">
            <v>29</v>
          </cell>
        </row>
        <row r="47">
          <cell r="A47" t="str">
            <v>E06000010</v>
          </cell>
          <cell r="B47" t="str">
            <v>Kingston Upon Hull, City of</v>
          </cell>
          <cell r="C47">
            <v>1768</v>
          </cell>
          <cell r="D47">
            <v>879</v>
          </cell>
          <cell r="E47">
            <v>889</v>
          </cell>
          <cell r="F47">
            <v>67.5</v>
          </cell>
          <cell r="G47">
            <v>64.2</v>
          </cell>
          <cell r="H47">
            <v>70.8</v>
          </cell>
          <cell r="I47">
            <v>58.3</v>
          </cell>
          <cell r="J47">
            <v>55.9</v>
          </cell>
          <cell r="K47">
            <v>60.6</v>
          </cell>
          <cell r="L47">
            <v>98.2</v>
          </cell>
          <cell r="M47">
            <v>97.6</v>
          </cell>
          <cell r="N47">
            <v>98.8</v>
          </cell>
          <cell r="O47">
            <v>95.6</v>
          </cell>
          <cell r="P47">
            <v>95.3</v>
          </cell>
          <cell r="Q47">
            <v>95.8</v>
          </cell>
          <cell r="R47">
            <v>61</v>
          </cell>
          <cell r="S47">
            <v>60</v>
          </cell>
          <cell r="T47">
            <v>62.1</v>
          </cell>
          <cell r="U47">
            <v>34.200000000000003</v>
          </cell>
          <cell r="V47">
            <v>33.1</v>
          </cell>
          <cell r="W47">
            <v>35.299999999999997</v>
          </cell>
          <cell r="X47">
            <v>17.7</v>
          </cell>
          <cell r="Y47">
            <v>15.5</v>
          </cell>
          <cell r="Z47">
            <v>19.899999999999999</v>
          </cell>
          <cell r="AA47">
            <v>365</v>
          </cell>
          <cell r="AB47">
            <v>214</v>
          </cell>
          <cell r="AC47">
            <v>151</v>
          </cell>
          <cell r="AD47">
            <v>18.399999999999999</v>
          </cell>
          <cell r="AE47">
            <v>18.7</v>
          </cell>
          <cell r="AF47">
            <v>17.899999999999999</v>
          </cell>
          <cell r="AG47">
            <v>11</v>
          </cell>
          <cell r="AH47">
            <v>11.7</v>
          </cell>
          <cell r="AI47">
            <v>9.9</v>
          </cell>
          <cell r="AJ47">
            <v>88.5</v>
          </cell>
          <cell r="AK47">
            <v>87.9</v>
          </cell>
          <cell r="AL47">
            <v>89.4</v>
          </cell>
          <cell r="AM47">
            <v>74.2</v>
          </cell>
          <cell r="AN47">
            <v>78.5</v>
          </cell>
          <cell r="AO47">
            <v>68.2</v>
          </cell>
          <cell r="AP47">
            <v>11.8</v>
          </cell>
          <cell r="AQ47">
            <v>12.6</v>
          </cell>
          <cell r="AR47">
            <v>10.6</v>
          </cell>
          <cell r="AS47">
            <v>5.8</v>
          </cell>
          <cell r="AT47">
            <v>5.6</v>
          </cell>
          <cell r="AU47">
            <v>6</v>
          </cell>
          <cell r="AV47">
            <v>1.9</v>
          </cell>
          <cell r="AW47">
            <v>1.9</v>
          </cell>
          <cell r="AX47">
            <v>2</v>
          </cell>
          <cell r="AY47">
            <v>109</v>
          </cell>
          <cell r="AZ47">
            <v>80</v>
          </cell>
          <cell r="BA47">
            <v>29</v>
          </cell>
          <cell r="BB47">
            <v>11.9</v>
          </cell>
          <cell r="BC47">
            <v>10</v>
          </cell>
          <cell r="BD47">
            <v>17.2</v>
          </cell>
          <cell r="BE47">
            <v>10.1</v>
          </cell>
          <cell r="BF47">
            <v>7.5</v>
          </cell>
          <cell r="BG47">
            <v>17.2</v>
          </cell>
          <cell r="BH47">
            <v>38.5</v>
          </cell>
          <cell r="BI47">
            <v>38.799999999999997</v>
          </cell>
          <cell r="BJ47">
            <v>37.9</v>
          </cell>
          <cell r="BK47">
            <v>34.9</v>
          </cell>
          <cell r="BL47">
            <v>35</v>
          </cell>
          <cell r="BM47">
            <v>34.5</v>
          </cell>
          <cell r="BN47">
            <v>11.9</v>
          </cell>
          <cell r="BO47">
            <v>10</v>
          </cell>
          <cell r="BP47">
            <v>17.2</v>
          </cell>
          <cell r="BQ47">
            <v>4.5999999999999996</v>
          </cell>
          <cell r="BR47" t="str">
            <v>x</v>
          </cell>
          <cell r="BS47" t="str">
            <v>x</v>
          </cell>
          <cell r="BT47">
            <v>3.7</v>
          </cell>
          <cell r="BU47" t="str">
            <v>x</v>
          </cell>
          <cell r="BV47" t="str">
            <v>x</v>
          </cell>
          <cell r="BW47">
            <v>2336</v>
          </cell>
          <cell r="BX47">
            <v>1214</v>
          </cell>
          <cell r="BY47">
            <v>1122</v>
          </cell>
          <cell r="BZ47">
            <v>55.1</v>
          </cell>
          <cell r="CA47">
            <v>51</v>
          </cell>
          <cell r="CB47">
            <v>59.6</v>
          </cell>
          <cell r="CC47">
            <v>46.7</v>
          </cell>
          <cell r="CD47">
            <v>43.3</v>
          </cell>
          <cell r="CE47">
            <v>50.4</v>
          </cell>
          <cell r="CF47">
            <v>93</v>
          </cell>
          <cell r="CG47">
            <v>91.3</v>
          </cell>
          <cell r="CH47">
            <v>94.9</v>
          </cell>
          <cell r="CI47">
            <v>88.5</v>
          </cell>
          <cell r="CJ47">
            <v>87.5</v>
          </cell>
          <cell r="CK47">
            <v>89.6</v>
          </cell>
          <cell r="CL47">
            <v>49</v>
          </cell>
          <cell r="CM47">
            <v>46.6</v>
          </cell>
          <cell r="CN47">
            <v>51.6</v>
          </cell>
          <cell r="CO47">
            <v>27.1</v>
          </cell>
          <cell r="CP47">
            <v>25.2</v>
          </cell>
          <cell r="CQ47">
            <v>29.2</v>
          </cell>
          <cell r="CR47">
            <v>13.9</v>
          </cell>
          <cell r="CS47">
            <v>11.7</v>
          </cell>
          <cell r="CT47">
            <v>16.2</v>
          </cell>
        </row>
        <row r="48">
          <cell r="A48" t="str">
            <v>E08000034</v>
          </cell>
          <cell r="B48" t="str">
            <v>Kirklees</v>
          </cell>
          <cell r="C48">
            <v>4020</v>
          </cell>
          <cell r="D48">
            <v>1963</v>
          </cell>
          <cell r="E48">
            <v>2057</v>
          </cell>
          <cell r="F48">
            <v>70.900000000000006</v>
          </cell>
          <cell r="G48">
            <v>65.900000000000006</v>
          </cell>
          <cell r="H48">
            <v>75.8</v>
          </cell>
          <cell r="I48">
            <v>62</v>
          </cell>
          <cell r="J48">
            <v>57.5</v>
          </cell>
          <cell r="K48">
            <v>66.3</v>
          </cell>
          <cell r="L48">
            <v>98.3</v>
          </cell>
          <cell r="M48">
            <v>97.9</v>
          </cell>
          <cell r="N48">
            <v>98.7</v>
          </cell>
          <cell r="O48">
            <v>96.7</v>
          </cell>
          <cell r="P48">
            <v>96.3</v>
          </cell>
          <cell r="Q48">
            <v>97.1</v>
          </cell>
          <cell r="R48">
            <v>64.3</v>
          </cell>
          <cell r="S48">
            <v>59.9</v>
          </cell>
          <cell r="T48">
            <v>68.5</v>
          </cell>
          <cell r="U48">
            <v>38.799999999999997</v>
          </cell>
          <cell r="V48">
            <v>35.299999999999997</v>
          </cell>
          <cell r="W48">
            <v>42.1</v>
          </cell>
          <cell r="X48">
            <v>22.7</v>
          </cell>
          <cell r="Y48">
            <v>17.899999999999999</v>
          </cell>
          <cell r="Z48">
            <v>27.2</v>
          </cell>
          <cell r="AA48">
            <v>415</v>
          </cell>
          <cell r="AB48">
            <v>238</v>
          </cell>
          <cell r="AC48">
            <v>177</v>
          </cell>
          <cell r="AD48">
            <v>34.9</v>
          </cell>
          <cell r="AE48">
            <v>29.4</v>
          </cell>
          <cell r="AF48">
            <v>42.4</v>
          </cell>
          <cell r="AG48">
            <v>26.5</v>
          </cell>
          <cell r="AH48">
            <v>23.5</v>
          </cell>
          <cell r="AI48">
            <v>30.5</v>
          </cell>
          <cell r="AJ48">
            <v>90.4</v>
          </cell>
          <cell r="AK48">
            <v>87.4</v>
          </cell>
          <cell r="AL48">
            <v>94.4</v>
          </cell>
          <cell r="AM48">
            <v>81.400000000000006</v>
          </cell>
          <cell r="AN48">
            <v>80.3</v>
          </cell>
          <cell r="AO48">
            <v>83.1</v>
          </cell>
          <cell r="AP48">
            <v>27</v>
          </cell>
          <cell r="AQ48">
            <v>24.4</v>
          </cell>
          <cell r="AR48">
            <v>30.5</v>
          </cell>
          <cell r="AS48">
            <v>11.3</v>
          </cell>
          <cell r="AT48" t="str">
            <v>x</v>
          </cell>
          <cell r="AU48" t="str">
            <v>x</v>
          </cell>
          <cell r="AV48" t="str">
            <v>x</v>
          </cell>
          <cell r="AW48" t="str">
            <v>x</v>
          </cell>
          <cell r="AX48" t="str">
            <v>x</v>
          </cell>
          <cell r="AY48">
            <v>170</v>
          </cell>
          <cell r="AZ48">
            <v>134</v>
          </cell>
          <cell r="BA48">
            <v>36</v>
          </cell>
          <cell r="BB48">
            <v>10</v>
          </cell>
          <cell r="BC48">
            <v>8.1999999999999993</v>
          </cell>
          <cell r="BD48">
            <v>16.7</v>
          </cell>
          <cell r="BE48">
            <v>8.1999999999999993</v>
          </cell>
          <cell r="BF48">
            <v>7.5</v>
          </cell>
          <cell r="BG48">
            <v>11.1</v>
          </cell>
          <cell r="BH48">
            <v>41.2</v>
          </cell>
          <cell r="BI48">
            <v>44</v>
          </cell>
          <cell r="BJ48">
            <v>30.6</v>
          </cell>
          <cell r="BK48">
            <v>34.1</v>
          </cell>
          <cell r="BL48">
            <v>35.799999999999997</v>
          </cell>
          <cell r="BM48">
            <v>27.8</v>
          </cell>
          <cell r="BN48">
            <v>9.4</v>
          </cell>
          <cell r="BO48">
            <v>9</v>
          </cell>
          <cell r="BP48">
            <v>11.1</v>
          </cell>
          <cell r="BQ48">
            <v>3.5</v>
          </cell>
          <cell r="BR48" t="str">
            <v>x</v>
          </cell>
          <cell r="BS48" t="str">
            <v>x</v>
          </cell>
          <cell r="BT48" t="str">
            <v>x</v>
          </cell>
          <cell r="BU48" t="str">
            <v>x</v>
          </cell>
          <cell r="BV48" t="str">
            <v>x</v>
          </cell>
          <cell r="BW48">
            <v>4605</v>
          </cell>
          <cell r="BX48">
            <v>2335</v>
          </cell>
          <cell r="BY48">
            <v>2270</v>
          </cell>
          <cell r="BZ48">
            <v>65.5</v>
          </cell>
          <cell r="CA48">
            <v>58.8</v>
          </cell>
          <cell r="CB48">
            <v>72.2</v>
          </cell>
          <cell r="CC48">
            <v>56.8</v>
          </cell>
          <cell r="CD48">
            <v>51.1</v>
          </cell>
          <cell r="CE48">
            <v>62.6</v>
          </cell>
          <cell r="CF48">
            <v>95.5</v>
          </cell>
          <cell r="CG48">
            <v>93.7</v>
          </cell>
          <cell r="CH48">
            <v>97.3</v>
          </cell>
          <cell r="CI48">
            <v>93</v>
          </cell>
          <cell r="CJ48">
            <v>91.2</v>
          </cell>
          <cell r="CK48">
            <v>94.9</v>
          </cell>
          <cell r="CL48">
            <v>58.9</v>
          </cell>
          <cell r="CM48">
            <v>53.4</v>
          </cell>
          <cell r="CN48">
            <v>64.7</v>
          </cell>
          <cell r="CO48">
            <v>35</v>
          </cell>
          <cell r="CP48">
            <v>30.7</v>
          </cell>
          <cell r="CQ48">
            <v>39.4</v>
          </cell>
          <cell r="CR48">
            <v>20.399999999999999</v>
          </cell>
          <cell r="CS48">
            <v>15.5</v>
          </cell>
          <cell r="CT48">
            <v>25.5</v>
          </cell>
        </row>
        <row r="49">
          <cell r="A49" t="str">
            <v>E08000035</v>
          </cell>
          <cell r="B49" t="str">
            <v>Leeds</v>
          </cell>
          <cell r="C49">
            <v>6587</v>
          </cell>
          <cell r="D49">
            <v>3209</v>
          </cell>
          <cell r="E49">
            <v>3378</v>
          </cell>
          <cell r="F49">
            <v>71</v>
          </cell>
          <cell r="G49">
            <v>67.3</v>
          </cell>
          <cell r="H49">
            <v>74.5</v>
          </cell>
          <cell r="I49">
            <v>62.9</v>
          </cell>
          <cell r="J49">
            <v>59.3</v>
          </cell>
          <cell r="K49">
            <v>66.3</v>
          </cell>
          <cell r="L49">
            <v>96.6</v>
          </cell>
          <cell r="M49">
            <v>96.3</v>
          </cell>
          <cell r="N49">
            <v>96.9</v>
          </cell>
          <cell r="O49">
            <v>94.8</v>
          </cell>
          <cell r="P49">
            <v>94.7</v>
          </cell>
          <cell r="Q49">
            <v>94.8</v>
          </cell>
          <cell r="R49">
            <v>65.099999999999994</v>
          </cell>
          <cell r="S49">
            <v>62.1</v>
          </cell>
          <cell r="T49">
            <v>67.900000000000006</v>
          </cell>
          <cell r="U49">
            <v>46.1</v>
          </cell>
          <cell r="V49">
            <v>43</v>
          </cell>
          <cell r="W49">
            <v>49.1</v>
          </cell>
          <cell r="X49">
            <v>27.9</v>
          </cell>
          <cell r="Y49">
            <v>23.9</v>
          </cell>
          <cell r="Z49">
            <v>31.6</v>
          </cell>
          <cell r="AA49">
            <v>989</v>
          </cell>
          <cell r="AB49">
            <v>619</v>
          </cell>
          <cell r="AC49">
            <v>370</v>
          </cell>
          <cell r="AD49">
            <v>26.3</v>
          </cell>
          <cell r="AE49">
            <v>23.9</v>
          </cell>
          <cell r="AF49">
            <v>30.3</v>
          </cell>
          <cell r="AG49">
            <v>20.2</v>
          </cell>
          <cell r="AH49">
            <v>18.3</v>
          </cell>
          <cell r="AI49">
            <v>23.5</v>
          </cell>
          <cell r="AJ49">
            <v>74.099999999999994</v>
          </cell>
          <cell r="AK49">
            <v>72.900000000000006</v>
          </cell>
          <cell r="AL49">
            <v>76.2</v>
          </cell>
          <cell r="AM49">
            <v>66.7</v>
          </cell>
          <cell r="AN49">
            <v>67.400000000000006</v>
          </cell>
          <cell r="AO49">
            <v>65.7</v>
          </cell>
          <cell r="AP49">
            <v>22.6</v>
          </cell>
          <cell r="AQ49">
            <v>21.2</v>
          </cell>
          <cell r="AR49">
            <v>25.1</v>
          </cell>
          <cell r="AS49">
            <v>13.9</v>
          </cell>
          <cell r="AT49">
            <v>11.6</v>
          </cell>
          <cell r="AU49">
            <v>17.600000000000001</v>
          </cell>
          <cell r="AV49">
            <v>6.5</v>
          </cell>
          <cell r="AW49">
            <v>4.8</v>
          </cell>
          <cell r="AX49">
            <v>9.1999999999999993</v>
          </cell>
          <cell r="AY49">
            <v>202</v>
          </cell>
          <cell r="AZ49">
            <v>158</v>
          </cell>
          <cell r="BA49">
            <v>44</v>
          </cell>
          <cell r="BB49">
            <v>5.9</v>
          </cell>
          <cell r="BC49" t="str">
            <v>x</v>
          </cell>
          <cell r="BD49" t="str">
            <v>x</v>
          </cell>
          <cell r="BE49">
            <v>4</v>
          </cell>
          <cell r="BF49" t="str">
            <v>x</v>
          </cell>
          <cell r="BG49" t="str">
            <v>x</v>
          </cell>
          <cell r="BH49">
            <v>32.200000000000003</v>
          </cell>
          <cell r="BI49">
            <v>34.799999999999997</v>
          </cell>
          <cell r="BJ49">
            <v>22.7</v>
          </cell>
          <cell r="BK49">
            <v>25.7</v>
          </cell>
          <cell r="BL49">
            <v>28.5</v>
          </cell>
          <cell r="BM49">
            <v>15.9</v>
          </cell>
          <cell r="BN49">
            <v>5</v>
          </cell>
          <cell r="BO49" t="str">
            <v>x</v>
          </cell>
          <cell r="BP49" t="str">
            <v>x</v>
          </cell>
          <cell r="BQ49">
            <v>4</v>
          </cell>
          <cell r="BR49" t="str">
            <v>x</v>
          </cell>
          <cell r="BS49" t="str">
            <v>x</v>
          </cell>
          <cell r="BT49">
            <v>1.5</v>
          </cell>
          <cell r="BU49" t="str">
            <v>x</v>
          </cell>
          <cell r="BV49" t="str">
            <v>x</v>
          </cell>
          <cell r="BW49">
            <v>7850</v>
          </cell>
          <cell r="BX49">
            <v>4025</v>
          </cell>
          <cell r="BY49">
            <v>3825</v>
          </cell>
          <cell r="BZ49">
            <v>63.1</v>
          </cell>
          <cell r="CA49">
            <v>57.7</v>
          </cell>
          <cell r="CB49">
            <v>68.8</v>
          </cell>
          <cell r="CC49">
            <v>55.5</v>
          </cell>
          <cell r="CD49">
            <v>50.3</v>
          </cell>
          <cell r="CE49">
            <v>61</v>
          </cell>
          <cell r="CF49">
            <v>91.5</v>
          </cell>
          <cell r="CG49">
            <v>89.7</v>
          </cell>
          <cell r="CH49">
            <v>93.5</v>
          </cell>
          <cell r="CI49">
            <v>88.9</v>
          </cell>
          <cell r="CJ49">
            <v>87.3</v>
          </cell>
          <cell r="CK49">
            <v>90.5</v>
          </cell>
          <cell r="CL49">
            <v>57.7</v>
          </cell>
          <cell r="CM49">
            <v>53.1</v>
          </cell>
          <cell r="CN49">
            <v>62.5</v>
          </cell>
          <cell r="CO49">
            <v>40.6</v>
          </cell>
          <cell r="CP49">
            <v>36.200000000000003</v>
          </cell>
          <cell r="CQ49">
            <v>45.1</v>
          </cell>
          <cell r="CR49">
            <v>24.2</v>
          </cell>
          <cell r="CS49">
            <v>19.8</v>
          </cell>
          <cell r="CT49">
            <v>28.9</v>
          </cell>
        </row>
        <row r="50">
          <cell r="A50" t="str">
            <v>E06000012</v>
          </cell>
          <cell r="B50" t="str">
            <v>North East Lincolnshire</v>
          </cell>
          <cell r="C50">
            <v>1582</v>
          </cell>
          <cell r="D50">
            <v>783</v>
          </cell>
          <cell r="E50">
            <v>799</v>
          </cell>
          <cell r="F50">
            <v>66.900000000000006</v>
          </cell>
          <cell r="G50">
            <v>62.2</v>
          </cell>
          <cell r="H50">
            <v>71.5</v>
          </cell>
          <cell r="I50">
            <v>58</v>
          </cell>
          <cell r="J50">
            <v>53</v>
          </cell>
          <cell r="K50">
            <v>62.8</v>
          </cell>
          <cell r="L50">
            <v>97.7</v>
          </cell>
          <cell r="M50">
            <v>98.1</v>
          </cell>
          <cell r="N50">
            <v>97.2</v>
          </cell>
          <cell r="O50">
            <v>96.5</v>
          </cell>
          <cell r="P50">
            <v>96.9</v>
          </cell>
          <cell r="Q50">
            <v>96.1</v>
          </cell>
          <cell r="R50">
            <v>59.9</v>
          </cell>
          <cell r="S50">
            <v>55.3</v>
          </cell>
          <cell r="T50">
            <v>64.3</v>
          </cell>
          <cell r="U50">
            <v>43.9</v>
          </cell>
          <cell r="V50">
            <v>38.299999999999997</v>
          </cell>
          <cell r="W50">
            <v>49.4</v>
          </cell>
          <cell r="X50">
            <v>25.3</v>
          </cell>
          <cell r="Y50">
            <v>20.2</v>
          </cell>
          <cell r="Z50">
            <v>30.3</v>
          </cell>
          <cell r="AA50">
            <v>170</v>
          </cell>
          <cell r="AB50">
            <v>106</v>
          </cell>
          <cell r="AC50">
            <v>64</v>
          </cell>
          <cell r="AD50">
            <v>21.2</v>
          </cell>
          <cell r="AE50" t="str">
            <v>x</v>
          </cell>
          <cell r="AF50" t="str">
            <v>x</v>
          </cell>
          <cell r="AG50" t="str">
            <v>x</v>
          </cell>
          <cell r="AH50" t="str">
            <v>x</v>
          </cell>
          <cell r="AI50" t="str">
            <v>x</v>
          </cell>
          <cell r="AJ50">
            <v>82.4</v>
          </cell>
          <cell r="AK50" t="str">
            <v>x</v>
          </cell>
          <cell r="AL50" t="str">
            <v>x</v>
          </cell>
          <cell r="AM50">
            <v>71.8</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v>69</v>
          </cell>
          <cell r="AZ50">
            <v>51</v>
          </cell>
          <cell r="BA50">
            <v>18</v>
          </cell>
          <cell r="BB50">
            <v>7.2</v>
          </cell>
          <cell r="BC50" t="str">
            <v>x</v>
          </cell>
          <cell r="BD50" t="str">
            <v>x</v>
          </cell>
          <cell r="BE50" t="str">
            <v>x</v>
          </cell>
          <cell r="BF50" t="str">
            <v>x</v>
          </cell>
          <cell r="BG50" t="str">
            <v>x</v>
          </cell>
          <cell r="BH50">
            <v>36.200000000000003</v>
          </cell>
          <cell r="BI50" t="str">
            <v>x</v>
          </cell>
          <cell r="BJ50" t="str">
            <v>x</v>
          </cell>
          <cell r="BK50">
            <v>30.4</v>
          </cell>
          <cell r="BL50" t="str">
            <v>x</v>
          </cell>
          <cell r="BM50" t="str">
            <v>x</v>
          </cell>
          <cell r="BN50" t="str">
            <v>x</v>
          </cell>
          <cell r="BO50" t="str">
            <v>x</v>
          </cell>
          <cell r="BP50" t="str">
            <v>x</v>
          </cell>
          <cell r="BQ50" t="str">
            <v>x</v>
          </cell>
          <cell r="BR50" t="str">
            <v>x</v>
          </cell>
          <cell r="BS50" t="str">
            <v>x</v>
          </cell>
          <cell r="BT50" t="str">
            <v>x</v>
          </cell>
          <cell r="BU50" t="str">
            <v>x</v>
          </cell>
          <cell r="BV50" t="str">
            <v>x</v>
          </cell>
          <cell r="BW50">
            <v>1821</v>
          </cell>
          <cell r="BX50">
            <v>940</v>
          </cell>
          <cell r="BY50">
            <v>881</v>
          </cell>
          <cell r="BZ50">
            <v>60.4</v>
          </cell>
          <cell r="CA50">
            <v>54.3</v>
          </cell>
          <cell r="CB50">
            <v>66.900000000000006</v>
          </cell>
          <cell r="CC50">
            <v>52.1</v>
          </cell>
          <cell r="CD50">
            <v>45.9</v>
          </cell>
          <cell r="CE50">
            <v>58.7</v>
          </cell>
          <cell r="CF50">
            <v>93.9</v>
          </cell>
          <cell r="CG50">
            <v>93.1</v>
          </cell>
          <cell r="CH50">
            <v>94.8</v>
          </cell>
          <cell r="CI50">
            <v>91.7</v>
          </cell>
          <cell r="CJ50">
            <v>91.1</v>
          </cell>
          <cell r="CK50">
            <v>92.4</v>
          </cell>
          <cell r="CL50">
            <v>53.8</v>
          </cell>
          <cell r="CM50">
            <v>47.9</v>
          </cell>
          <cell r="CN50">
            <v>60</v>
          </cell>
          <cell r="CO50">
            <v>38.6</v>
          </cell>
          <cell r="CP50">
            <v>32.200000000000003</v>
          </cell>
          <cell r="CQ50">
            <v>45.4</v>
          </cell>
          <cell r="CR50">
            <v>22.1</v>
          </cell>
          <cell r="CS50">
            <v>16.899999999999999</v>
          </cell>
          <cell r="CT50">
            <v>27.7</v>
          </cell>
        </row>
        <row r="51">
          <cell r="A51" t="str">
            <v>E06000013</v>
          </cell>
          <cell r="B51" t="str">
            <v>North Lincolnshire</v>
          </cell>
          <cell r="C51">
            <v>1414</v>
          </cell>
          <cell r="D51">
            <v>683</v>
          </cell>
          <cell r="E51">
            <v>731</v>
          </cell>
          <cell r="F51">
            <v>72.599999999999994</v>
          </cell>
          <cell r="G51">
            <v>69.3</v>
          </cell>
          <cell r="H51">
            <v>75.599999999999994</v>
          </cell>
          <cell r="I51">
            <v>67</v>
          </cell>
          <cell r="J51">
            <v>63.1</v>
          </cell>
          <cell r="K51">
            <v>70.599999999999994</v>
          </cell>
          <cell r="L51">
            <v>97.1</v>
          </cell>
          <cell r="M51">
            <v>96.5</v>
          </cell>
          <cell r="N51">
            <v>97.7</v>
          </cell>
          <cell r="O51">
            <v>96.8</v>
          </cell>
          <cell r="P51">
            <v>96.3</v>
          </cell>
          <cell r="Q51">
            <v>97.3</v>
          </cell>
          <cell r="R51">
            <v>70.8</v>
          </cell>
          <cell r="S51">
            <v>69.3</v>
          </cell>
          <cell r="T51">
            <v>72.2</v>
          </cell>
          <cell r="U51">
            <v>41.1</v>
          </cell>
          <cell r="V51">
            <v>38.1</v>
          </cell>
          <cell r="W51">
            <v>43.9</v>
          </cell>
          <cell r="X51">
            <v>24.9</v>
          </cell>
          <cell r="Y51">
            <v>19.899999999999999</v>
          </cell>
          <cell r="Z51">
            <v>29.5</v>
          </cell>
          <cell r="AA51">
            <v>303</v>
          </cell>
          <cell r="AB51">
            <v>183</v>
          </cell>
          <cell r="AC51">
            <v>120</v>
          </cell>
          <cell r="AD51">
            <v>31.4</v>
          </cell>
          <cell r="AE51" t="str">
            <v>x</v>
          </cell>
          <cell r="AF51" t="str">
            <v>x</v>
          </cell>
          <cell r="AG51">
            <v>27.1</v>
          </cell>
          <cell r="AH51" t="str">
            <v>x</v>
          </cell>
          <cell r="AI51" t="str">
            <v>x</v>
          </cell>
          <cell r="AJ51">
            <v>87.8</v>
          </cell>
          <cell r="AK51">
            <v>86.3</v>
          </cell>
          <cell r="AL51">
            <v>90</v>
          </cell>
          <cell r="AM51">
            <v>84.5</v>
          </cell>
          <cell r="AN51">
            <v>84.7</v>
          </cell>
          <cell r="AO51">
            <v>84.2</v>
          </cell>
          <cell r="AP51">
            <v>33.299999999999997</v>
          </cell>
          <cell r="AQ51" t="str">
            <v>x</v>
          </cell>
          <cell r="AR51" t="str">
            <v>x</v>
          </cell>
          <cell r="AS51">
            <v>13.5</v>
          </cell>
          <cell r="AT51" t="str">
            <v>x</v>
          </cell>
          <cell r="AU51" t="str">
            <v>x</v>
          </cell>
          <cell r="AV51">
            <v>3.6</v>
          </cell>
          <cell r="AW51" t="str">
            <v>x</v>
          </cell>
          <cell r="AX51" t="str">
            <v>x</v>
          </cell>
          <cell r="AY51">
            <v>77</v>
          </cell>
          <cell r="AZ51">
            <v>60</v>
          </cell>
          <cell r="BA51">
            <v>17</v>
          </cell>
          <cell r="BB51">
            <v>9.1</v>
          </cell>
          <cell r="BC51" t="str">
            <v>x</v>
          </cell>
          <cell r="BD51" t="str">
            <v>x</v>
          </cell>
          <cell r="BE51">
            <v>6.5</v>
          </cell>
          <cell r="BF51" t="str">
            <v>x</v>
          </cell>
          <cell r="BG51" t="str">
            <v>x</v>
          </cell>
          <cell r="BH51">
            <v>53.2</v>
          </cell>
          <cell r="BI51">
            <v>56.7</v>
          </cell>
          <cell r="BJ51">
            <v>41.2</v>
          </cell>
          <cell r="BK51">
            <v>46.8</v>
          </cell>
          <cell r="BL51">
            <v>50</v>
          </cell>
          <cell r="BM51">
            <v>35.299999999999997</v>
          </cell>
          <cell r="BN51">
            <v>7.8</v>
          </cell>
          <cell r="BO51" t="str">
            <v>x</v>
          </cell>
          <cell r="BP51" t="str">
            <v>x</v>
          </cell>
          <cell r="BQ51">
            <v>5.2</v>
          </cell>
          <cell r="BR51" t="str">
            <v>x</v>
          </cell>
          <cell r="BS51" t="str">
            <v>x</v>
          </cell>
          <cell r="BT51" t="str">
            <v>x</v>
          </cell>
          <cell r="BU51" t="str">
            <v>x</v>
          </cell>
          <cell r="BV51" t="str">
            <v>x</v>
          </cell>
          <cell r="BW51">
            <v>1795</v>
          </cell>
          <cell r="BX51">
            <v>927</v>
          </cell>
          <cell r="BY51">
            <v>868</v>
          </cell>
          <cell r="BZ51">
            <v>62.9</v>
          </cell>
          <cell r="CA51">
            <v>57.3</v>
          </cell>
          <cell r="CB51">
            <v>68.900000000000006</v>
          </cell>
          <cell r="CC51">
            <v>57.6</v>
          </cell>
          <cell r="CD51">
            <v>51.9</v>
          </cell>
          <cell r="CE51">
            <v>63.7</v>
          </cell>
          <cell r="CF51">
            <v>93.6</v>
          </cell>
          <cell r="CG51">
            <v>91.9</v>
          </cell>
          <cell r="CH51">
            <v>95.5</v>
          </cell>
          <cell r="CI51">
            <v>92.6</v>
          </cell>
          <cell r="CJ51">
            <v>91</v>
          </cell>
          <cell r="CK51">
            <v>94.2</v>
          </cell>
          <cell r="CL51">
            <v>61.7</v>
          </cell>
          <cell r="CM51">
            <v>57.8</v>
          </cell>
          <cell r="CN51">
            <v>65.900000000000006</v>
          </cell>
          <cell r="CO51">
            <v>34.9</v>
          </cell>
          <cell r="CP51">
            <v>31</v>
          </cell>
          <cell r="CQ51">
            <v>39.1</v>
          </cell>
          <cell r="CR51">
            <v>20.3</v>
          </cell>
          <cell r="CS51">
            <v>15.3</v>
          </cell>
          <cell r="CT51">
            <v>25.6</v>
          </cell>
        </row>
        <row r="52">
          <cell r="A52" t="str">
            <v>E10000023</v>
          </cell>
          <cell r="B52" t="str">
            <v>North Yorkshire</v>
          </cell>
          <cell r="C52">
            <v>5672</v>
          </cell>
          <cell r="D52">
            <v>2857</v>
          </cell>
          <cell r="E52">
            <v>2815</v>
          </cell>
          <cell r="F52">
            <v>76</v>
          </cell>
          <cell r="G52">
            <v>71.8</v>
          </cell>
          <cell r="H52">
            <v>80.2</v>
          </cell>
          <cell r="I52">
            <v>67.8</v>
          </cell>
          <cell r="J52">
            <v>63.8</v>
          </cell>
          <cell r="K52">
            <v>71.8</v>
          </cell>
          <cell r="L52">
            <v>98</v>
          </cell>
          <cell r="M52">
            <v>97.9</v>
          </cell>
          <cell r="N52">
            <v>98</v>
          </cell>
          <cell r="O52">
            <v>97</v>
          </cell>
          <cell r="P52">
            <v>96.7</v>
          </cell>
          <cell r="Q52">
            <v>97.4</v>
          </cell>
          <cell r="R52">
            <v>70.3</v>
          </cell>
          <cell r="S52">
            <v>66.8</v>
          </cell>
          <cell r="T52">
            <v>73.900000000000006</v>
          </cell>
          <cell r="U52">
            <v>46.5</v>
          </cell>
          <cell r="V52">
            <v>40.1</v>
          </cell>
          <cell r="W52">
            <v>53</v>
          </cell>
          <cell r="X52">
            <v>31.7</v>
          </cell>
          <cell r="Y52">
            <v>26.1</v>
          </cell>
          <cell r="Z52">
            <v>37.5</v>
          </cell>
          <cell r="AA52">
            <v>597</v>
          </cell>
          <cell r="AB52">
            <v>357</v>
          </cell>
          <cell r="AC52">
            <v>240</v>
          </cell>
          <cell r="AD52">
            <v>37.9</v>
          </cell>
          <cell r="AE52">
            <v>34.700000000000003</v>
          </cell>
          <cell r="AF52">
            <v>42.5</v>
          </cell>
          <cell r="AG52">
            <v>28</v>
          </cell>
          <cell r="AH52" t="str">
            <v>x</v>
          </cell>
          <cell r="AI52" t="str">
            <v>x</v>
          </cell>
          <cell r="AJ52">
            <v>86.4</v>
          </cell>
          <cell r="AK52">
            <v>86.6</v>
          </cell>
          <cell r="AL52">
            <v>86.3</v>
          </cell>
          <cell r="AM52">
            <v>81.900000000000006</v>
          </cell>
          <cell r="AN52">
            <v>81.8</v>
          </cell>
          <cell r="AO52">
            <v>82.1</v>
          </cell>
          <cell r="AP52">
            <v>30.8</v>
          </cell>
          <cell r="AQ52">
            <v>27.7</v>
          </cell>
          <cell r="AR52">
            <v>35.4</v>
          </cell>
          <cell r="AS52">
            <v>12.2</v>
          </cell>
          <cell r="AT52" t="str">
            <v>x</v>
          </cell>
          <cell r="AU52" t="str">
            <v>x</v>
          </cell>
          <cell r="AV52" t="str">
            <v>x</v>
          </cell>
          <cell r="AW52" t="str">
            <v>x</v>
          </cell>
          <cell r="AX52" t="str">
            <v>x</v>
          </cell>
          <cell r="AY52">
            <v>182</v>
          </cell>
          <cell r="AZ52">
            <v>124</v>
          </cell>
          <cell r="BA52">
            <v>58</v>
          </cell>
          <cell r="BB52">
            <v>10.4</v>
          </cell>
          <cell r="BC52">
            <v>12.1</v>
          </cell>
          <cell r="BD52">
            <v>6.9</v>
          </cell>
          <cell r="BE52">
            <v>7.1</v>
          </cell>
          <cell r="BF52" t="str">
            <v>x</v>
          </cell>
          <cell r="BG52" t="str">
            <v>x</v>
          </cell>
          <cell r="BH52">
            <v>36.799999999999997</v>
          </cell>
          <cell r="BI52">
            <v>41.9</v>
          </cell>
          <cell r="BJ52">
            <v>25.9</v>
          </cell>
          <cell r="BK52">
            <v>33.5</v>
          </cell>
          <cell r="BL52">
            <v>38.700000000000003</v>
          </cell>
          <cell r="BM52">
            <v>22.4</v>
          </cell>
          <cell r="BN52">
            <v>7.7</v>
          </cell>
          <cell r="BO52">
            <v>8.9</v>
          </cell>
          <cell r="BP52">
            <v>5.2</v>
          </cell>
          <cell r="BQ52">
            <v>4.4000000000000004</v>
          </cell>
          <cell r="BR52" t="str">
            <v>x</v>
          </cell>
          <cell r="BS52" t="str">
            <v>x</v>
          </cell>
          <cell r="BT52" t="str">
            <v>x</v>
          </cell>
          <cell r="BU52" t="str">
            <v>x</v>
          </cell>
          <cell r="BV52" t="str">
            <v>x</v>
          </cell>
          <cell r="BW52">
            <v>6451</v>
          </cell>
          <cell r="BX52">
            <v>3338</v>
          </cell>
          <cell r="BY52">
            <v>3113</v>
          </cell>
          <cell r="BZ52">
            <v>70.599999999999994</v>
          </cell>
          <cell r="CA52">
            <v>65.599999999999994</v>
          </cell>
          <cell r="CB52">
            <v>75.900000000000006</v>
          </cell>
          <cell r="CC52">
            <v>62.4</v>
          </cell>
          <cell r="CD52">
            <v>57.6</v>
          </cell>
          <cell r="CE52">
            <v>67.599999999999994</v>
          </cell>
          <cell r="CF52">
            <v>95.2</v>
          </cell>
          <cell r="CG52">
            <v>94.6</v>
          </cell>
          <cell r="CH52">
            <v>95.8</v>
          </cell>
          <cell r="CI52">
            <v>93.8</v>
          </cell>
          <cell r="CJ52">
            <v>92.9</v>
          </cell>
          <cell r="CK52">
            <v>94.8</v>
          </cell>
          <cell r="CL52">
            <v>64.900000000000006</v>
          </cell>
          <cell r="CM52">
            <v>60.5</v>
          </cell>
          <cell r="CN52">
            <v>69.599999999999994</v>
          </cell>
          <cell r="CO52">
            <v>42.1</v>
          </cell>
          <cell r="CP52">
            <v>35.799999999999997</v>
          </cell>
          <cell r="CQ52">
            <v>48.9</v>
          </cell>
          <cell r="CR52">
            <v>28.5</v>
          </cell>
          <cell r="CS52">
            <v>22.9</v>
          </cell>
          <cell r="CT52">
            <v>34.5</v>
          </cell>
        </row>
        <row r="53">
          <cell r="A53" t="str">
            <v>E08000018</v>
          </cell>
          <cell r="B53" t="str">
            <v>Rotherham</v>
          </cell>
          <cell r="C53">
            <v>2784</v>
          </cell>
          <cell r="D53">
            <v>1269</v>
          </cell>
          <cell r="E53">
            <v>1515</v>
          </cell>
          <cell r="F53">
            <v>72.400000000000006</v>
          </cell>
          <cell r="G53">
            <v>70.3</v>
          </cell>
          <cell r="H53">
            <v>74.3</v>
          </cell>
          <cell r="I53">
            <v>62.3</v>
          </cell>
          <cell r="J53">
            <v>61.6</v>
          </cell>
          <cell r="K53">
            <v>62.9</v>
          </cell>
          <cell r="L53">
            <v>97.1</v>
          </cell>
          <cell r="M53">
            <v>97.6</v>
          </cell>
          <cell r="N53">
            <v>96.8</v>
          </cell>
          <cell r="O53">
            <v>94.6</v>
          </cell>
          <cell r="P53">
            <v>95.4</v>
          </cell>
          <cell r="Q53">
            <v>93.9</v>
          </cell>
          <cell r="R53">
            <v>65</v>
          </cell>
          <cell r="S53">
            <v>65.599999999999994</v>
          </cell>
          <cell r="T53">
            <v>64.5</v>
          </cell>
          <cell r="U53">
            <v>33.5</v>
          </cell>
          <cell r="V53">
            <v>30.6</v>
          </cell>
          <cell r="W53">
            <v>36</v>
          </cell>
          <cell r="X53">
            <v>20.2</v>
          </cell>
          <cell r="Y53">
            <v>17</v>
          </cell>
          <cell r="Z53">
            <v>22.8</v>
          </cell>
          <cell r="AA53">
            <v>418</v>
          </cell>
          <cell r="AB53">
            <v>256</v>
          </cell>
          <cell r="AC53">
            <v>162</v>
          </cell>
          <cell r="AD53">
            <v>27.3</v>
          </cell>
          <cell r="AE53" t="str">
            <v>x</v>
          </cell>
          <cell r="AF53" t="str">
            <v>x</v>
          </cell>
          <cell r="AG53">
            <v>20.100000000000001</v>
          </cell>
          <cell r="AH53" t="str">
            <v>x</v>
          </cell>
          <cell r="AI53" t="str">
            <v>x</v>
          </cell>
          <cell r="AJ53">
            <v>84.7</v>
          </cell>
          <cell r="AK53">
            <v>85.9</v>
          </cell>
          <cell r="AL53">
            <v>82.7</v>
          </cell>
          <cell r="AM53">
            <v>77</v>
          </cell>
          <cell r="AN53">
            <v>79.7</v>
          </cell>
          <cell r="AO53">
            <v>72.8</v>
          </cell>
          <cell r="AP53">
            <v>23.7</v>
          </cell>
          <cell r="AQ53" t="str">
            <v>x</v>
          </cell>
          <cell r="AR53" t="str">
            <v>x</v>
          </cell>
          <cell r="AS53">
            <v>5.5</v>
          </cell>
          <cell r="AT53" t="str">
            <v>x</v>
          </cell>
          <cell r="AU53" t="str">
            <v>x</v>
          </cell>
          <cell r="AV53">
            <v>1.9</v>
          </cell>
          <cell r="AW53" t="str">
            <v>x</v>
          </cell>
          <cell r="AX53" t="str">
            <v>x</v>
          </cell>
          <cell r="AY53">
            <v>113</v>
          </cell>
          <cell r="AZ53">
            <v>87</v>
          </cell>
          <cell r="BA53">
            <v>26</v>
          </cell>
          <cell r="BB53">
            <v>10.6</v>
          </cell>
          <cell r="BC53" t="str">
            <v>x</v>
          </cell>
          <cell r="BD53" t="str">
            <v>x</v>
          </cell>
          <cell r="BE53">
            <v>9.6999999999999993</v>
          </cell>
          <cell r="BF53" t="str">
            <v>x</v>
          </cell>
          <cell r="BG53" t="str">
            <v>x</v>
          </cell>
          <cell r="BH53">
            <v>30.1</v>
          </cell>
          <cell r="BI53">
            <v>34.5</v>
          </cell>
          <cell r="BJ53">
            <v>15.4</v>
          </cell>
          <cell r="BK53">
            <v>27.4</v>
          </cell>
          <cell r="BL53">
            <v>31</v>
          </cell>
          <cell r="BM53">
            <v>15.4</v>
          </cell>
          <cell r="BN53">
            <v>11.5</v>
          </cell>
          <cell r="BO53" t="str">
            <v>x</v>
          </cell>
          <cell r="BP53" t="str">
            <v>x</v>
          </cell>
          <cell r="BQ53">
            <v>3.5</v>
          </cell>
          <cell r="BR53" t="str">
            <v>x</v>
          </cell>
          <cell r="BS53" t="str">
            <v>x</v>
          </cell>
          <cell r="BT53">
            <v>3.5</v>
          </cell>
          <cell r="BU53" t="str">
            <v>x</v>
          </cell>
          <cell r="BV53" t="str">
            <v>x</v>
          </cell>
          <cell r="BW53">
            <v>3315</v>
          </cell>
          <cell r="BX53">
            <v>1612</v>
          </cell>
          <cell r="BY53">
            <v>1703</v>
          </cell>
          <cell r="BZ53">
            <v>64.599999999999994</v>
          </cell>
          <cell r="CA53">
            <v>60.8</v>
          </cell>
          <cell r="CB53">
            <v>68.3</v>
          </cell>
          <cell r="CC53">
            <v>55.2</v>
          </cell>
          <cell r="CD53">
            <v>52.7</v>
          </cell>
          <cell r="CE53">
            <v>57.6</v>
          </cell>
          <cell r="CF53">
            <v>93.3</v>
          </cell>
          <cell r="CG53">
            <v>92.3</v>
          </cell>
          <cell r="CH53">
            <v>94.2</v>
          </cell>
          <cell r="CI53">
            <v>90.1</v>
          </cell>
          <cell r="CJ53">
            <v>89.4</v>
          </cell>
          <cell r="CK53">
            <v>90.7</v>
          </cell>
          <cell r="CL53">
            <v>57.9</v>
          </cell>
          <cell r="CM53">
            <v>56.5</v>
          </cell>
          <cell r="CN53">
            <v>59.3</v>
          </cell>
          <cell r="CO53">
            <v>29</v>
          </cell>
          <cell r="CP53">
            <v>25.2</v>
          </cell>
          <cell r="CQ53">
            <v>32.5</v>
          </cell>
          <cell r="CR53">
            <v>17.3</v>
          </cell>
          <cell r="CS53">
            <v>14.1</v>
          </cell>
          <cell r="CT53">
            <v>20.3</v>
          </cell>
        </row>
        <row r="54">
          <cell r="A54" t="str">
            <v>E08000019</v>
          </cell>
          <cell r="B54" t="str">
            <v>Sheffield</v>
          </cell>
          <cell r="C54">
            <v>4260</v>
          </cell>
          <cell r="D54">
            <v>2061</v>
          </cell>
          <cell r="E54">
            <v>2199</v>
          </cell>
          <cell r="F54">
            <v>72.400000000000006</v>
          </cell>
          <cell r="G54">
            <v>69.7</v>
          </cell>
          <cell r="H54">
            <v>74.900000000000006</v>
          </cell>
          <cell r="I54">
            <v>62.5</v>
          </cell>
          <cell r="J54">
            <v>59.9</v>
          </cell>
          <cell r="K54">
            <v>65</v>
          </cell>
          <cell r="L54">
            <v>96.5</v>
          </cell>
          <cell r="M54">
            <v>96.9</v>
          </cell>
          <cell r="N54">
            <v>96</v>
          </cell>
          <cell r="O54">
            <v>95.2</v>
          </cell>
          <cell r="P54">
            <v>95.7</v>
          </cell>
          <cell r="Q54">
            <v>94.7</v>
          </cell>
          <cell r="R54">
            <v>64.2</v>
          </cell>
          <cell r="S54">
            <v>61.9</v>
          </cell>
          <cell r="T54">
            <v>66.3</v>
          </cell>
          <cell r="U54">
            <v>45</v>
          </cell>
          <cell r="V54">
            <v>41.3</v>
          </cell>
          <cell r="W54">
            <v>48.6</v>
          </cell>
          <cell r="X54">
            <v>26.9</v>
          </cell>
          <cell r="Y54">
            <v>22.2</v>
          </cell>
          <cell r="Z54">
            <v>31.3</v>
          </cell>
          <cell r="AA54">
            <v>832</v>
          </cell>
          <cell r="AB54">
            <v>503</v>
          </cell>
          <cell r="AC54">
            <v>329</v>
          </cell>
          <cell r="AD54">
            <v>32</v>
          </cell>
          <cell r="AE54">
            <v>30.4</v>
          </cell>
          <cell r="AF54">
            <v>34.299999999999997</v>
          </cell>
          <cell r="AG54">
            <v>21.4</v>
          </cell>
          <cell r="AH54">
            <v>20.9</v>
          </cell>
          <cell r="AI54">
            <v>22.2</v>
          </cell>
          <cell r="AJ54">
            <v>86.9</v>
          </cell>
          <cell r="AK54">
            <v>88.3</v>
          </cell>
          <cell r="AL54">
            <v>84.8</v>
          </cell>
          <cell r="AM54">
            <v>79.900000000000006</v>
          </cell>
          <cell r="AN54">
            <v>82.5</v>
          </cell>
          <cell r="AO54">
            <v>76</v>
          </cell>
          <cell r="AP54">
            <v>23.7</v>
          </cell>
          <cell r="AQ54">
            <v>24.1</v>
          </cell>
          <cell r="AR54">
            <v>23.1</v>
          </cell>
          <cell r="AS54">
            <v>15.1</v>
          </cell>
          <cell r="AT54">
            <v>13.5</v>
          </cell>
          <cell r="AU54">
            <v>17.600000000000001</v>
          </cell>
          <cell r="AV54">
            <v>6.1</v>
          </cell>
          <cell r="AW54" t="str">
            <v>x</v>
          </cell>
          <cell r="AX54" t="str">
            <v>x</v>
          </cell>
          <cell r="AY54">
            <v>206</v>
          </cell>
          <cell r="AZ54">
            <v>163</v>
          </cell>
          <cell r="BA54">
            <v>43</v>
          </cell>
          <cell r="BB54">
            <v>13.1</v>
          </cell>
          <cell r="BC54">
            <v>12.3</v>
          </cell>
          <cell r="BD54">
            <v>16.3</v>
          </cell>
          <cell r="BE54">
            <v>9.6999999999999993</v>
          </cell>
          <cell r="BF54">
            <v>8.6</v>
          </cell>
          <cell r="BG54">
            <v>14</v>
          </cell>
          <cell r="BH54">
            <v>36.4</v>
          </cell>
          <cell r="BI54">
            <v>36.200000000000003</v>
          </cell>
          <cell r="BJ54">
            <v>37.200000000000003</v>
          </cell>
          <cell r="BK54">
            <v>32</v>
          </cell>
          <cell r="BL54">
            <v>32.5</v>
          </cell>
          <cell r="BM54">
            <v>30.2</v>
          </cell>
          <cell r="BN54">
            <v>9.6999999999999993</v>
          </cell>
          <cell r="BO54">
            <v>8.6</v>
          </cell>
          <cell r="BP54">
            <v>14</v>
          </cell>
          <cell r="BQ54">
            <v>4.4000000000000004</v>
          </cell>
          <cell r="BR54">
            <v>3.1</v>
          </cell>
          <cell r="BS54">
            <v>9.3000000000000007</v>
          </cell>
          <cell r="BT54">
            <v>1.9</v>
          </cell>
          <cell r="BU54" t="str">
            <v>x</v>
          </cell>
          <cell r="BV54" t="str">
            <v>x</v>
          </cell>
          <cell r="BW54">
            <v>5298</v>
          </cell>
          <cell r="BX54">
            <v>2727</v>
          </cell>
          <cell r="BY54">
            <v>2571</v>
          </cell>
          <cell r="BZ54">
            <v>63.7</v>
          </cell>
          <cell r="CA54">
            <v>59</v>
          </cell>
          <cell r="CB54">
            <v>68.7</v>
          </cell>
          <cell r="CC54">
            <v>54</v>
          </cell>
          <cell r="CD54">
            <v>49.6</v>
          </cell>
          <cell r="CE54">
            <v>58.7</v>
          </cell>
          <cell r="CF54">
            <v>92.6</v>
          </cell>
          <cell r="CG54">
            <v>91.7</v>
          </cell>
          <cell r="CH54">
            <v>93.6</v>
          </cell>
          <cell r="CI54">
            <v>90.4</v>
          </cell>
          <cell r="CJ54">
            <v>89.5</v>
          </cell>
          <cell r="CK54">
            <v>91.2</v>
          </cell>
          <cell r="CL54">
            <v>55.7</v>
          </cell>
          <cell r="CM54">
            <v>51.7</v>
          </cell>
          <cell r="CN54">
            <v>59.9</v>
          </cell>
          <cell r="CO54">
            <v>38.799999999999997</v>
          </cell>
          <cell r="CP54">
            <v>33.9</v>
          </cell>
          <cell r="CQ54">
            <v>44</v>
          </cell>
          <cell r="CR54">
            <v>22.7</v>
          </cell>
          <cell r="CS54">
            <v>17.8</v>
          </cell>
          <cell r="CT54">
            <v>27.8</v>
          </cell>
        </row>
        <row r="55">
          <cell r="A55" t="str">
            <v>E08000036</v>
          </cell>
          <cell r="B55" t="str">
            <v>Wakefield</v>
          </cell>
          <cell r="C55">
            <v>3172</v>
          </cell>
          <cell r="D55">
            <v>1518</v>
          </cell>
          <cell r="E55">
            <v>1654</v>
          </cell>
          <cell r="F55">
            <v>75.3</v>
          </cell>
          <cell r="G55">
            <v>71</v>
          </cell>
          <cell r="H55">
            <v>79.2</v>
          </cell>
          <cell r="I55">
            <v>66.3</v>
          </cell>
          <cell r="J55">
            <v>62.4</v>
          </cell>
          <cell r="K55">
            <v>69.900000000000006</v>
          </cell>
          <cell r="L55">
            <v>97.9</v>
          </cell>
          <cell r="M55">
            <v>97.3</v>
          </cell>
          <cell r="N55">
            <v>98.4</v>
          </cell>
          <cell r="O55">
            <v>96.8</v>
          </cell>
          <cell r="P55">
            <v>96</v>
          </cell>
          <cell r="Q55">
            <v>97.6</v>
          </cell>
          <cell r="R55">
            <v>68.2</v>
          </cell>
          <cell r="S55">
            <v>64.599999999999994</v>
          </cell>
          <cell r="T55">
            <v>71.599999999999994</v>
          </cell>
          <cell r="U55">
            <v>36.799999999999997</v>
          </cell>
          <cell r="V55">
            <v>31.2</v>
          </cell>
          <cell r="W55">
            <v>41.9</v>
          </cell>
          <cell r="X55">
            <v>24.5</v>
          </cell>
          <cell r="Y55">
            <v>18.7</v>
          </cell>
          <cell r="Z55">
            <v>29.7</v>
          </cell>
          <cell r="AA55">
            <v>463</v>
          </cell>
          <cell r="AB55">
            <v>255</v>
          </cell>
          <cell r="AC55">
            <v>208</v>
          </cell>
          <cell r="AD55">
            <v>36.1</v>
          </cell>
          <cell r="AE55">
            <v>33.700000000000003</v>
          </cell>
          <cell r="AF55">
            <v>38.9</v>
          </cell>
          <cell r="AG55">
            <v>27.9</v>
          </cell>
          <cell r="AH55">
            <v>26.3</v>
          </cell>
          <cell r="AI55">
            <v>29.8</v>
          </cell>
          <cell r="AJ55">
            <v>83.6</v>
          </cell>
          <cell r="AK55">
            <v>82.4</v>
          </cell>
          <cell r="AL55">
            <v>85.1</v>
          </cell>
          <cell r="AM55">
            <v>78.8</v>
          </cell>
          <cell r="AN55">
            <v>79.2</v>
          </cell>
          <cell r="AO55">
            <v>78.400000000000006</v>
          </cell>
          <cell r="AP55">
            <v>31.3</v>
          </cell>
          <cell r="AQ55">
            <v>29</v>
          </cell>
          <cell r="AR55">
            <v>34.1</v>
          </cell>
          <cell r="AS55">
            <v>12.7</v>
          </cell>
          <cell r="AT55">
            <v>12.9</v>
          </cell>
          <cell r="AU55">
            <v>12.5</v>
          </cell>
          <cell r="AV55">
            <v>7.3</v>
          </cell>
          <cell r="AW55" t="str">
            <v>x</v>
          </cell>
          <cell r="AX55" t="str">
            <v>x</v>
          </cell>
          <cell r="AY55">
            <v>134</v>
          </cell>
          <cell r="AZ55">
            <v>109</v>
          </cell>
          <cell r="BA55">
            <v>25</v>
          </cell>
          <cell r="BB55">
            <v>14.9</v>
          </cell>
          <cell r="BC55">
            <v>14.7</v>
          </cell>
          <cell r="BD55">
            <v>16</v>
          </cell>
          <cell r="BE55">
            <v>14.9</v>
          </cell>
          <cell r="BF55">
            <v>14.7</v>
          </cell>
          <cell r="BG55">
            <v>16</v>
          </cell>
          <cell r="BH55">
            <v>48.5</v>
          </cell>
          <cell r="BI55">
            <v>49.5</v>
          </cell>
          <cell r="BJ55">
            <v>44</v>
          </cell>
          <cell r="BK55">
            <v>44.8</v>
          </cell>
          <cell r="BL55">
            <v>46.8</v>
          </cell>
          <cell r="BM55">
            <v>36</v>
          </cell>
          <cell r="BN55">
            <v>14.9</v>
          </cell>
          <cell r="BO55">
            <v>14.7</v>
          </cell>
          <cell r="BP55">
            <v>16</v>
          </cell>
          <cell r="BQ55">
            <v>6.7</v>
          </cell>
          <cell r="BR55">
            <v>5.5</v>
          </cell>
          <cell r="BS55">
            <v>12</v>
          </cell>
          <cell r="BT55">
            <v>3</v>
          </cell>
          <cell r="BU55" t="str">
            <v>x</v>
          </cell>
          <cell r="BV55" t="str">
            <v>x</v>
          </cell>
          <cell r="BW55">
            <v>3770</v>
          </cell>
          <cell r="BX55">
            <v>1882</v>
          </cell>
          <cell r="BY55">
            <v>1888</v>
          </cell>
          <cell r="BZ55">
            <v>68.3</v>
          </cell>
          <cell r="CA55">
            <v>62.7</v>
          </cell>
          <cell r="CB55">
            <v>73.900000000000006</v>
          </cell>
          <cell r="CC55">
            <v>59.8</v>
          </cell>
          <cell r="CD55">
            <v>54.7</v>
          </cell>
          <cell r="CE55">
            <v>64.8</v>
          </cell>
          <cell r="CF55">
            <v>94.4</v>
          </cell>
          <cell r="CG55">
            <v>92.5</v>
          </cell>
          <cell r="CH55">
            <v>96.2</v>
          </cell>
          <cell r="CI55">
            <v>92.8</v>
          </cell>
          <cell r="CJ55">
            <v>90.9</v>
          </cell>
          <cell r="CK55">
            <v>94.7</v>
          </cell>
          <cell r="CL55">
            <v>61.8</v>
          </cell>
          <cell r="CM55">
            <v>56.9</v>
          </cell>
          <cell r="CN55">
            <v>66.7</v>
          </cell>
          <cell r="CO55">
            <v>32.799999999999997</v>
          </cell>
          <cell r="CP55">
            <v>27.3</v>
          </cell>
          <cell r="CQ55">
            <v>38.200000000000003</v>
          </cell>
          <cell r="CR55">
            <v>21.6</v>
          </cell>
          <cell r="CS55">
            <v>16.2</v>
          </cell>
          <cell r="CT55">
            <v>27</v>
          </cell>
        </row>
        <row r="56">
          <cell r="A56" t="str">
            <v>E06000014</v>
          </cell>
          <cell r="B56" t="str">
            <v>York</v>
          </cell>
          <cell r="C56">
            <v>1521</v>
          </cell>
          <cell r="D56">
            <v>738</v>
          </cell>
          <cell r="E56">
            <v>783</v>
          </cell>
          <cell r="F56">
            <v>78.7</v>
          </cell>
          <cell r="G56">
            <v>74.5</v>
          </cell>
          <cell r="H56">
            <v>82.6</v>
          </cell>
          <cell r="I56">
            <v>68.599999999999994</v>
          </cell>
          <cell r="J56">
            <v>64.5</v>
          </cell>
          <cell r="K56">
            <v>72.5</v>
          </cell>
          <cell r="L56">
            <v>99.1</v>
          </cell>
          <cell r="M56">
            <v>99.2</v>
          </cell>
          <cell r="N56">
            <v>99</v>
          </cell>
          <cell r="O56">
            <v>98.1</v>
          </cell>
          <cell r="P56">
            <v>98</v>
          </cell>
          <cell r="Q56">
            <v>98.2</v>
          </cell>
          <cell r="R56">
            <v>69.8</v>
          </cell>
          <cell r="S56">
            <v>65.599999999999994</v>
          </cell>
          <cell r="T56">
            <v>73.8</v>
          </cell>
          <cell r="U56">
            <v>59</v>
          </cell>
          <cell r="V56">
            <v>58.8</v>
          </cell>
          <cell r="W56">
            <v>59.1</v>
          </cell>
          <cell r="X56">
            <v>34.799999999999997</v>
          </cell>
          <cell r="Y56">
            <v>30.1</v>
          </cell>
          <cell r="Z56">
            <v>39.299999999999997</v>
          </cell>
          <cell r="AA56">
            <v>161</v>
          </cell>
          <cell r="AB56">
            <v>110</v>
          </cell>
          <cell r="AC56">
            <v>51</v>
          </cell>
          <cell r="AD56">
            <v>37.299999999999997</v>
          </cell>
          <cell r="AE56" t="str">
            <v>x</v>
          </cell>
          <cell r="AF56" t="str">
            <v>x</v>
          </cell>
          <cell r="AG56">
            <v>28.6</v>
          </cell>
          <cell r="AH56" t="str">
            <v>x</v>
          </cell>
          <cell r="AI56" t="str">
            <v>x</v>
          </cell>
          <cell r="AJ56">
            <v>89.4</v>
          </cell>
          <cell r="AK56" t="str">
            <v>x</v>
          </cell>
          <cell r="AL56" t="str">
            <v>x</v>
          </cell>
          <cell r="AM56">
            <v>83.2</v>
          </cell>
          <cell r="AN56" t="str">
            <v>x</v>
          </cell>
          <cell r="AO56" t="str">
            <v>x</v>
          </cell>
          <cell r="AP56" t="str">
            <v>x</v>
          </cell>
          <cell r="AQ56" t="str">
            <v>x</v>
          </cell>
          <cell r="AR56" t="str">
            <v>x</v>
          </cell>
          <cell r="AS56" t="str">
            <v>x</v>
          </cell>
          <cell r="AT56" t="str">
            <v>x</v>
          </cell>
          <cell r="AU56" t="str">
            <v>x</v>
          </cell>
          <cell r="AV56" t="str">
            <v>x</v>
          </cell>
          <cell r="AW56" t="str">
            <v>x</v>
          </cell>
          <cell r="AX56" t="str">
            <v>x</v>
          </cell>
          <cell r="AY56">
            <v>36</v>
          </cell>
          <cell r="AZ56">
            <v>31</v>
          </cell>
          <cell r="BA56">
            <v>5</v>
          </cell>
          <cell r="BB56">
            <v>11.1</v>
          </cell>
          <cell r="BC56" t="str">
            <v>x</v>
          </cell>
          <cell r="BD56" t="str">
            <v>x</v>
          </cell>
          <cell r="BE56">
            <v>11.1</v>
          </cell>
          <cell r="BF56" t="str">
            <v>x</v>
          </cell>
          <cell r="BG56" t="str">
            <v>x</v>
          </cell>
          <cell r="BH56">
            <v>22.2</v>
          </cell>
          <cell r="BI56" t="str">
            <v>x</v>
          </cell>
          <cell r="BJ56" t="str">
            <v>x</v>
          </cell>
          <cell r="BK56">
            <v>19.399999999999999</v>
          </cell>
          <cell r="BL56" t="str">
            <v>x</v>
          </cell>
          <cell r="BM56" t="str">
            <v>x</v>
          </cell>
          <cell r="BN56" t="str">
            <v>x</v>
          </cell>
          <cell r="BO56" t="str">
            <v>x</v>
          </cell>
          <cell r="BP56" t="str">
            <v>x</v>
          </cell>
          <cell r="BQ56" t="str">
            <v>x</v>
          </cell>
          <cell r="BR56" t="str">
            <v>x</v>
          </cell>
          <cell r="BS56" t="str">
            <v>x</v>
          </cell>
          <cell r="BT56" t="str">
            <v>x</v>
          </cell>
          <cell r="BU56" t="str">
            <v>x</v>
          </cell>
          <cell r="BV56" t="str">
            <v>x</v>
          </cell>
          <cell r="BW56">
            <v>1718</v>
          </cell>
          <cell r="BX56">
            <v>879</v>
          </cell>
          <cell r="BY56">
            <v>839</v>
          </cell>
          <cell r="BZ56">
            <v>73.400000000000006</v>
          </cell>
          <cell r="CA56">
            <v>67</v>
          </cell>
          <cell r="CB56">
            <v>80.099999999999994</v>
          </cell>
          <cell r="CC56">
            <v>63.7</v>
          </cell>
          <cell r="CD56">
            <v>57.7</v>
          </cell>
          <cell r="CE56">
            <v>70</v>
          </cell>
          <cell r="CF56">
            <v>96.6</v>
          </cell>
          <cell r="CG56">
            <v>95.2</v>
          </cell>
          <cell r="CH56">
            <v>98</v>
          </cell>
          <cell r="CI56">
            <v>95.1</v>
          </cell>
          <cell r="CJ56">
            <v>93.4</v>
          </cell>
          <cell r="CK56">
            <v>96.8</v>
          </cell>
          <cell r="CL56">
            <v>64.8</v>
          </cell>
          <cell r="CM56">
            <v>58.7</v>
          </cell>
          <cell r="CN56">
            <v>71.3</v>
          </cell>
          <cell r="CO56">
            <v>54.4</v>
          </cell>
          <cell r="CP56">
            <v>52.2</v>
          </cell>
          <cell r="CQ56">
            <v>56.6</v>
          </cell>
          <cell r="CR56">
            <v>32.1</v>
          </cell>
          <cell r="CS56">
            <v>26.7</v>
          </cell>
          <cell r="CT56">
            <v>37.799999999999997</v>
          </cell>
        </row>
        <row r="57">
          <cell r="A57" t="str">
            <v>E06000015</v>
          </cell>
          <cell r="B57" t="str">
            <v>Derby</v>
          </cell>
          <cell r="C57">
            <v>2366</v>
          </cell>
          <cell r="D57">
            <v>1149</v>
          </cell>
          <cell r="E57">
            <v>1217</v>
          </cell>
          <cell r="F57">
            <v>64.900000000000006</v>
          </cell>
          <cell r="G57">
            <v>60.2</v>
          </cell>
          <cell r="H57">
            <v>69.3</v>
          </cell>
          <cell r="I57">
            <v>55.6</v>
          </cell>
          <cell r="J57">
            <v>51.8</v>
          </cell>
          <cell r="K57">
            <v>59.2</v>
          </cell>
          <cell r="L57">
            <v>96.8</v>
          </cell>
          <cell r="M57">
            <v>96.3</v>
          </cell>
          <cell r="N57">
            <v>97.3</v>
          </cell>
          <cell r="O57">
            <v>95.1</v>
          </cell>
          <cell r="P57">
            <v>95.4</v>
          </cell>
          <cell r="Q57">
            <v>94.9</v>
          </cell>
          <cell r="R57">
            <v>58.9</v>
          </cell>
          <cell r="S57">
            <v>55.6</v>
          </cell>
          <cell r="T57">
            <v>62</v>
          </cell>
          <cell r="U57">
            <v>35.1</v>
          </cell>
          <cell r="V57">
            <v>32.1</v>
          </cell>
          <cell r="W57">
            <v>37.9</v>
          </cell>
          <cell r="X57">
            <v>21.4</v>
          </cell>
          <cell r="Y57">
            <v>17.5</v>
          </cell>
          <cell r="Z57">
            <v>25.1</v>
          </cell>
          <cell r="AA57">
            <v>425</v>
          </cell>
          <cell r="AB57">
            <v>255</v>
          </cell>
          <cell r="AC57">
            <v>170</v>
          </cell>
          <cell r="AD57">
            <v>19.3</v>
          </cell>
          <cell r="AE57" t="str">
            <v>x</v>
          </cell>
          <cell r="AF57" t="str">
            <v>x</v>
          </cell>
          <cell r="AG57">
            <v>14.1</v>
          </cell>
          <cell r="AH57" t="str">
            <v>x</v>
          </cell>
          <cell r="AI57" t="str">
            <v>x</v>
          </cell>
          <cell r="AJ57">
            <v>79.8</v>
          </cell>
          <cell r="AK57">
            <v>81.599999999999994</v>
          </cell>
          <cell r="AL57">
            <v>77.099999999999994</v>
          </cell>
          <cell r="AM57">
            <v>72.900000000000006</v>
          </cell>
          <cell r="AN57">
            <v>76.099999999999994</v>
          </cell>
          <cell r="AO57">
            <v>68.2</v>
          </cell>
          <cell r="AP57">
            <v>15.8</v>
          </cell>
          <cell r="AQ57" t="str">
            <v>x</v>
          </cell>
          <cell r="AR57" t="str">
            <v>x</v>
          </cell>
          <cell r="AS57">
            <v>7.1</v>
          </cell>
          <cell r="AT57" t="str">
            <v>x</v>
          </cell>
          <cell r="AU57" t="str">
            <v>x</v>
          </cell>
          <cell r="AV57">
            <v>3.1</v>
          </cell>
          <cell r="AW57" t="str">
            <v>x</v>
          </cell>
          <cell r="AX57" t="str">
            <v>x</v>
          </cell>
          <cell r="AY57">
            <v>119</v>
          </cell>
          <cell r="AZ57">
            <v>86</v>
          </cell>
          <cell r="BA57">
            <v>33</v>
          </cell>
          <cell r="BB57">
            <v>8.4</v>
          </cell>
          <cell r="BC57" t="str">
            <v>x</v>
          </cell>
          <cell r="BD57" t="str">
            <v>x</v>
          </cell>
          <cell r="BE57">
            <v>7.6</v>
          </cell>
          <cell r="BF57" t="str">
            <v>x</v>
          </cell>
          <cell r="BG57" t="str">
            <v>x</v>
          </cell>
          <cell r="BH57">
            <v>30.3</v>
          </cell>
          <cell r="BI57">
            <v>33.700000000000003</v>
          </cell>
          <cell r="BJ57">
            <v>21.2</v>
          </cell>
          <cell r="BK57">
            <v>24.4</v>
          </cell>
          <cell r="BL57">
            <v>29.1</v>
          </cell>
          <cell r="BM57">
            <v>12.1</v>
          </cell>
          <cell r="BN57">
            <v>7.6</v>
          </cell>
          <cell r="BO57" t="str">
            <v>x</v>
          </cell>
          <cell r="BP57" t="str">
            <v>x</v>
          </cell>
          <cell r="BQ57">
            <v>2.5</v>
          </cell>
          <cell r="BR57" t="str">
            <v>x</v>
          </cell>
          <cell r="BS57" t="str">
            <v>x</v>
          </cell>
          <cell r="BT57">
            <v>2.5</v>
          </cell>
          <cell r="BU57" t="str">
            <v>x</v>
          </cell>
          <cell r="BV57" t="str">
            <v>x</v>
          </cell>
          <cell r="BW57">
            <v>2911</v>
          </cell>
          <cell r="BX57">
            <v>1490</v>
          </cell>
          <cell r="BY57">
            <v>1421</v>
          </cell>
          <cell r="BZ57">
            <v>55.9</v>
          </cell>
          <cell r="CA57">
            <v>50.1</v>
          </cell>
          <cell r="CB57">
            <v>62</v>
          </cell>
          <cell r="CC57">
            <v>47.6</v>
          </cell>
          <cell r="CD57">
            <v>42.6</v>
          </cell>
          <cell r="CE57">
            <v>52.9</v>
          </cell>
          <cell r="CF57">
            <v>91.6</v>
          </cell>
          <cell r="CG57">
            <v>90.1</v>
          </cell>
          <cell r="CH57">
            <v>93.1</v>
          </cell>
          <cell r="CI57">
            <v>89</v>
          </cell>
          <cell r="CJ57">
            <v>88.3</v>
          </cell>
          <cell r="CK57">
            <v>89.8</v>
          </cell>
          <cell r="CL57">
            <v>50.5</v>
          </cell>
          <cell r="CM57">
            <v>45.8</v>
          </cell>
          <cell r="CN57">
            <v>55.5</v>
          </cell>
          <cell r="CO57">
            <v>29.6</v>
          </cell>
          <cell r="CP57">
            <v>26</v>
          </cell>
          <cell r="CQ57">
            <v>33.4</v>
          </cell>
          <cell r="CR57">
            <v>18</v>
          </cell>
          <cell r="CS57">
            <v>14.1</v>
          </cell>
          <cell r="CT57">
            <v>22</v>
          </cell>
        </row>
        <row r="58">
          <cell r="A58" t="str">
            <v>E10000007</v>
          </cell>
          <cell r="B58" t="str">
            <v>Derbyshire</v>
          </cell>
          <cell r="C58">
            <v>6844</v>
          </cell>
          <cell r="D58">
            <v>3309</v>
          </cell>
          <cell r="E58">
            <v>3535</v>
          </cell>
          <cell r="F58">
            <v>71.3</v>
          </cell>
          <cell r="G58">
            <v>66</v>
          </cell>
          <cell r="H58">
            <v>76.2</v>
          </cell>
          <cell r="I58">
            <v>62.3</v>
          </cell>
          <cell r="J58">
            <v>57.1</v>
          </cell>
          <cell r="K58">
            <v>67.3</v>
          </cell>
          <cell r="L58">
            <v>98.3</v>
          </cell>
          <cell r="M58">
            <v>98.2</v>
          </cell>
          <cell r="N58">
            <v>98.4</v>
          </cell>
          <cell r="O58">
            <v>96.1</v>
          </cell>
          <cell r="P58">
            <v>96.1</v>
          </cell>
          <cell r="Q58">
            <v>96.2</v>
          </cell>
          <cell r="R58">
            <v>65.2</v>
          </cell>
          <cell r="S58">
            <v>60.7</v>
          </cell>
          <cell r="T58">
            <v>69.400000000000006</v>
          </cell>
          <cell r="U58">
            <v>34.200000000000003</v>
          </cell>
          <cell r="V58">
            <v>31.1</v>
          </cell>
          <cell r="W58">
            <v>37.1</v>
          </cell>
          <cell r="X58">
            <v>21.8</v>
          </cell>
          <cell r="Y58">
            <v>17.7</v>
          </cell>
          <cell r="Z58">
            <v>25.7</v>
          </cell>
          <cell r="AA58">
            <v>945</v>
          </cell>
          <cell r="AB58">
            <v>548</v>
          </cell>
          <cell r="AC58">
            <v>397</v>
          </cell>
          <cell r="AD58">
            <v>29.8</v>
          </cell>
          <cell r="AE58">
            <v>27.9</v>
          </cell>
          <cell r="AF58">
            <v>32.5</v>
          </cell>
          <cell r="AG58">
            <v>21.2</v>
          </cell>
          <cell r="AH58">
            <v>19.899999999999999</v>
          </cell>
          <cell r="AI58">
            <v>22.9</v>
          </cell>
          <cell r="AJ58">
            <v>83.6</v>
          </cell>
          <cell r="AK58">
            <v>83.4</v>
          </cell>
          <cell r="AL58">
            <v>83.9</v>
          </cell>
          <cell r="AM58">
            <v>74.900000000000006</v>
          </cell>
          <cell r="AN58">
            <v>75</v>
          </cell>
          <cell r="AO58">
            <v>74.8</v>
          </cell>
          <cell r="AP58">
            <v>24.8</v>
          </cell>
          <cell r="AQ58">
            <v>23</v>
          </cell>
          <cell r="AR58">
            <v>27.2</v>
          </cell>
          <cell r="AS58">
            <v>10.3</v>
          </cell>
          <cell r="AT58">
            <v>9.5</v>
          </cell>
          <cell r="AU58">
            <v>11.3</v>
          </cell>
          <cell r="AV58">
            <v>5.3</v>
          </cell>
          <cell r="AW58" t="str">
            <v>x</v>
          </cell>
          <cell r="AX58" t="str">
            <v>x</v>
          </cell>
          <cell r="AY58">
            <v>270</v>
          </cell>
          <cell r="AZ58">
            <v>209</v>
          </cell>
          <cell r="BA58">
            <v>61</v>
          </cell>
          <cell r="BB58">
            <v>16.7</v>
          </cell>
          <cell r="BC58">
            <v>18.2</v>
          </cell>
          <cell r="BD58">
            <v>11.5</v>
          </cell>
          <cell r="BE58">
            <v>13.7</v>
          </cell>
          <cell r="BF58">
            <v>14.8</v>
          </cell>
          <cell r="BG58">
            <v>9.8000000000000007</v>
          </cell>
          <cell r="BH58">
            <v>50</v>
          </cell>
          <cell r="BI58">
            <v>54.5</v>
          </cell>
          <cell r="BJ58">
            <v>34.4</v>
          </cell>
          <cell r="BK58">
            <v>44.8</v>
          </cell>
          <cell r="BL58">
            <v>48.3</v>
          </cell>
          <cell r="BM58">
            <v>32.799999999999997</v>
          </cell>
          <cell r="BN58">
            <v>13.7</v>
          </cell>
          <cell r="BO58">
            <v>14.8</v>
          </cell>
          <cell r="BP58">
            <v>9.8000000000000007</v>
          </cell>
          <cell r="BQ58">
            <v>5.2</v>
          </cell>
          <cell r="BR58">
            <v>5.3</v>
          </cell>
          <cell r="BS58">
            <v>4.9000000000000004</v>
          </cell>
          <cell r="BT58">
            <v>1.9</v>
          </cell>
          <cell r="BU58" t="str">
            <v>x</v>
          </cell>
          <cell r="BV58" t="str">
            <v>x</v>
          </cell>
          <cell r="BW58">
            <v>8060</v>
          </cell>
          <cell r="BX58">
            <v>4066</v>
          </cell>
          <cell r="BY58">
            <v>3994</v>
          </cell>
          <cell r="BZ58">
            <v>64.599999999999994</v>
          </cell>
          <cell r="CA58">
            <v>58.4</v>
          </cell>
          <cell r="CB58">
            <v>70.900000000000006</v>
          </cell>
          <cell r="CC58">
            <v>55.9</v>
          </cell>
          <cell r="CD58">
            <v>49.9</v>
          </cell>
          <cell r="CE58">
            <v>62</v>
          </cell>
          <cell r="CF58">
            <v>94.9</v>
          </cell>
          <cell r="CG58">
            <v>93.9</v>
          </cell>
          <cell r="CH58">
            <v>95.9</v>
          </cell>
          <cell r="CI58">
            <v>91.9</v>
          </cell>
          <cell r="CJ58">
            <v>90.8</v>
          </cell>
          <cell r="CK58">
            <v>93.1</v>
          </cell>
          <cell r="CL58">
            <v>58.7</v>
          </cell>
          <cell r="CM58">
            <v>53.2</v>
          </cell>
          <cell r="CN58">
            <v>64.3</v>
          </cell>
          <cell r="CO58">
            <v>30.4</v>
          </cell>
          <cell r="CP58">
            <v>26.8</v>
          </cell>
          <cell r="CQ58">
            <v>34.1</v>
          </cell>
          <cell r="CR58">
            <v>19.2</v>
          </cell>
          <cell r="CS58">
            <v>15.2</v>
          </cell>
          <cell r="CT58">
            <v>23.3</v>
          </cell>
        </row>
        <row r="59">
          <cell r="A59" t="str">
            <v>E06000016</v>
          </cell>
          <cell r="B59" t="str">
            <v>Leicester</v>
          </cell>
          <cell r="C59">
            <v>2744</v>
          </cell>
          <cell r="D59">
            <v>1339</v>
          </cell>
          <cell r="E59">
            <v>1405</v>
          </cell>
          <cell r="F59">
            <v>68.3</v>
          </cell>
          <cell r="G59">
            <v>62.3</v>
          </cell>
          <cell r="H59">
            <v>74.099999999999994</v>
          </cell>
          <cell r="I59">
            <v>58.7</v>
          </cell>
          <cell r="J59">
            <v>52.6</v>
          </cell>
          <cell r="K59">
            <v>64.599999999999994</v>
          </cell>
          <cell r="L59">
            <v>96.2</v>
          </cell>
          <cell r="M59">
            <v>94.6</v>
          </cell>
          <cell r="N59">
            <v>97.7</v>
          </cell>
          <cell r="O59">
            <v>94.4</v>
          </cell>
          <cell r="P59">
            <v>93.1</v>
          </cell>
          <cell r="Q59">
            <v>95.7</v>
          </cell>
          <cell r="R59">
            <v>61.2</v>
          </cell>
          <cell r="S59">
            <v>56.2</v>
          </cell>
          <cell r="T59">
            <v>66</v>
          </cell>
          <cell r="U59">
            <v>39.4</v>
          </cell>
          <cell r="V59">
            <v>34.700000000000003</v>
          </cell>
          <cell r="W59">
            <v>43.9</v>
          </cell>
          <cell r="X59">
            <v>22.6</v>
          </cell>
          <cell r="Y59">
            <v>18.600000000000001</v>
          </cell>
          <cell r="Z59">
            <v>26.5</v>
          </cell>
          <cell r="AA59">
            <v>459</v>
          </cell>
          <cell r="AB59">
            <v>262</v>
          </cell>
          <cell r="AC59">
            <v>197</v>
          </cell>
          <cell r="AD59">
            <v>20.3</v>
          </cell>
          <cell r="AE59" t="str">
            <v>x</v>
          </cell>
          <cell r="AF59" t="str">
            <v>x</v>
          </cell>
          <cell r="AG59">
            <v>15</v>
          </cell>
          <cell r="AH59" t="str">
            <v>x</v>
          </cell>
          <cell r="AI59" t="str">
            <v>x</v>
          </cell>
          <cell r="AJ59">
            <v>83.9</v>
          </cell>
          <cell r="AK59">
            <v>80.2</v>
          </cell>
          <cell r="AL59">
            <v>88.8</v>
          </cell>
          <cell r="AM59">
            <v>74.5</v>
          </cell>
          <cell r="AN59">
            <v>73.7</v>
          </cell>
          <cell r="AO59">
            <v>75.599999999999994</v>
          </cell>
          <cell r="AP59">
            <v>18.3</v>
          </cell>
          <cell r="AQ59" t="str">
            <v>x</v>
          </cell>
          <cell r="AR59" t="str">
            <v>x</v>
          </cell>
          <cell r="AS59">
            <v>9.6</v>
          </cell>
          <cell r="AT59" t="str">
            <v>x</v>
          </cell>
          <cell r="AU59" t="str">
            <v>x</v>
          </cell>
          <cell r="AV59" t="str">
            <v>x</v>
          </cell>
          <cell r="AW59" t="str">
            <v>x</v>
          </cell>
          <cell r="AX59" t="str">
            <v>x</v>
          </cell>
          <cell r="AY59">
            <v>145</v>
          </cell>
          <cell r="AZ59">
            <v>115</v>
          </cell>
          <cell r="BA59">
            <v>30</v>
          </cell>
          <cell r="BB59">
            <v>6.9</v>
          </cell>
          <cell r="BC59" t="str">
            <v>x</v>
          </cell>
          <cell r="BD59" t="str">
            <v>x</v>
          </cell>
          <cell r="BE59">
            <v>4.8</v>
          </cell>
          <cell r="BF59" t="str">
            <v>x</v>
          </cell>
          <cell r="BG59" t="str">
            <v>x</v>
          </cell>
          <cell r="BH59">
            <v>29</v>
          </cell>
          <cell r="BI59">
            <v>30.4</v>
          </cell>
          <cell r="BJ59">
            <v>23.3</v>
          </cell>
          <cell r="BK59">
            <v>24.8</v>
          </cell>
          <cell r="BL59">
            <v>26.1</v>
          </cell>
          <cell r="BM59">
            <v>20</v>
          </cell>
          <cell r="BN59">
            <v>6.2</v>
          </cell>
          <cell r="BO59" t="str">
            <v>x</v>
          </cell>
          <cell r="BP59" t="str">
            <v>x</v>
          </cell>
          <cell r="BQ59">
            <v>2.8</v>
          </cell>
          <cell r="BR59" t="str">
            <v>x</v>
          </cell>
          <cell r="BS59" t="str">
            <v>x</v>
          </cell>
          <cell r="BT59" t="str">
            <v>x</v>
          </cell>
          <cell r="BU59" t="str">
            <v>x</v>
          </cell>
          <cell r="BV59" t="str">
            <v>x</v>
          </cell>
          <cell r="BW59">
            <v>3348</v>
          </cell>
          <cell r="BX59">
            <v>1716</v>
          </cell>
          <cell r="BY59">
            <v>1632</v>
          </cell>
          <cell r="BZ59">
            <v>59.1</v>
          </cell>
          <cell r="CA59">
            <v>51.6</v>
          </cell>
          <cell r="CB59">
            <v>67</v>
          </cell>
          <cell r="CC59">
            <v>50.4</v>
          </cell>
          <cell r="CD59">
            <v>43.2</v>
          </cell>
          <cell r="CE59">
            <v>58</v>
          </cell>
          <cell r="CF59">
            <v>91.6</v>
          </cell>
          <cell r="CG59">
            <v>88.1</v>
          </cell>
          <cell r="CH59">
            <v>95.3</v>
          </cell>
          <cell r="CI59">
            <v>88.7</v>
          </cell>
          <cell r="CJ59">
            <v>85.7</v>
          </cell>
          <cell r="CK59">
            <v>91.9</v>
          </cell>
          <cell r="CL59">
            <v>53</v>
          </cell>
          <cell r="CM59">
            <v>46.7</v>
          </cell>
          <cell r="CN59">
            <v>59.6</v>
          </cell>
          <cell r="CO59">
            <v>33.799999999999997</v>
          </cell>
          <cell r="CP59">
            <v>28.5</v>
          </cell>
          <cell r="CQ59">
            <v>39.299999999999997</v>
          </cell>
          <cell r="CR59">
            <v>18.8</v>
          </cell>
          <cell r="CS59">
            <v>14.8</v>
          </cell>
          <cell r="CT59">
            <v>23</v>
          </cell>
        </row>
        <row r="60">
          <cell r="A60" t="str">
            <v>E10000018</v>
          </cell>
          <cell r="B60" t="str">
            <v>Leicestershire</v>
          </cell>
          <cell r="C60">
            <v>6125</v>
          </cell>
          <cell r="D60">
            <v>2981</v>
          </cell>
          <cell r="E60">
            <v>3144</v>
          </cell>
          <cell r="F60">
            <v>74.400000000000006</v>
          </cell>
          <cell r="G60">
            <v>70.3</v>
          </cell>
          <cell r="H60">
            <v>78.2</v>
          </cell>
          <cell r="I60">
            <v>64.099999999999994</v>
          </cell>
          <cell r="J60">
            <v>59</v>
          </cell>
          <cell r="K60">
            <v>68.900000000000006</v>
          </cell>
          <cell r="L60">
            <v>97.9</v>
          </cell>
          <cell r="M60">
            <v>98.1</v>
          </cell>
          <cell r="N60">
            <v>97.8</v>
          </cell>
          <cell r="O60">
            <v>97.5</v>
          </cell>
          <cell r="P60">
            <v>97.7</v>
          </cell>
          <cell r="Q60">
            <v>97.2</v>
          </cell>
          <cell r="R60">
            <v>66.5</v>
          </cell>
          <cell r="S60">
            <v>62</v>
          </cell>
          <cell r="T60">
            <v>70.900000000000006</v>
          </cell>
          <cell r="U60">
            <v>32.700000000000003</v>
          </cell>
          <cell r="V60">
            <v>29.4</v>
          </cell>
          <cell r="W60">
            <v>35.799999999999997</v>
          </cell>
          <cell r="X60">
            <v>20</v>
          </cell>
          <cell r="Y60">
            <v>15.8</v>
          </cell>
          <cell r="Z60">
            <v>24</v>
          </cell>
          <cell r="AA60">
            <v>881</v>
          </cell>
          <cell r="AB60">
            <v>563</v>
          </cell>
          <cell r="AC60">
            <v>318</v>
          </cell>
          <cell r="AD60">
            <v>30.3</v>
          </cell>
          <cell r="AE60">
            <v>29.7</v>
          </cell>
          <cell r="AF60">
            <v>31.4</v>
          </cell>
          <cell r="AG60">
            <v>19.3</v>
          </cell>
          <cell r="AH60">
            <v>18.5</v>
          </cell>
          <cell r="AI60">
            <v>20.8</v>
          </cell>
          <cell r="AJ60">
            <v>88.8</v>
          </cell>
          <cell r="AK60">
            <v>88.5</v>
          </cell>
          <cell r="AL60">
            <v>89.3</v>
          </cell>
          <cell r="AM60">
            <v>84</v>
          </cell>
          <cell r="AN60">
            <v>83.8</v>
          </cell>
          <cell r="AO60">
            <v>84.3</v>
          </cell>
          <cell r="AP60">
            <v>20.7</v>
          </cell>
          <cell r="AQ60">
            <v>19.899999999999999</v>
          </cell>
          <cell r="AR60">
            <v>22</v>
          </cell>
          <cell r="AS60">
            <v>11.2</v>
          </cell>
          <cell r="AT60" t="str">
            <v>x</v>
          </cell>
          <cell r="AU60" t="str">
            <v>x</v>
          </cell>
          <cell r="AV60">
            <v>2.8</v>
          </cell>
          <cell r="AW60" t="str">
            <v>x</v>
          </cell>
          <cell r="AX60" t="str">
            <v>x</v>
          </cell>
          <cell r="AY60">
            <v>240</v>
          </cell>
          <cell r="AZ60">
            <v>176</v>
          </cell>
          <cell r="BA60">
            <v>64</v>
          </cell>
          <cell r="BB60">
            <v>11.3</v>
          </cell>
          <cell r="BC60">
            <v>11.4</v>
          </cell>
          <cell r="BD60">
            <v>10.9</v>
          </cell>
          <cell r="BE60">
            <v>9.1999999999999993</v>
          </cell>
          <cell r="BF60">
            <v>9.6999999999999993</v>
          </cell>
          <cell r="BG60">
            <v>7.8</v>
          </cell>
          <cell r="BH60">
            <v>50.8</v>
          </cell>
          <cell r="BI60">
            <v>54.5</v>
          </cell>
          <cell r="BJ60">
            <v>40.6</v>
          </cell>
          <cell r="BK60">
            <v>42.1</v>
          </cell>
          <cell r="BL60">
            <v>47.2</v>
          </cell>
          <cell r="BM60">
            <v>28.1</v>
          </cell>
          <cell r="BN60">
            <v>10.4</v>
          </cell>
          <cell r="BO60">
            <v>10.8</v>
          </cell>
          <cell r="BP60">
            <v>9.4</v>
          </cell>
          <cell r="BQ60">
            <v>4.5999999999999996</v>
          </cell>
          <cell r="BR60" t="str">
            <v>x</v>
          </cell>
          <cell r="BS60" t="str">
            <v>x</v>
          </cell>
          <cell r="BT60">
            <v>3.3</v>
          </cell>
          <cell r="BU60" t="str">
            <v>x</v>
          </cell>
          <cell r="BV60" t="str">
            <v>x</v>
          </cell>
          <cell r="BW60">
            <v>7246</v>
          </cell>
          <cell r="BX60">
            <v>3720</v>
          </cell>
          <cell r="BY60">
            <v>3526</v>
          </cell>
          <cell r="BZ60">
            <v>66.900000000000006</v>
          </cell>
          <cell r="CA60">
            <v>61.4</v>
          </cell>
          <cell r="CB60">
            <v>72.7</v>
          </cell>
          <cell r="CC60">
            <v>56.8</v>
          </cell>
          <cell r="CD60">
            <v>50.5</v>
          </cell>
          <cell r="CE60">
            <v>63.5</v>
          </cell>
          <cell r="CF60">
            <v>95.3</v>
          </cell>
          <cell r="CG60">
            <v>94.5</v>
          </cell>
          <cell r="CH60">
            <v>96</v>
          </cell>
          <cell r="CI60">
            <v>94</v>
          </cell>
          <cell r="CJ60">
            <v>93.2</v>
          </cell>
          <cell r="CK60">
            <v>94.8</v>
          </cell>
          <cell r="CL60">
            <v>59.1</v>
          </cell>
          <cell r="CM60">
            <v>53.2</v>
          </cell>
          <cell r="CN60">
            <v>65.400000000000006</v>
          </cell>
          <cell r="CO60">
            <v>29.1</v>
          </cell>
          <cell r="CP60">
            <v>25.5</v>
          </cell>
          <cell r="CQ60">
            <v>32.9</v>
          </cell>
          <cell r="CR60">
            <v>17.3</v>
          </cell>
          <cell r="CS60">
            <v>13.2</v>
          </cell>
          <cell r="CT60">
            <v>21.7</v>
          </cell>
        </row>
        <row r="61">
          <cell r="A61" t="str">
            <v>E10000019</v>
          </cell>
          <cell r="B61" t="str">
            <v>Lincolnshire</v>
          </cell>
          <cell r="C61">
            <v>6601</v>
          </cell>
          <cell r="D61">
            <v>3151</v>
          </cell>
          <cell r="E61">
            <v>3450</v>
          </cell>
          <cell r="F61">
            <v>74.2</v>
          </cell>
          <cell r="G61">
            <v>70.5</v>
          </cell>
          <cell r="H61">
            <v>77.599999999999994</v>
          </cell>
          <cell r="I61">
            <v>64.5</v>
          </cell>
          <cell r="J61">
            <v>61</v>
          </cell>
          <cell r="K61">
            <v>67.599999999999994</v>
          </cell>
          <cell r="L61">
            <v>98.5</v>
          </cell>
          <cell r="M61">
            <v>98.3</v>
          </cell>
          <cell r="N61">
            <v>98.6</v>
          </cell>
          <cell r="O61">
            <v>97.1</v>
          </cell>
          <cell r="P61">
            <v>97</v>
          </cell>
          <cell r="Q61">
            <v>97.2</v>
          </cell>
          <cell r="R61">
            <v>66.7</v>
          </cell>
          <cell r="S61">
            <v>63.6</v>
          </cell>
          <cell r="T61">
            <v>69.400000000000006</v>
          </cell>
          <cell r="U61">
            <v>51.6</v>
          </cell>
          <cell r="V61">
            <v>48.1</v>
          </cell>
          <cell r="W61">
            <v>54.8</v>
          </cell>
          <cell r="X61">
            <v>32.200000000000003</v>
          </cell>
          <cell r="Y61">
            <v>29.1</v>
          </cell>
          <cell r="Z61">
            <v>35.1</v>
          </cell>
          <cell r="AA61">
            <v>1172</v>
          </cell>
          <cell r="AB61">
            <v>669</v>
          </cell>
          <cell r="AC61">
            <v>503</v>
          </cell>
          <cell r="AD61">
            <v>31.7</v>
          </cell>
          <cell r="AE61">
            <v>29.1</v>
          </cell>
          <cell r="AF61">
            <v>35.200000000000003</v>
          </cell>
          <cell r="AG61">
            <v>24</v>
          </cell>
          <cell r="AH61">
            <v>21.4</v>
          </cell>
          <cell r="AI61">
            <v>27.4</v>
          </cell>
          <cell r="AJ61">
            <v>87.5</v>
          </cell>
          <cell r="AK61">
            <v>87.4</v>
          </cell>
          <cell r="AL61">
            <v>87.5</v>
          </cell>
          <cell r="AM61">
            <v>81.3</v>
          </cell>
          <cell r="AN61">
            <v>83.3</v>
          </cell>
          <cell r="AO61">
            <v>78.7</v>
          </cell>
          <cell r="AP61">
            <v>26.6</v>
          </cell>
          <cell r="AQ61">
            <v>24.8</v>
          </cell>
          <cell r="AR61">
            <v>29</v>
          </cell>
          <cell r="AS61">
            <v>15.9</v>
          </cell>
          <cell r="AT61">
            <v>16.600000000000001</v>
          </cell>
          <cell r="AU61">
            <v>14.9</v>
          </cell>
          <cell r="AV61">
            <v>6.8</v>
          </cell>
          <cell r="AW61">
            <v>6.4</v>
          </cell>
          <cell r="AX61">
            <v>7.4</v>
          </cell>
          <cell r="AY61">
            <v>370</v>
          </cell>
          <cell r="AZ61">
            <v>274</v>
          </cell>
          <cell r="BA61">
            <v>96</v>
          </cell>
          <cell r="BB61">
            <v>9.6999999999999993</v>
          </cell>
          <cell r="BC61">
            <v>10.9</v>
          </cell>
          <cell r="BD61">
            <v>6.3</v>
          </cell>
          <cell r="BE61">
            <v>7.6</v>
          </cell>
          <cell r="BF61">
            <v>8.4</v>
          </cell>
          <cell r="BG61">
            <v>5.2</v>
          </cell>
          <cell r="BH61">
            <v>45.4</v>
          </cell>
          <cell r="BI61">
            <v>44.9</v>
          </cell>
          <cell r="BJ61">
            <v>46.9</v>
          </cell>
          <cell r="BK61">
            <v>37.6</v>
          </cell>
          <cell r="BL61">
            <v>39.1</v>
          </cell>
          <cell r="BM61">
            <v>33.299999999999997</v>
          </cell>
          <cell r="BN61">
            <v>8.4</v>
          </cell>
          <cell r="BO61">
            <v>9.5</v>
          </cell>
          <cell r="BP61">
            <v>5.2</v>
          </cell>
          <cell r="BQ61">
            <v>4.5999999999999996</v>
          </cell>
          <cell r="BR61">
            <v>3.6</v>
          </cell>
          <cell r="BS61">
            <v>7.3</v>
          </cell>
          <cell r="BT61">
            <v>2.2000000000000002</v>
          </cell>
          <cell r="BU61">
            <v>1.8</v>
          </cell>
          <cell r="BV61">
            <v>3.1</v>
          </cell>
          <cell r="BW61">
            <v>8144</v>
          </cell>
          <cell r="BX61">
            <v>4095</v>
          </cell>
          <cell r="BY61">
            <v>4049</v>
          </cell>
          <cell r="BZ61">
            <v>65.2</v>
          </cell>
          <cell r="CA61">
            <v>59.8</v>
          </cell>
          <cell r="CB61">
            <v>70.7</v>
          </cell>
          <cell r="CC61">
            <v>56.1</v>
          </cell>
          <cell r="CD61">
            <v>51</v>
          </cell>
          <cell r="CE61">
            <v>61.1</v>
          </cell>
          <cell r="CF61">
            <v>94.5</v>
          </cell>
          <cell r="CG61">
            <v>92.9</v>
          </cell>
          <cell r="CH61">
            <v>96</v>
          </cell>
          <cell r="CI61">
            <v>92.1</v>
          </cell>
          <cell r="CJ61">
            <v>90.9</v>
          </cell>
          <cell r="CK61">
            <v>93.4</v>
          </cell>
          <cell r="CL61">
            <v>58.3</v>
          </cell>
          <cell r="CM61">
            <v>53.7</v>
          </cell>
          <cell r="CN61">
            <v>62.9</v>
          </cell>
          <cell r="CO61">
            <v>44.3</v>
          </cell>
          <cell r="CP61">
            <v>40</v>
          </cell>
          <cell r="CQ61">
            <v>48.8</v>
          </cell>
          <cell r="CR61">
            <v>27.2</v>
          </cell>
          <cell r="CS61">
            <v>23.5</v>
          </cell>
          <cell r="CT61">
            <v>30.9</v>
          </cell>
        </row>
        <row r="62">
          <cell r="A62" t="str">
            <v>E10000021</v>
          </cell>
          <cell r="B62" t="str">
            <v>Northamptonshire</v>
          </cell>
          <cell r="C62">
            <v>6720</v>
          </cell>
          <cell r="D62">
            <v>3300</v>
          </cell>
          <cell r="E62">
            <v>3420</v>
          </cell>
          <cell r="F62">
            <v>66.900000000000006</v>
          </cell>
          <cell r="G62">
            <v>61.5</v>
          </cell>
          <cell r="H62">
            <v>72.099999999999994</v>
          </cell>
          <cell r="I62">
            <v>57.9</v>
          </cell>
          <cell r="J62">
            <v>53.3</v>
          </cell>
          <cell r="K62">
            <v>62.5</v>
          </cell>
          <cell r="L62">
            <v>97.3</v>
          </cell>
          <cell r="M62">
            <v>96.5</v>
          </cell>
          <cell r="N62">
            <v>98</v>
          </cell>
          <cell r="O62">
            <v>94.9</v>
          </cell>
          <cell r="P62">
            <v>94.1</v>
          </cell>
          <cell r="Q62">
            <v>95.7</v>
          </cell>
          <cell r="R62">
            <v>60.7</v>
          </cell>
          <cell r="S62">
            <v>57.1</v>
          </cell>
          <cell r="T62">
            <v>64.2</v>
          </cell>
          <cell r="U62">
            <v>46.1</v>
          </cell>
          <cell r="V62">
            <v>42.1</v>
          </cell>
          <cell r="W62">
            <v>50.1</v>
          </cell>
          <cell r="X62">
            <v>24.8</v>
          </cell>
          <cell r="Y62">
            <v>19.8</v>
          </cell>
          <cell r="Z62">
            <v>29.6</v>
          </cell>
          <cell r="AA62">
            <v>669</v>
          </cell>
          <cell r="AB62">
            <v>391</v>
          </cell>
          <cell r="AC62">
            <v>278</v>
          </cell>
          <cell r="AD62">
            <v>27.5</v>
          </cell>
          <cell r="AE62">
            <v>26.9</v>
          </cell>
          <cell r="AF62">
            <v>28.4</v>
          </cell>
          <cell r="AG62">
            <v>19.100000000000001</v>
          </cell>
          <cell r="AH62">
            <v>17.899999999999999</v>
          </cell>
          <cell r="AI62">
            <v>20.9</v>
          </cell>
          <cell r="AJ62">
            <v>85.7</v>
          </cell>
          <cell r="AK62">
            <v>87.2</v>
          </cell>
          <cell r="AL62">
            <v>83.5</v>
          </cell>
          <cell r="AM62">
            <v>78.5</v>
          </cell>
          <cell r="AN62">
            <v>80.3</v>
          </cell>
          <cell r="AO62">
            <v>75.900000000000006</v>
          </cell>
          <cell r="AP62">
            <v>20.8</v>
          </cell>
          <cell r="AQ62">
            <v>20.7</v>
          </cell>
          <cell r="AR62">
            <v>20.9</v>
          </cell>
          <cell r="AS62">
            <v>13.3</v>
          </cell>
          <cell r="AT62">
            <v>12.8</v>
          </cell>
          <cell r="AU62">
            <v>14</v>
          </cell>
          <cell r="AV62">
            <v>5.7</v>
          </cell>
          <cell r="AW62" t="str">
            <v>x</v>
          </cell>
          <cell r="AX62" t="str">
            <v>x</v>
          </cell>
          <cell r="AY62">
            <v>375</v>
          </cell>
          <cell r="AZ62">
            <v>279</v>
          </cell>
          <cell r="BA62">
            <v>96</v>
          </cell>
          <cell r="BB62">
            <v>13.3</v>
          </cell>
          <cell r="BC62">
            <v>14.3</v>
          </cell>
          <cell r="BD62">
            <v>10.4</v>
          </cell>
          <cell r="BE62">
            <v>9.9</v>
          </cell>
          <cell r="BF62">
            <v>10.8</v>
          </cell>
          <cell r="BG62">
            <v>7.3</v>
          </cell>
          <cell r="BH62">
            <v>48.5</v>
          </cell>
          <cell r="BI62">
            <v>52</v>
          </cell>
          <cell r="BJ62">
            <v>38.5</v>
          </cell>
          <cell r="BK62">
            <v>38.9</v>
          </cell>
          <cell r="BL62">
            <v>44.1</v>
          </cell>
          <cell r="BM62">
            <v>24</v>
          </cell>
          <cell r="BN62">
            <v>10.9</v>
          </cell>
          <cell r="BO62">
            <v>12.2</v>
          </cell>
          <cell r="BP62">
            <v>7.3</v>
          </cell>
          <cell r="BQ62">
            <v>5.3</v>
          </cell>
          <cell r="BR62">
            <v>5.4</v>
          </cell>
          <cell r="BS62">
            <v>5.2</v>
          </cell>
          <cell r="BT62">
            <v>1.3</v>
          </cell>
          <cell r="BU62" t="str">
            <v>x</v>
          </cell>
          <cell r="BV62" t="str">
            <v>x</v>
          </cell>
          <cell r="BW62">
            <v>7764</v>
          </cell>
          <cell r="BX62">
            <v>3970</v>
          </cell>
          <cell r="BY62">
            <v>3794</v>
          </cell>
          <cell r="BZ62">
            <v>60.9</v>
          </cell>
          <cell r="CA62">
            <v>54.8</v>
          </cell>
          <cell r="CB62">
            <v>67.3</v>
          </cell>
          <cell r="CC62">
            <v>52.3</v>
          </cell>
          <cell r="CD62">
            <v>46.8</v>
          </cell>
          <cell r="CE62">
            <v>58</v>
          </cell>
          <cell r="CF62">
            <v>93.9</v>
          </cell>
          <cell r="CG62">
            <v>92.4</v>
          </cell>
          <cell r="CH62">
            <v>95.4</v>
          </cell>
          <cell r="CI62">
            <v>90.8</v>
          </cell>
          <cell r="CJ62">
            <v>89.2</v>
          </cell>
          <cell r="CK62">
            <v>92.4</v>
          </cell>
          <cell r="CL62">
            <v>54.9</v>
          </cell>
          <cell r="CM62">
            <v>50.4</v>
          </cell>
          <cell r="CN62">
            <v>59.6</v>
          </cell>
          <cell r="CO62">
            <v>41.3</v>
          </cell>
          <cell r="CP62">
            <v>36.6</v>
          </cell>
          <cell r="CQ62">
            <v>46.3</v>
          </cell>
          <cell r="CR62">
            <v>22</v>
          </cell>
          <cell r="CS62">
            <v>17</v>
          </cell>
          <cell r="CT62">
            <v>27.2</v>
          </cell>
        </row>
        <row r="63">
          <cell r="A63" t="str">
            <v>E06000018</v>
          </cell>
          <cell r="B63" t="str">
            <v>Nottingham</v>
          </cell>
          <cell r="C63">
            <v>2179</v>
          </cell>
          <cell r="D63">
            <v>1087</v>
          </cell>
          <cell r="E63">
            <v>1092</v>
          </cell>
          <cell r="F63">
            <v>55.7</v>
          </cell>
          <cell r="G63">
            <v>50</v>
          </cell>
          <cell r="H63">
            <v>61.4</v>
          </cell>
          <cell r="I63">
            <v>48.1</v>
          </cell>
          <cell r="J63">
            <v>43</v>
          </cell>
          <cell r="K63">
            <v>53.2</v>
          </cell>
          <cell r="L63">
            <v>93.5</v>
          </cell>
          <cell r="M63">
            <v>91.1</v>
          </cell>
          <cell r="N63">
            <v>95.9</v>
          </cell>
          <cell r="O63" t="str">
            <v>x</v>
          </cell>
          <cell r="P63" t="str">
            <v>x</v>
          </cell>
          <cell r="Q63">
            <v>93.9</v>
          </cell>
          <cell r="R63">
            <v>51.5</v>
          </cell>
          <cell r="S63">
            <v>47.7</v>
          </cell>
          <cell r="T63">
            <v>55.2</v>
          </cell>
          <cell r="U63">
            <v>36.4</v>
          </cell>
          <cell r="V63">
            <v>31.4</v>
          </cell>
          <cell r="W63">
            <v>41.4</v>
          </cell>
          <cell r="X63">
            <v>17.5</v>
          </cell>
          <cell r="Y63">
            <v>11.3</v>
          </cell>
          <cell r="Z63">
            <v>23.7</v>
          </cell>
          <cell r="AA63">
            <v>381</v>
          </cell>
          <cell r="AB63">
            <v>214</v>
          </cell>
          <cell r="AC63">
            <v>167</v>
          </cell>
          <cell r="AD63">
            <v>20.2</v>
          </cell>
          <cell r="AE63" t="str">
            <v>x</v>
          </cell>
          <cell r="AF63" t="str">
            <v>x</v>
          </cell>
          <cell r="AG63" t="str">
            <v>x</v>
          </cell>
          <cell r="AH63" t="str">
            <v>x</v>
          </cell>
          <cell r="AI63" t="str">
            <v>x</v>
          </cell>
          <cell r="AJ63" t="str">
            <v>x</v>
          </cell>
          <cell r="AK63" t="str">
            <v>x</v>
          </cell>
          <cell r="AL63">
            <v>77.8</v>
          </cell>
          <cell r="AM63" t="str">
            <v>x</v>
          </cell>
          <cell r="AN63" t="str">
            <v>x</v>
          </cell>
          <cell r="AO63" t="str">
            <v>x</v>
          </cell>
          <cell r="AP63" t="str">
            <v>x</v>
          </cell>
          <cell r="AQ63" t="str">
            <v>x</v>
          </cell>
          <cell r="AR63" t="str">
            <v>x</v>
          </cell>
          <cell r="AS63" t="str">
            <v>x</v>
          </cell>
          <cell r="AT63" t="str">
            <v>x</v>
          </cell>
          <cell r="AU63" t="str">
            <v>x</v>
          </cell>
          <cell r="AV63" t="str">
            <v>x</v>
          </cell>
          <cell r="AW63" t="str">
            <v>x</v>
          </cell>
          <cell r="AX63" t="str">
            <v>x</v>
          </cell>
          <cell r="AY63">
            <v>59</v>
          </cell>
          <cell r="AZ63">
            <v>40</v>
          </cell>
          <cell r="BA63">
            <v>19</v>
          </cell>
          <cell r="BB63">
            <v>5.0999999999999996</v>
          </cell>
          <cell r="BC63" t="str">
            <v>x</v>
          </cell>
          <cell r="BD63" t="str">
            <v>x</v>
          </cell>
          <cell r="BE63" t="str">
            <v>x</v>
          </cell>
          <cell r="BF63" t="str">
            <v>x</v>
          </cell>
          <cell r="BG63" t="str">
            <v>x</v>
          </cell>
          <cell r="BH63" t="str">
            <v>x</v>
          </cell>
          <cell r="BI63" t="str">
            <v>x</v>
          </cell>
          <cell r="BJ63">
            <v>15.8</v>
          </cell>
          <cell r="BK63">
            <v>16.899999999999999</v>
          </cell>
          <cell r="BL63" t="str">
            <v>x</v>
          </cell>
          <cell r="BM63" t="str">
            <v>x</v>
          </cell>
          <cell r="BN63" t="str">
            <v>x</v>
          </cell>
          <cell r="BO63" t="str">
            <v>x</v>
          </cell>
          <cell r="BP63" t="str">
            <v>x</v>
          </cell>
          <cell r="BQ63" t="str">
            <v>x</v>
          </cell>
          <cell r="BR63" t="str">
            <v>x</v>
          </cell>
          <cell r="BS63" t="str">
            <v>x</v>
          </cell>
          <cell r="BT63" t="str">
            <v>x</v>
          </cell>
          <cell r="BU63" t="str">
            <v>x</v>
          </cell>
          <cell r="BV63" t="str">
            <v>x</v>
          </cell>
          <cell r="BW63">
            <v>2619</v>
          </cell>
          <cell r="BX63">
            <v>1341</v>
          </cell>
          <cell r="BY63">
            <v>1278</v>
          </cell>
          <cell r="BZ63">
            <v>49.4</v>
          </cell>
          <cell r="CA63">
            <v>43.5</v>
          </cell>
          <cell r="CB63">
            <v>55.6</v>
          </cell>
          <cell r="CC63">
            <v>42.4</v>
          </cell>
          <cell r="CD63">
            <v>37.200000000000003</v>
          </cell>
          <cell r="CE63">
            <v>47.8</v>
          </cell>
          <cell r="CF63">
            <v>88.7</v>
          </cell>
          <cell r="CG63">
            <v>85.3</v>
          </cell>
          <cell r="CH63">
            <v>92.3</v>
          </cell>
          <cell r="CI63">
            <v>85.6</v>
          </cell>
          <cell r="CJ63">
            <v>82.3</v>
          </cell>
          <cell r="CK63">
            <v>89.2</v>
          </cell>
          <cell r="CL63">
            <v>45.5</v>
          </cell>
          <cell r="CM63">
            <v>41.5</v>
          </cell>
          <cell r="CN63">
            <v>49.7</v>
          </cell>
          <cell r="CO63">
            <v>31.7</v>
          </cell>
          <cell r="CP63">
            <v>26.7</v>
          </cell>
          <cell r="CQ63">
            <v>36.9</v>
          </cell>
          <cell r="CR63">
            <v>15</v>
          </cell>
          <cell r="CS63">
            <v>9.5</v>
          </cell>
          <cell r="CT63">
            <v>20.8</v>
          </cell>
        </row>
        <row r="64">
          <cell r="A64" t="str">
            <v>E10000024</v>
          </cell>
          <cell r="B64" t="str">
            <v>Nottinghamshire</v>
          </cell>
          <cell r="C64">
            <v>7066</v>
          </cell>
          <cell r="D64">
            <v>3465</v>
          </cell>
          <cell r="E64">
            <v>3601</v>
          </cell>
          <cell r="F64">
            <v>72.3</v>
          </cell>
          <cell r="G64">
            <v>67.8</v>
          </cell>
          <cell r="H64">
            <v>76.7</v>
          </cell>
          <cell r="I64">
            <v>63.4</v>
          </cell>
          <cell r="J64">
            <v>58.3</v>
          </cell>
          <cell r="K64">
            <v>68.3</v>
          </cell>
          <cell r="L64">
            <v>98.6</v>
          </cell>
          <cell r="M64">
            <v>98.8</v>
          </cell>
          <cell r="N64">
            <v>98.3</v>
          </cell>
          <cell r="O64">
            <v>96.4</v>
          </cell>
          <cell r="P64">
            <v>96.8</v>
          </cell>
          <cell r="Q64">
            <v>96.1</v>
          </cell>
          <cell r="R64">
            <v>66.2</v>
          </cell>
          <cell r="S64">
            <v>61.6</v>
          </cell>
          <cell r="T64">
            <v>70.599999999999994</v>
          </cell>
          <cell r="U64">
            <v>41.8</v>
          </cell>
          <cell r="V64">
            <v>36.9</v>
          </cell>
          <cell r="W64">
            <v>46.6</v>
          </cell>
          <cell r="X64">
            <v>25.8</v>
          </cell>
          <cell r="Y64">
            <v>20.2</v>
          </cell>
          <cell r="Z64">
            <v>31.2</v>
          </cell>
          <cell r="AA64">
            <v>965</v>
          </cell>
          <cell r="AB64">
            <v>592</v>
          </cell>
          <cell r="AC64">
            <v>373</v>
          </cell>
          <cell r="AD64">
            <v>24.8</v>
          </cell>
          <cell r="AE64" t="str">
            <v>x</v>
          </cell>
          <cell r="AF64" t="str">
            <v>x</v>
          </cell>
          <cell r="AG64">
            <v>19.2</v>
          </cell>
          <cell r="AH64" t="str">
            <v>x</v>
          </cell>
          <cell r="AI64" t="str">
            <v>x</v>
          </cell>
          <cell r="AJ64">
            <v>82.1</v>
          </cell>
          <cell r="AK64">
            <v>81.400000000000006</v>
          </cell>
          <cell r="AL64">
            <v>83.1</v>
          </cell>
          <cell r="AM64">
            <v>74.3</v>
          </cell>
          <cell r="AN64">
            <v>73.3</v>
          </cell>
          <cell r="AO64">
            <v>75.900000000000006</v>
          </cell>
          <cell r="AP64">
            <v>21.8</v>
          </cell>
          <cell r="AQ64" t="str">
            <v>x</v>
          </cell>
          <cell r="AR64" t="str">
            <v>x</v>
          </cell>
          <cell r="AS64">
            <v>7.9</v>
          </cell>
          <cell r="AT64" t="str">
            <v>x</v>
          </cell>
          <cell r="AU64" t="str">
            <v>x</v>
          </cell>
          <cell r="AV64">
            <v>3.2</v>
          </cell>
          <cell r="AW64" t="str">
            <v>x</v>
          </cell>
          <cell r="AX64" t="str">
            <v>x</v>
          </cell>
          <cell r="AY64">
            <v>161</v>
          </cell>
          <cell r="AZ64">
            <v>117</v>
          </cell>
          <cell r="BA64">
            <v>44</v>
          </cell>
          <cell r="BB64">
            <v>4.3</v>
          </cell>
          <cell r="BC64" t="str">
            <v>x</v>
          </cell>
          <cell r="BD64" t="str">
            <v>x</v>
          </cell>
          <cell r="BE64">
            <v>3.7</v>
          </cell>
          <cell r="BF64" t="str">
            <v>x</v>
          </cell>
          <cell r="BG64" t="str">
            <v>x</v>
          </cell>
          <cell r="BH64">
            <v>21.7</v>
          </cell>
          <cell r="BI64">
            <v>25.6</v>
          </cell>
          <cell r="BJ64">
            <v>11.4</v>
          </cell>
          <cell r="BK64">
            <v>20.5</v>
          </cell>
          <cell r="BL64">
            <v>23.9</v>
          </cell>
          <cell r="BM64">
            <v>11.4</v>
          </cell>
          <cell r="BN64">
            <v>4.3</v>
          </cell>
          <cell r="BO64" t="str">
            <v>x</v>
          </cell>
          <cell r="BP64" t="str">
            <v>x</v>
          </cell>
          <cell r="BQ64" t="str">
            <v>x</v>
          </cell>
          <cell r="BR64" t="str">
            <v>x</v>
          </cell>
          <cell r="BS64" t="str">
            <v>x</v>
          </cell>
          <cell r="BT64" t="str">
            <v>x</v>
          </cell>
          <cell r="BU64" t="str">
            <v>x</v>
          </cell>
          <cell r="BV64" t="str">
            <v>x</v>
          </cell>
          <cell r="BW64">
            <v>8193</v>
          </cell>
          <cell r="BX64">
            <v>4174</v>
          </cell>
          <cell r="BY64">
            <v>4019</v>
          </cell>
          <cell r="BZ64">
            <v>65.400000000000006</v>
          </cell>
          <cell r="CA64">
            <v>59.6</v>
          </cell>
          <cell r="CB64">
            <v>71.400000000000006</v>
          </cell>
          <cell r="CC64">
            <v>57</v>
          </cell>
          <cell r="CD64">
            <v>50.9</v>
          </cell>
          <cell r="CE64">
            <v>63.4</v>
          </cell>
          <cell r="CF64">
            <v>95.1</v>
          </cell>
          <cell r="CG64">
            <v>94.3</v>
          </cell>
          <cell r="CH64">
            <v>96</v>
          </cell>
          <cell r="CI64">
            <v>92.3</v>
          </cell>
          <cell r="CJ64">
            <v>91.4</v>
          </cell>
          <cell r="CK64">
            <v>93.3</v>
          </cell>
          <cell r="CL64">
            <v>59.7</v>
          </cell>
          <cell r="CM64">
            <v>54</v>
          </cell>
          <cell r="CN64">
            <v>65.599999999999994</v>
          </cell>
          <cell r="CO64">
            <v>37</v>
          </cell>
          <cell r="CP64">
            <v>31.6</v>
          </cell>
          <cell r="CQ64">
            <v>42.7</v>
          </cell>
          <cell r="CR64">
            <v>22.6</v>
          </cell>
          <cell r="CS64">
            <v>17.2</v>
          </cell>
          <cell r="CT64">
            <v>28.3</v>
          </cell>
        </row>
        <row r="65">
          <cell r="A65" t="str">
            <v>E06000017</v>
          </cell>
          <cell r="B65" t="str">
            <v>Rutland</v>
          </cell>
          <cell r="C65">
            <v>409</v>
          </cell>
          <cell r="D65">
            <v>187</v>
          </cell>
          <cell r="E65">
            <v>222</v>
          </cell>
          <cell r="F65">
            <v>83.9</v>
          </cell>
          <cell r="G65">
            <v>81.8</v>
          </cell>
          <cell r="H65">
            <v>85.6</v>
          </cell>
          <cell r="I65">
            <v>77.3</v>
          </cell>
          <cell r="J65">
            <v>73.8</v>
          </cell>
          <cell r="K65">
            <v>80.2</v>
          </cell>
          <cell r="L65">
            <v>100</v>
          </cell>
          <cell r="M65">
            <v>100</v>
          </cell>
          <cell r="N65">
            <v>100</v>
          </cell>
          <cell r="O65" t="str">
            <v>x</v>
          </cell>
          <cell r="P65" t="str">
            <v>x</v>
          </cell>
          <cell r="Q65">
            <v>100</v>
          </cell>
          <cell r="R65">
            <v>79.2</v>
          </cell>
          <cell r="S65">
            <v>76.5</v>
          </cell>
          <cell r="T65">
            <v>81.5</v>
          </cell>
          <cell r="U65">
            <v>46.5</v>
          </cell>
          <cell r="V65">
            <v>38.5</v>
          </cell>
          <cell r="W65">
            <v>53.2</v>
          </cell>
          <cell r="X65">
            <v>35.700000000000003</v>
          </cell>
          <cell r="Y65">
            <v>31.6</v>
          </cell>
          <cell r="Z65">
            <v>39.200000000000003</v>
          </cell>
          <cell r="AA65">
            <v>68</v>
          </cell>
          <cell r="AB65">
            <v>48</v>
          </cell>
          <cell r="AC65">
            <v>20</v>
          </cell>
          <cell r="AD65">
            <v>51.5</v>
          </cell>
          <cell r="AE65" t="str">
            <v>x</v>
          </cell>
          <cell r="AF65" t="str">
            <v>x</v>
          </cell>
          <cell r="AG65" t="str">
            <v>x</v>
          </cell>
          <cell r="AH65" t="str">
            <v>x</v>
          </cell>
          <cell r="AI65" t="str">
            <v>x</v>
          </cell>
          <cell r="AJ65" t="str">
            <v>x</v>
          </cell>
          <cell r="AK65" t="str">
            <v>x</v>
          </cell>
          <cell r="AL65">
            <v>100</v>
          </cell>
          <cell r="AM65" t="str">
            <v>x</v>
          </cell>
          <cell r="AN65" t="str">
            <v>x</v>
          </cell>
          <cell r="AO65" t="str">
            <v>x</v>
          </cell>
          <cell r="AP65" t="str">
            <v>x</v>
          </cell>
          <cell r="AQ65" t="str">
            <v>x</v>
          </cell>
          <cell r="AR65" t="str">
            <v>x</v>
          </cell>
          <cell r="AS65" t="str">
            <v>x</v>
          </cell>
          <cell r="AT65" t="str">
            <v>x</v>
          </cell>
          <cell r="AU65" t="str">
            <v>x</v>
          </cell>
          <cell r="AV65" t="str">
            <v>x</v>
          </cell>
          <cell r="AW65" t="str">
            <v>x</v>
          </cell>
          <cell r="AX65" t="str">
            <v>x</v>
          </cell>
          <cell r="AY65">
            <v>26</v>
          </cell>
          <cell r="AZ65">
            <v>13</v>
          </cell>
          <cell r="BA65">
            <v>13</v>
          </cell>
          <cell r="BB65">
            <v>19.2</v>
          </cell>
          <cell r="BC65" t="str">
            <v>x</v>
          </cell>
          <cell r="BD65" t="str">
            <v>x</v>
          </cell>
          <cell r="BE65" t="str">
            <v>x</v>
          </cell>
          <cell r="BF65" t="str">
            <v>x</v>
          </cell>
          <cell r="BG65" t="str">
            <v>x</v>
          </cell>
          <cell r="BH65" t="str">
            <v>x</v>
          </cell>
          <cell r="BI65" t="str">
            <v>x</v>
          </cell>
          <cell r="BJ65">
            <v>61.5</v>
          </cell>
          <cell r="BK65">
            <v>57.7</v>
          </cell>
          <cell r="BL65" t="str">
            <v>x</v>
          </cell>
          <cell r="BM65" t="str">
            <v>x</v>
          </cell>
          <cell r="BN65" t="str">
            <v>x</v>
          </cell>
          <cell r="BO65" t="str">
            <v>x</v>
          </cell>
          <cell r="BP65" t="str">
            <v>x</v>
          </cell>
          <cell r="BQ65" t="str">
            <v>x</v>
          </cell>
          <cell r="BR65" t="str">
            <v>x</v>
          </cell>
          <cell r="BS65" t="str">
            <v>x</v>
          </cell>
          <cell r="BT65" t="str">
            <v>x</v>
          </cell>
          <cell r="BU65" t="str">
            <v>x</v>
          </cell>
          <cell r="BV65" t="str">
            <v>x</v>
          </cell>
          <cell r="BW65">
            <v>503</v>
          </cell>
          <cell r="BX65">
            <v>248</v>
          </cell>
          <cell r="BY65">
            <v>255</v>
          </cell>
          <cell r="BZ65">
            <v>76.099999999999994</v>
          </cell>
          <cell r="CA65">
            <v>73.8</v>
          </cell>
          <cell r="CB65">
            <v>78.400000000000006</v>
          </cell>
          <cell r="CC65">
            <v>67.2</v>
          </cell>
          <cell r="CD65">
            <v>62.1</v>
          </cell>
          <cell r="CE65">
            <v>72.2</v>
          </cell>
          <cell r="CF65">
            <v>97.6</v>
          </cell>
          <cell r="CG65">
            <v>97.2</v>
          </cell>
          <cell r="CH65">
            <v>98</v>
          </cell>
          <cell r="CI65">
            <v>97.2</v>
          </cell>
          <cell r="CJ65">
            <v>96.4</v>
          </cell>
          <cell r="CK65">
            <v>98</v>
          </cell>
          <cell r="CL65">
            <v>68.8</v>
          </cell>
          <cell r="CM65">
            <v>64.099999999999994</v>
          </cell>
          <cell r="CN65">
            <v>73.3</v>
          </cell>
          <cell r="CO65">
            <v>38.200000000000003</v>
          </cell>
          <cell r="CP65">
            <v>29.4</v>
          </cell>
          <cell r="CQ65">
            <v>46.7</v>
          </cell>
          <cell r="CR65">
            <v>29.2</v>
          </cell>
          <cell r="CS65">
            <v>23.8</v>
          </cell>
          <cell r="CT65">
            <v>34.5</v>
          </cell>
        </row>
        <row r="66">
          <cell r="A66" t="str">
            <v>E08000025</v>
          </cell>
          <cell r="B66" t="str">
            <v>Birmingham</v>
          </cell>
          <cell r="C66">
            <v>10009</v>
          </cell>
          <cell r="D66">
            <v>4866</v>
          </cell>
          <cell r="E66">
            <v>5143</v>
          </cell>
          <cell r="F66">
            <v>72.8</v>
          </cell>
          <cell r="G66">
            <v>69.099999999999994</v>
          </cell>
          <cell r="H66">
            <v>76.2</v>
          </cell>
          <cell r="I66">
            <v>61.9</v>
          </cell>
          <cell r="J66">
            <v>60</v>
          </cell>
          <cell r="K66">
            <v>63.7</v>
          </cell>
          <cell r="L66">
            <v>97.9</v>
          </cell>
          <cell r="M66">
            <v>97.2</v>
          </cell>
          <cell r="N66">
            <v>98.6</v>
          </cell>
          <cell r="O66">
            <v>95.9</v>
          </cell>
          <cell r="P66">
            <v>95.5</v>
          </cell>
          <cell r="Q66">
            <v>96.2</v>
          </cell>
          <cell r="R66">
            <v>63.8</v>
          </cell>
          <cell r="S66">
            <v>62.7</v>
          </cell>
          <cell r="T66">
            <v>64.8</v>
          </cell>
          <cell r="U66">
            <v>44.1</v>
          </cell>
          <cell r="V66">
            <v>38.5</v>
          </cell>
          <cell r="W66">
            <v>49.3</v>
          </cell>
          <cell r="X66">
            <v>27.3</v>
          </cell>
          <cell r="Y66">
            <v>20.9</v>
          </cell>
          <cell r="Z66">
            <v>33.299999999999997</v>
          </cell>
          <cell r="AA66">
            <v>1727</v>
          </cell>
          <cell r="AB66">
            <v>976</v>
          </cell>
          <cell r="AC66">
            <v>751</v>
          </cell>
          <cell r="AD66">
            <v>34.200000000000003</v>
          </cell>
          <cell r="AE66">
            <v>31.1</v>
          </cell>
          <cell r="AF66">
            <v>38.1</v>
          </cell>
          <cell r="AG66">
            <v>24.7</v>
          </cell>
          <cell r="AH66">
            <v>22.1</v>
          </cell>
          <cell r="AI66">
            <v>28</v>
          </cell>
          <cell r="AJ66">
            <v>90.2</v>
          </cell>
          <cell r="AK66">
            <v>90.8</v>
          </cell>
          <cell r="AL66">
            <v>89.5</v>
          </cell>
          <cell r="AM66">
            <v>81.400000000000006</v>
          </cell>
          <cell r="AN66">
            <v>83.7</v>
          </cell>
          <cell r="AO66">
            <v>78.3</v>
          </cell>
          <cell r="AP66">
            <v>26.6</v>
          </cell>
          <cell r="AQ66">
            <v>24.6</v>
          </cell>
          <cell r="AR66">
            <v>29.3</v>
          </cell>
          <cell r="AS66">
            <v>12.7</v>
          </cell>
          <cell r="AT66">
            <v>10.1</v>
          </cell>
          <cell r="AU66">
            <v>16</v>
          </cell>
          <cell r="AV66">
            <v>6.6</v>
          </cell>
          <cell r="AW66">
            <v>5</v>
          </cell>
          <cell r="AX66">
            <v>8.6999999999999993</v>
          </cell>
          <cell r="AY66">
            <v>526</v>
          </cell>
          <cell r="AZ66">
            <v>383</v>
          </cell>
          <cell r="BA66">
            <v>143</v>
          </cell>
          <cell r="BB66">
            <v>9.9</v>
          </cell>
          <cell r="BC66">
            <v>8.9</v>
          </cell>
          <cell r="BD66">
            <v>12.6</v>
          </cell>
          <cell r="BE66">
            <v>7.4</v>
          </cell>
          <cell r="BF66">
            <v>7</v>
          </cell>
          <cell r="BG66">
            <v>8.4</v>
          </cell>
          <cell r="BH66">
            <v>40.299999999999997</v>
          </cell>
          <cell r="BI66">
            <v>38.4</v>
          </cell>
          <cell r="BJ66">
            <v>45.5</v>
          </cell>
          <cell r="BK66">
            <v>34.4</v>
          </cell>
          <cell r="BL66">
            <v>32.9</v>
          </cell>
          <cell r="BM66">
            <v>38.5</v>
          </cell>
          <cell r="BN66">
            <v>9.3000000000000007</v>
          </cell>
          <cell r="BO66">
            <v>9.6999999999999993</v>
          </cell>
          <cell r="BP66">
            <v>8.4</v>
          </cell>
          <cell r="BQ66">
            <v>3.8</v>
          </cell>
          <cell r="BR66">
            <v>3.1</v>
          </cell>
          <cell r="BS66">
            <v>5.6</v>
          </cell>
          <cell r="BT66">
            <v>1.7</v>
          </cell>
          <cell r="BU66">
            <v>1.3</v>
          </cell>
          <cell r="BV66">
            <v>2.8</v>
          </cell>
          <cell r="BW66">
            <v>12263</v>
          </cell>
          <cell r="BX66">
            <v>6226</v>
          </cell>
          <cell r="BY66">
            <v>6037</v>
          </cell>
          <cell r="BZ66">
            <v>64.599999999999994</v>
          </cell>
          <cell r="CA66">
            <v>59.4</v>
          </cell>
          <cell r="CB66">
            <v>70</v>
          </cell>
          <cell r="CC66">
            <v>54.3</v>
          </cell>
          <cell r="CD66">
            <v>50.8</v>
          </cell>
          <cell r="CE66">
            <v>58</v>
          </cell>
          <cell r="CF66">
            <v>94.3</v>
          </cell>
          <cell r="CG66">
            <v>92.6</v>
          </cell>
          <cell r="CH66">
            <v>96.2</v>
          </cell>
          <cell r="CI66">
            <v>91.2</v>
          </cell>
          <cell r="CJ66">
            <v>89.8</v>
          </cell>
          <cell r="CK66">
            <v>92.6</v>
          </cell>
          <cell r="CL66">
            <v>56.2</v>
          </cell>
          <cell r="CM66">
            <v>53.4</v>
          </cell>
          <cell r="CN66">
            <v>59.1</v>
          </cell>
          <cell r="CO66">
            <v>37.9</v>
          </cell>
          <cell r="CP66">
            <v>31.9</v>
          </cell>
          <cell r="CQ66">
            <v>44.1</v>
          </cell>
          <cell r="CR66">
            <v>23.3</v>
          </cell>
          <cell r="CS66">
            <v>17.2</v>
          </cell>
          <cell r="CT66">
            <v>29.5</v>
          </cell>
        </row>
        <row r="67">
          <cell r="A67" t="str">
            <v>E08000026</v>
          </cell>
          <cell r="B67" t="str">
            <v>Coventry</v>
          </cell>
          <cell r="C67">
            <v>2709</v>
          </cell>
          <cell r="D67">
            <v>1282</v>
          </cell>
          <cell r="E67">
            <v>1427</v>
          </cell>
          <cell r="F67">
            <v>70.7</v>
          </cell>
          <cell r="G67">
            <v>65.2</v>
          </cell>
          <cell r="H67">
            <v>75.5</v>
          </cell>
          <cell r="I67">
            <v>59.2</v>
          </cell>
          <cell r="J67">
            <v>54.8</v>
          </cell>
          <cell r="K67">
            <v>63.1</v>
          </cell>
          <cell r="L67">
            <v>98.1</v>
          </cell>
          <cell r="M67">
            <v>97.8</v>
          </cell>
          <cell r="N67">
            <v>98.3</v>
          </cell>
          <cell r="O67">
            <v>93.2</v>
          </cell>
          <cell r="P67">
            <v>91.9</v>
          </cell>
          <cell r="Q67">
            <v>94.4</v>
          </cell>
          <cell r="R67">
            <v>62.3</v>
          </cell>
          <cell r="S67">
            <v>58.8</v>
          </cell>
          <cell r="T67">
            <v>65.400000000000006</v>
          </cell>
          <cell r="U67">
            <v>38.5</v>
          </cell>
          <cell r="V67">
            <v>33.9</v>
          </cell>
          <cell r="W67">
            <v>42.7</v>
          </cell>
          <cell r="X67">
            <v>21.1</v>
          </cell>
          <cell r="Y67">
            <v>16.100000000000001</v>
          </cell>
          <cell r="Z67">
            <v>25.5</v>
          </cell>
          <cell r="AA67">
            <v>547</v>
          </cell>
          <cell r="AB67">
            <v>329</v>
          </cell>
          <cell r="AC67">
            <v>218</v>
          </cell>
          <cell r="AD67">
            <v>29.6</v>
          </cell>
          <cell r="AE67" t="str">
            <v>x</v>
          </cell>
          <cell r="AF67" t="str">
            <v>x</v>
          </cell>
          <cell r="AG67">
            <v>22.5</v>
          </cell>
          <cell r="AH67" t="str">
            <v>x</v>
          </cell>
          <cell r="AI67" t="str">
            <v>x</v>
          </cell>
          <cell r="AJ67">
            <v>88.3</v>
          </cell>
          <cell r="AK67">
            <v>87.8</v>
          </cell>
          <cell r="AL67">
            <v>89</v>
          </cell>
          <cell r="AM67">
            <v>81.400000000000006</v>
          </cell>
          <cell r="AN67">
            <v>81.5</v>
          </cell>
          <cell r="AO67">
            <v>81.2</v>
          </cell>
          <cell r="AP67">
            <v>27.8</v>
          </cell>
          <cell r="AQ67" t="str">
            <v>x</v>
          </cell>
          <cell r="AR67" t="str">
            <v>x</v>
          </cell>
          <cell r="AS67" t="str">
            <v>x</v>
          </cell>
          <cell r="AT67" t="str">
            <v>x</v>
          </cell>
          <cell r="AU67" t="str">
            <v>x</v>
          </cell>
          <cell r="AV67" t="str">
            <v>x</v>
          </cell>
          <cell r="AW67" t="str">
            <v>x</v>
          </cell>
          <cell r="AX67" t="str">
            <v>x</v>
          </cell>
          <cell r="AY67">
            <v>146</v>
          </cell>
          <cell r="AZ67">
            <v>122</v>
          </cell>
          <cell r="BA67">
            <v>24</v>
          </cell>
          <cell r="BB67">
            <v>7.5</v>
          </cell>
          <cell r="BC67" t="str">
            <v>x</v>
          </cell>
          <cell r="BD67" t="str">
            <v>x</v>
          </cell>
          <cell r="BE67">
            <v>5.5</v>
          </cell>
          <cell r="BF67" t="str">
            <v>x</v>
          </cell>
          <cell r="BG67" t="str">
            <v>x</v>
          </cell>
          <cell r="BH67">
            <v>37.700000000000003</v>
          </cell>
          <cell r="BI67">
            <v>38.5</v>
          </cell>
          <cell r="BJ67">
            <v>33.299999999999997</v>
          </cell>
          <cell r="BK67">
            <v>27.4</v>
          </cell>
          <cell r="BL67">
            <v>27.9</v>
          </cell>
          <cell r="BM67">
            <v>25</v>
          </cell>
          <cell r="BN67">
            <v>6.8</v>
          </cell>
          <cell r="BO67" t="str">
            <v>x</v>
          </cell>
          <cell r="BP67" t="str">
            <v>x</v>
          </cell>
          <cell r="BQ67" t="str">
            <v>x</v>
          </cell>
          <cell r="BR67" t="str">
            <v>x</v>
          </cell>
          <cell r="BS67" t="str">
            <v>x</v>
          </cell>
          <cell r="BT67" t="str">
            <v>x</v>
          </cell>
          <cell r="BU67" t="str">
            <v>x</v>
          </cell>
          <cell r="BV67" t="str">
            <v>x</v>
          </cell>
          <cell r="BW67">
            <v>3402</v>
          </cell>
          <cell r="BX67">
            <v>1733</v>
          </cell>
          <cell r="BY67">
            <v>1669</v>
          </cell>
          <cell r="BZ67">
            <v>61.3</v>
          </cell>
          <cell r="CA67">
            <v>53.9</v>
          </cell>
          <cell r="CB67">
            <v>69.099999999999994</v>
          </cell>
          <cell r="CC67">
            <v>51</v>
          </cell>
          <cell r="CD67">
            <v>44.8</v>
          </cell>
          <cell r="CE67">
            <v>57.3</v>
          </cell>
          <cell r="CF67">
            <v>93.9</v>
          </cell>
          <cell r="CG67">
            <v>91.7</v>
          </cell>
          <cell r="CH67">
            <v>96.2</v>
          </cell>
          <cell r="CI67">
            <v>88.5</v>
          </cell>
          <cell r="CJ67">
            <v>85.4</v>
          </cell>
          <cell r="CK67">
            <v>91.7</v>
          </cell>
          <cell r="CL67">
            <v>54.4</v>
          </cell>
          <cell r="CM67">
            <v>49.1</v>
          </cell>
          <cell r="CN67">
            <v>59.8</v>
          </cell>
          <cell r="CO67">
            <v>32.4</v>
          </cell>
          <cell r="CP67">
            <v>26.9</v>
          </cell>
          <cell r="CQ67">
            <v>38.1</v>
          </cell>
          <cell r="CR67">
            <v>17.2</v>
          </cell>
          <cell r="CS67">
            <v>12.3</v>
          </cell>
          <cell r="CT67">
            <v>22.2</v>
          </cell>
        </row>
        <row r="68">
          <cell r="A68" t="str">
            <v>E08000027</v>
          </cell>
          <cell r="B68" t="str">
            <v>Dudley</v>
          </cell>
          <cell r="C68">
            <v>3009</v>
          </cell>
          <cell r="D68">
            <v>1498</v>
          </cell>
          <cell r="E68">
            <v>1511</v>
          </cell>
          <cell r="F68">
            <v>70</v>
          </cell>
          <cell r="G68">
            <v>64.599999999999994</v>
          </cell>
          <cell r="H68">
            <v>75.400000000000006</v>
          </cell>
          <cell r="I68">
            <v>60.6</v>
          </cell>
          <cell r="J68">
            <v>57.9</v>
          </cell>
          <cell r="K68">
            <v>63.3</v>
          </cell>
          <cell r="L68">
            <v>98.4</v>
          </cell>
          <cell r="M68">
            <v>98.1</v>
          </cell>
          <cell r="N68">
            <v>98.7</v>
          </cell>
          <cell r="O68">
            <v>97</v>
          </cell>
          <cell r="P68">
            <v>96.6</v>
          </cell>
          <cell r="Q68">
            <v>97.4</v>
          </cell>
          <cell r="R68">
            <v>63.2</v>
          </cell>
          <cell r="S68">
            <v>61.2</v>
          </cell>
          <cell r="T68">
            <v>65.2</v>
          </cell>
          <cell r="U68">
            <v>37</v>
          </cell>
          <cell r="V68">
            <v>34.200000000000003</v>
          </cell>
          <cell r="W68">
            <v>39.799999999999997</v>
          </cell>
          <cell r="X68">
            <v>20.5</v>
          </cell>
          <cell r="Y68">
            <v>16.8</v>
          </cell>
          <cell r="Z68">
            <v>24.1</v>
          </cell>
          <cell r="AA68">
            <v>478</v>
          </cell>
          <cell r="AB68">
            <v>326</v>
          </cell>
          <cell r="AC68">
            <v>152</v>
          </cell>
          <cell r="AD68">
            <v>26.8</v>
          </cell>
          <cell r="AE68">
            <v>24.8</v>
          </cell>
          <cell r="AF68">
            <v>30.9</v>
          </cell>
          <cell r="AG68">
            <v>20.100000000000001</v>
          </cell>
          <cell r="AH68" t="str">
            <v>x</v>
          </cell>
          <cell r="AI68" t="str">
            <v>x</v>
          </cell>
          <cell r="AJ68">
            <v>91</v>
          </cell>
          <cell r="AK68">
            <v>89.9</v>
          </cell>
          <cell r="AL68">
            <v>93.4</v>
          </cell>
          <cell r="AM68">
            <v>78.900000000000006</v>
          </cell>
          <cell r="AN68">
            <v>80.099999999999994</v>
          </cell>
          <cell r="AO68">
            <v>76.3</v>
          </cell>
          <cell r="AP68">
            <v>21.1</v>
          </cell>
          <cell r="AQ68" t="str">
            <v>x</v>
          </cell>
          <cell r="AR68" t="str">
            <v>x</v>
          </cell>
          <cell r="AS68">
            <v>11.1</v>
          </cell>
          <cell r="AT68" t="str">
            <v>x</v>
          </cell>
          <cell r="AU68" t="str">
            <v>x</v>
          </cell>
          <cell r="AV68" t="str">
            <v>x</v>
          </cell>
          <cell r="AW68" t="str">
            <v>x</v>
          </cell>
          <cell r="AX68" t="str">
            <v>x</v>
          </cell>
          <cell r="AY68">
            <v>147</v>
          </cell>
          <cell r="AZ68">
            <v>107</v>
          </cell>
          <cell r="BA68">
            <v>40</v>
          </cell>
          <cell r="BB68">
            <v>6.1</v>
          </cell>
          <cell r="BC68">
            <v>5.6</v>
          </cell>
          <cell r="BD68">
            <v>7.5</v>
          </cell>
          <cell r="BE68">
            <v>4.0999999999999996</v>
          </cell>
          <cell r="BF68" t="str">
            <v>x</v>
          </cell>
          <cell r="BG68" t="str">
            <v>x</v>
          </cell>
          <cell r="BH68">
            <v>50.3</v>
          </cell>
          <cell r="BI68">
            <v>50.5</v>
          </cell>
          <cell r="BJ68">
            <v>50</v>
          </cell>
          <cell r="BK68">
            <v>38.799999999999997</v>
          </cell>
          <cell r="BL68">
            <v>42.1</v>
          </cell>
          <cell r="BM68">
            <v>30</v>
          </cell>
          <cell r="BN68">
            <v>5.4</v>
          </cell>
          <cell r="BO68" t="str">
            <v>x</v>
          </cell>
          <cell r="BP68" t="str">
            <v>x</v>
          </cell>
          <cell r="BQ68">
            <v>2</v>
          </cell>
          <cell r="BR68" t="str">
            <v>x</v>
          </cell>
          <cell r="BS68" t="str">
            <v>x</v>
          </cell>
          <cell r="BT68" t="str">
            <v>x</v>
          </cell>
          <cell r="BU68" t="str">
            <v>x</v>
          </cell>
          <cell r="BV68" t="str">
            <v>x</v>
          </cell>
          <cell r="BW68">
            <v>3634</v>
          </cell>
          <cell r="BX68">
            <v>1931</v>
          </cell>
          <cell r="BY68">
            <v>1703</v>
          </cell>
          <cell r="BZ68">
            <v>61.8</v>
          </cell>
          <cell r="CA68">
            <v>54.6</v>
          </cell>
          <cell r="CB68">
            <v>69.8</v>
          </cell>
          <cell r="CC68">
            <v>53</v>
          </cell>
          <cell r="CD68">
            <v>48.3</v>
          </cell>
          <cell r="CE68">
            <v>58.3</v>
          </cell>
          <cell r="CF68">
            <v>95.5</v>
          </cell>
          <cell r="CG68">
            <v>94</v>
          </cell>
          <cell r="CH68">
            <v>97.1</v>
          </cell>
          <cell r="CI68">
            <v>92.3</v>
          </cell>
          <cell r="CJ68">
            <v>90.8</v>
          </cell>
          <cell r="CK68">
            <v>94</v>
          </cell>
          <cell r="CL68">
            <v>55.3</v>
          </cell>
          <cell r="CM68">
            <v>51.2</v>
          </cell>
          <cell r="CN68">
            <v>60.1</v>
          </cell>
          <cell r="CO68">
            <v>32.200000000000003</v>
          </cell>
          <cell r="CP68">
            <v>28.1</v>
          </cell>
          <cell r="CQ68">
            <v>36.9</v>
          </cell>
          <cell r="CR68">
            <v>17.399999999999999</v>
          </cell>
          <cell r="CS68">
            <v>13.5</v>
          </cell>
          <cell r="CT68">
            <v>22</v>
          </cell>
        </row>
        <row r="69">
          <cell r="A69" t="str">
            <v>E06000019</v>
          </cell>
          <cell r="B69" t="str">
            <v>Herefordshire, County of</v>
          </cell>
          <cell r="C69">
            <v>1477</v>
          </cell>
          <cell r="D69">
            <v>732</v>
          </cell>
          <cell r="E69">
            <v>745</v>
          </cell>
          <cell r="F69">
            <v>75.099999999999994</v>
          </cell>
          <cell r="G69">
            <v>72.7</v>
          </cell>
          <cell r="H69">
            <v>77.400000000000006</v>
          </cell>
          <cell r="I69">
            <v>67</v>
          </cell>
          <cell r="J69">
            <v>65.3</v>
          </cell>
          <cell r="K69">
            <v>68.7</v>
          </cell>
          <cell r="L69">
            <v>98.2</v>
          </cell>
          <cell r="M69">
            <v>97.7</v>
          </cell>
          <cell r="N69">
            <v>98.7</v>
          </cell>
          <cell r="O69">
            <v>95.9</v>
          </cell>
          <cell r="P69">
            <v>95.5</v>
          </cell>
          <cell r="Q69">
            <v>96.2</v>
          </cell>
          <cell r="R69">
            <v>70</v>
          </cell>
          <cell r="S69">
            <v>68.900000000000006</v>
          </cell>
          <cell r="T69">
            <v>71.099999999999994</v>
          </cell>
          <cell r="U69">
            <v>49.4</v>
          </cell>
          <cell r="V69">
            <v>46</v>
          </cell>
          <cell r="W69">
            <v>52.8</v>
          </cell>
          <cell r="X69">
            <v>30.9</v>
          </cell>
          <cell r="Y69">
            <v>26</v>
          </cell>
          <cell r="Z69">
            <v>35.700000000000003</v>
          </cell>
          <cell r="AA69">
            <v>322</v>
          </cell>
          <cell r="AB69">
            <v>213</v>
          </cell>
          <cell r="AC69">
            <v>109</v>
          </cell>
          <cell r="AD69">
            <v>29.5</v>
          </cell>
          <cell r="AE69" t="str">
            <v>x</v>
          </cell>
          <cell r="AF69" t="str">
            <v>x</v>
          </cell>
          <cell r="AG69">
            <v>23.6</v>
          </cell>
          <cell r="AH69" t="str">
            <v>x</v>
          </cell>
          <cell r="AI69" t="str">
            <v>x</v>
          </cell>
          <cell r="AJ69">
            <v>88.5</v>
          </cell>
          <cell r="AK69" t="str">
            <v>x</v>
          </cell>
          <cell r="AL69" t="str">
            <v>x</v>
          </cell>
          <cell r="AM69">
            <v>85.1</v>
          </cell>
          <cell r="AN69" t="str">
            <v>x</v>
          </cell>
          <cell r="AO69" t="str">
            <v>x</v>
          </cell>
          <cell r="AP69">
            <v>26.4</v>
          </cell>
          <cell r="AQ69" t="str">
            <v>x</v>
          </cell>
          <cell r="AR69" t="str">
            <v>x</v>
          </cell>
          <cell r="AS69" t="str">
            <v>x</v>
          </cell>
          <cell r="AT69" t="str">
            <v>x</v>
          </cell>
          <cell r="AU69" t="str">
            <v>x</v>
          </cell>
          <cell r="AV69" t="str">
            <v>x</v>
          </cell>
          <cell r="AW69" t="str">
            <v>x</v>
          </cell>
          <cell r="AX69" t="str">
            <v>x</v>
          </cell>
          <cell r="AY69">
            <v>62</v>
          </cell>
          <cell r="AZ69">
            <v>49</v>
          </cell>
          <cell r="BA69">
            <v>13</v>
          </cell>
          <cell r="BB69">
            <v>6.5</v>
          </cell>
          <cell r="BC69" t="str">
            <v>x</v>
          </cell>
          <cell r="BD69" t="str">
            <v>x</v>
          </cell>
          <cell r="BE69">
            <v>6.5</v>
          </cell>
          <cell r="BF69" t="str">
            <v>x</v>
          </cell>
          <cell r="BG69" t="str">
            <v>x</v>
          </cell>
          <cell r="BH69">
            <v>35.5</v>
          </cell>
          <cell r="BI69" t="str">
            <v>x</v>
          </cell>
          <cell r="BJ69" t="str">
            <v>x</v>
          </cell>
          <cell r="BK69">
            <v>32.299999999999997</v>
          </cell>
          <cell r="BL69" t="str">
            <v>x</v>
          </cell>
          <cell r="BM69" t="str">
            <v>x</v>
          </cell>
          <cell r="BN69">
            <v>8.1</v>
          </cell>
          <cell r="BO69" t="str">
            <v>x</v>
          </cell>
          <cell r="BP69" t="str">
            <v>x</v>
          </cell>
          <cell r="BQ69" t="str">
            <v>x</v>
          </cell>
          <cell r="BR69" t="str">
            <v>x</v>
          </cell>
          <cell r="BS69" t="str">
            <v>x</v>
          </cell>
          <cell r="BT69" t="str">
            <v>x</v>
          </cell>
          <cell r="BU69" t="str">
            <v>x</v>
          </cell>
          <cell r="BV69" t="str">
            <v>x</v>
          </cell>
          <cell r="BW69">
            <v>1861</v>
          </cell>
          <cell r="BX69">
            <v>994</v>
          </cell>
          <cell r="BY69">
            <v>867</v>
          </cell>
          <cell r="BZ69">
            <v>64.900000000000006</v>
          </cell>
          <cell r="CA69">
            <v>60.3</v>
          </cell>
          <cell r="CB69">
            <v>70.2</v>
          </cell>
          <cell r="CC69">
            <v>57.5</v>
          </cell>
          <cell r="CD69">
            <v>53.5</v>
          </cell>
          <cell r="CE69">
            <v>62.1</v>
          </cell>
          <cell r="CF69">
            <v>94.4</v>
          </cell>
          <cell r="CG69">
            <v>92.9</v>
          </cell>
          <cell r="CH69">
            <v>96.2</v>
          </cell>
          <cell r="CI69">
            <v>91.9</v>
          </cell>
          <cell r="CJ69">
            <v>90.5</v>
          </cell>
          <cell r="CK69">
            <v>93.4</v>
          </cell>
          <cell r="CL69">
            <v>60.4</v>
          </cell>
          <cell r="CM69">
            <v>57</v>
          </cell>
          <cell r="CN69">
            <v>64.2</v>
          </cell>
          <cell r="CO69">
            <v>41.5</v>
          </cell>
          <cell r="CP69">
            <v>36.6</v>
          </cell>
          <cell r="CQ69">
            <v>47.2</v>
          </cell>
          <cell r="CR69">
            <v>25.2</v>
          </cell>
          <cell r="CS69">
            <v>19.899999999999999</v>
          </cell>
          <cell r="CT69">
            <v>31.3</v>
          </cell>
        </row>
        <row r="70">
          <cell r="A70" t="str">
            <v>E08000028</v>
          </cell>
          <cell r="B70" t="str">
            <v>Sandwell</v>
          </cell>
          <cell r="C70">
            <v>2855</v>
          </cell>
          <cell r="D70">
            <v>1456</v>
          </cell>
          <cell r="E70">
            <v>1399</v>
          </cell>
          <cell r="F70">
            <v>65.900000000000006</v>
          </cell>
          <cell r="G70">
            <v>61.5</v>
          </cell>
          <cell r="H70">
            <v>70.5</v>
          </cell>
          <cell r="I70">
            <v>55</v>
          </cell>
          <cell r="J70">
            <v>50.4</v>
          </cell>
          <cell r="K70">
            <v>59.8</v>
          </cell>
          <cell r="L70">
            <v>97.2</v>
          </cell>
          <cell r="M70">
            <v>97.1</v>
          </cell>
          <cell r="N70">
            <v>97.2</v>
          </cell>
          <cell r="O70">
            <v>95.1</v>
          </cell>
          <cell r="P70">
            <v>95.3</v>
          </cell>
          <cell r="Q70">
            <v>94.9</v>
          </cell>
          <cell r="R70">
            <v>58.4</v>
          </cell>
          <cell r="S70">
            <v>55.1</v>
          </cell>
          <cell r="T70">
            <v>61.8</v>
          </cell>
          <cell r="U70">
            <v>32.700000000000003</v>
          </cell>
          <cell r="V70">
            <v>29.5</v>
          </cell>
          <cell r="W70">
            <v>36</v>
          </cell>
          <cell r="X70">
            <v>17.7</v>
          </cell>
          <cell r="Y70">
            <v>13.3</v>
          </cell>
          <cell r="Z70">
            <v>22.3</v>
          </cell>
          <cell r="AA70">
            <v>533</v>
          </cell>
          <cell r="AB70">
            <v>328</v>
          </cell>
          <cell r="AC70">
            <v>205</v>
          </cell>
          <cell r="AD70">
            <v>15.2</v>
          </cell>
          <cell r="AE70" t="str">
            <v>x</v>
          </cell>
          <cell r="AF70" t="str">
            <v>x</v>
          </cell>
          <cell r="AG70">
            <v>10.9</v>
          </cell>
          <cell r="AH70" t="str">
            <v>x</v>
          </cell>
          <cell r="AI70" t="str">
            <v>x</v>
          </cell>
          <cell r="AJ70">
            <v>85</v>
          </cell>
          <cell r="AK70">
            <v>84.5</v>
          </cell>
          <cell r="AL70">
            <v>85.9</v>
          </cell>
          <cell r="AM70">
            <v>73</v>
          </cell>
          <cell r="AN70" t="str">
            <v>x</v>
          </cell>
          <cell r="AO70" t="str">
            <v>x</v>
          </cell>
          <cell r="AP70">
            <v>13.3</v>
          </cell>
          <cell r="AQ70" t="str">
            <v>x</v>
          </cell>
          <cell r="AR70" t="str">
            <v>x</v>
          </cell>
          <cell r="AS70">
            <v>6.6</v>
          </cell>
          <cell r="AT70" t="str">
            <v>x</v>
          </cell>
          <cell r="AU70" t="str">
            <v>x</v>
          </cell>
          <cell r="AV70">
            <v>2.2999999999999998</v>
          </cell>
          <cell r="AW70" t="str">
            <v>x</v>
          </cell>
          <cell r="AX70" t="str">
            <v>x</v>
          </cell>
          <cell r="AY70">
            <v>99</v>
          </cell>
          <cell r="AZ70">
            <v>75</v>
          </cell>
          <cell r="BA70">
            <v>24</v>
          </cell>
          <cell r="BB70">
            <v>8.1</v>
          </cell>
          <cell r="BC70" t="str">
            <v>x</v>
          </cell>
          <cell r="BD70" t="str">
            <v>x</v>
          </cell>
          <cell r="BE70">
            <v>7.1</v>
          </cell>
          <cell r="BF70" t="str">
            <v>x</v>
          </cell>
          <cell r="BG70" t="str">
            <v>x</v>
          </cell>
          <cell r="BH70">
            <v>41.4</v>
          </cell>
          <cell r="BI70">
            <v>44</v>
          </cell>
          <cell r="BJ70">
            <v>33.299999999999997</v>
          </cell>
          <cell r="BK70">
            <v>28.3</v>
          </cell>
          <cell r="BL70" t="str">
            <v>x</v>
          </cell>
          <cell r="BM70" t="str">
            <v>x</v>
          </cell>
          <cell r="BN70">
            <v>7.1</v>
          </cell>
          <cell r="BO70" t="str">
            <v>x</v>
          </cell>
          <cell r="BP70" t="str">
            <v>x</v>
          </cell>
          <cell r="BQ70">
            <v>3</v>
          </cell>
          <cell r="BR70" t="str">
            <v>x</v>
          </cell>
          <cell r="BS70" t="str">
            <v>x</v>
          </cell>
          <cell r="BT70">
            <v>3</v>
          </cell>
          <cell r="BU70" t="str">
            <v>x</v>
          </cell>
          <cell r="BV70" t="str">
            <v>x</v>
          </cell>
          <cell r="BW70">
            <v>3487</v>
          </cell>
          <cell r="BX70">
            <v>1859</v>
          </cell>
          <cell r="BY70">
            <v>1628</v>
          </cell>
          <cell r="BZ70">
            <v>56.5</v>
          </cell>
          <cell r="CA70">
            <v>51.1</v>
          </cell>
          <cell r="CB70">
            <v>62.7</v>
          </cell>
          <cell r="CC70">
            <v>46.9</v>
          </cell>
          <cell r="CD70">
            <v>41.8</v>
          </cell>
          <cell r="CE70">
            <v>52.7</v>
          </cell>
          <cell r="CF70">
            <v>93.7</v>
          </cell>
          <cell r="CG70">
            <v>92.7</v>
          </cell>
          <cell r="CH70">
            <v>94.8</v>
          </cell>
          <cell r="CI70">
            <v>89.8</v>
          </cell>
          <cell r="CJ70">
            <v>88.9</v>
          </cell>
          <cell r="CK70">
            <v>90.9</v>
          </cell>
          <cell r="CL70">
            <v>50</v>
          </cell>
          <cell r="CM70">
            <v>46</v>
          </cell>
          <cell r="CN70">
            <v>54.6</v>
          </cell>
          <cell r="CO70">
            <v>27.8</v>
          </cell>
          <cell r="CP70">
            <v>24.2</v>
          </cell>
          <cell r="CQ70">
            <v>32.1</v>
          </cell>
          <cell r="CR70">
            <v>14.9</v>
          </cell>
          <cell r="CS70">
            <v>10.9</v>
          </cell>
          <cell r="CT70">
            <v>19.5</v>
          </cell>
        </row>
        <row r="71">
          <cell r="A71" t="str">
            <v>E06000051</v>
          </cell>
          <cell r="B71" t="str">
            <v>Shropshire</v>
          </cell>
          <cell r="C71">
            <v>2731</v>
          </cell>
          <cell r="D71">
            <v>1340</v>
          </cell>
          <cell r="E71">
            <v>1391</v>
          </cell>
          <cell r="F71">
            <v>72.400000000000006</v>
          </cell>
          <cell r="G71">
            <v>68.3</v>
          </cell>
          <cell r="H71">
            <v>76.3</v>
          </cell>
          <cell r="I71">
            <v>61.7</v>
          </cell>
          <cell r="J71">
            <v>56.7</v>
          </cell>
          <cell r="K71">
            <v>66.599999999999994</v>
          </cell>
          <cell r="L71">
            <v>98.5</v>
          </cell>
          <cell r="M71">
            <v>98.7</v>
          </cell>
          <cell r="N71">
            <v>98.4</v>
          </cell>
          <cell r="O71">
            <v>97.1</v>
          </cell>
          <cell r="P71">
            <v>97.5</v>
          </cell>
          <cell r="Q71">
            <v>96.8</v>
          </cell>
          <cell r="R71">
            <v>63.7</v>
          </cell>
          <cell r="S71">
            <v>59.3</v>
          </cell>
          <cell r="T71">
            <v>68.099999999999994</v>
          </cell>
          <cell r="U71">
            <v>41.2</v>
          </cell>
          <cell r="V71">
            <v>36</v>
          </cell>
          <cell r="W71">
            <v>46.3</v>
          </cell>
          <cell r="X71">
            <v>26.5</v>
          </cell>
          <cell r="Y71">
            <v>20.100000000000001</v>
          </cell>
          <cell r="Z71">
            <v>32.6</v>
          </cell>
          <cell r="AA71">
            <v>181</v>
          </cell>
          <cell r="AB71">
            <v>106</v>
          </cell>
          <cell r="AC71">
            <v>75</v>
          </cell>
          <cell r="AD71">
            <v>21</v>
          </cell>
          <cell r="AE71">
            <v>19.8</v>
          </cell>
          <cell r="AF71">
            <v>22.7</v>
          </cell>
          <cell r="AG71">
            <v>14.9</v>
          </cell>
          <cell r="AH71">
            <v>15.1</v>
          </cell>
          <cell r="AI71">
            <v>14.7</v>
          </cell>
          <cell r="AJ71">
            <v>85.1</v>
          </cell>
          <cell r="AK71">
            <v>87.7</v>
          </cell>
          <cell r="AL71">
            <v>81.3</v>
          </cell>
          <cell r="AM71">
            <v>80.099999999999994</v>
          </cell>
          <cell r="AN71">
            <v>84.9</v>
          </cell>
          <cell r="AO71">
            <v>73.3</v>
          </cell>
          <cell r="AP71">
            <v>17.100000000000001</v>
          </cell>
          <cell r="AQ71">
            <v>17.899999999999999</v>
          </cell>
          <cell r="AR71">
            <v>16</v>
          </cell>
          <cell r="AS71">
            <v>5.5</v>
          </cell>
          <cell r="AT71" t="str">
            <v>x</v>
          </cell>
          <cell r="AU71" t="str">
            <v>x</v>
          </cell>
          <cell r="AV71" t="str">
            <v>x</v>
          </cell>
          <cell r="AW71" t="str">
            <v>x</v>
          </cell>
          <cell r="AX71" t="str">
            <v>x</v>
          </cell>
          <cell r="AY71">
            <v>143</v>
          </cell>
          <cell r="AZ71">
            <v>102</v>
          </cell>
          <cell r="BA71">
            <v>41</v>
          </cell>
          <cell r="BB71">
            <v>16.100000000000001</v>
          </cell>
          <cell r="BC71">
            <v>17.600000000000001</v>
          </cell>
          <cell r="BD71">
            <v>12.2</v>
          </cell>
          <cell r="BE71">
            <v>9.8000000000000007</v>
          </cell>
          <cell r="BF71">
            <v>10.8</v>
          </cell>
          <cell r="BG71">
            <v>7.3</v>
          </cell>
          <cell r="BH71">
            <v>68.5</v>
          </cell>
          <cell r="BI71">
            <v>74.5</v>
          </cell>
          <cell r="BJ71">
            <v>53.7</v>
          </cell>
          <cell r="BK71">
            <v>60.8</v>
          </cell>
          <cell r="BL71">
            <v>68.599999999999994</v>
          </cell>
          <cell r="BM71">
            <v>41.5</v>
          </cell>
          <cell r="BN71">
            <v>9.8000000000000007</v>
          </cell>
          <cell r="BO71">
            <v>10.8</v>
          </cell>
          <cell r="BP71">
            <v>7.3</v>
          </cell>
          <cell r="BQ71">
            <v>4.2</v>
          </cell>
          <cell r="BR71" t="str">
            <v>x</v>
          </cell>
          <cell r="BS71" t="str">
            <v>x</v>
          </cell>
          <cell r="BT71" t="str">
            <v>x</v>
          </cell>
          <cell r="BU71" t="str">
            <v>x</v>
          </cell>
          <cell r="BV71" t="str">
            <v>x</v>
          </cell>
          <cell r="BW71">
            <v>3055</v>
          </cell>
          <cell r="BX71">
            <v>1548</v>
          </cell>
          <cell r="BY71">
            <v>1507</v>
          </cell>
          <cell r="BZ71">
            <v>66.7</v>
          </cell>
          <cell r="CA71">
            <v>61.6</v>
          </cell>
          <cell r="CB71">
            <v>71.900000000000006</v>
          </cell>
          <cell r="CC71">
            <v>56.5</v>
          </cell>
          <cell r="CD71">
            <v>50.8</v>
          </cell>
          <cell r="CE71">
            <v>62.4</v>
          </cell>
          <cell r="CF71">
            <v>96.3</v>
          </cell>
          <cell r="CG71">
            <v>96.3</v>
          </cell>
          <cell r="CH71">
            <v>96.4</v>
          </cell>
          <cell r="CI71">
            <v>94.4</v>
          </cell>
          <cell r="CJ71">
            <v>94.7</v>
          </cell>
          <cell r="CK71">
            <v>94.2</v>
          </cell>
          <cell r="CL71">
            <v>58.5</v>
          </cell>
          <cell r="CM71">
            <v>53.2</v>
          </cell>
          <cell r="CN71">
            <v>63.8</v>
          </cell>
          <cell r="CO71">
            <v>37.4</v>
          </cell>
          <cell r="CP71">
            <v>31.8</v>
          </cell>
          <cell r="CQ71">
            <v>43.1</v>
          </cell>
          <cell r="CR71">
            <v>23.9</v>
          </cell>
          <cell r="CS71">
            <v>17.600000000000001</v>
          </cell>
          <cell r="CT71">
            <v>30.4</v>
          </cell>
        </row>
        <row r="72">
          <cell r="A72" t="str">
            <v>E08000029</v>
          </cell>
          <cell r="B72" t="str">
            <v>Solihull</v>
          </cell>
          <cell r="C72">
            <v>2627</v>
          </cell>
          <cell r="D72">
            <v>1305</v>
          </cell>
          <cell r="E72">
            <v>1322</v>
          </cell>
          <cell r="F72">
            <v>76.2</v>
          </cell>
          <cell r="G72">
            <v>71.7</v>
          </cell>
          <cell r="H72">
            <v>80.599999999999994</v>
          </cell>
          <cell r="I72">
            <v>66.099999999999994</v>
          </cell>
          <cell r="J72">
            <v>62.5</v>
          </cell>
          <cell r="K72">
            <v>69.7</v>
          </cell>
          <cell r="L72">
            <v>99</v>
          </cell>
          <cell r="M72">
            <v>99</v>
          </cell>
          <cell r="N72">
            <v>98.9</v>
          </cell>
          <cell r="O72">
            <v>97.6</v>
          </cell>
          <cell r="P72">
            <v>97.9</v>
          </cell>
          <cell r="Q72">
            <v>97.4</v>
          </cell>
          <cell r="R72">
            <v>67.900000000000006</v>
          </cell>
          <cell r="S72">
            <v>64.900000000000006</v>
          </cell>
          <cell r="T72">
            <v>71</v>
          </cell>
          <cell r="U72">
            <v>49.9</v>
          </cell>
          <cell r="V72">
            <v>45.2</v>
          </cell>
          <cell r="W72">
            <v>54.5</v>
          </cell>
          <cell r="X72">
            <v>33</v>
          </cell>
          <cell r="Y72">
            <v>27.9</v>
          </cell>
          <cell r="Z72">
            <v>38</v>
          </cell>
          <cell r="AA72">
            <v>317</v>
          </cell>
          <cell r="AB72">
            <v>190</v>
          </cell>
          <cell r="AC72">
            <v>127</v>
          </cell>
          <cell r="AD72">
            <v>42.3</v>
          </cell>
          <cell r="AE72">
            <v>34.200000000000003</v>
          </cell>
          <cell r="AF72">
            <v>54.3</v>
          </cell>
          <cell r="AG72">
            <v>30.9</v>
          </cell>
          <cell r="AH72">
            <v>25.3</v>
          </cell>
          <cell r="AI72">
            <v>39.4</v>
          </cell>
          <cell r="AJ72">
            <v>92.1</v>
          </cell>
          <cell r="AK72">
            <v>91.1</v>
          </cell>
          <cell r="AL72">
            <v>93.7</v>
          </cell>
          <cell r="AM72">
            <v>88.6</v>
          </cell>
          <cell r="AN72">
            <v>88.9</v>
          </cell>
          <cell r="AO72">
            <v>88.2</v>
          </cell>
          <cell r="AP72">
            <v>35.6</v>
          </cell>
          <cell r="AQ72">
            <v>29.5</v>
          </cell>
          <cell r="AR72">
            <v>44.9</v>
          </cell>
          <cell r="AS72">
            <v>14.5</v>
          </cell>
          <cell r="AT72" t="str">
            <v>x</v>
          </cell>
          <cell r="AU72" t="str">
            <v>x</v>
          </cell>
          <cell r="AV72" t="str">
            <v>x</v>
          </cell>
          <cell r="AW72" t="str">
            <v>x</v>
          </cell>
          <cell r="AX72" t="str">
            <v>x</v>
          </cell>
          <cell r="AY72">
            <v>119</v>
          </cell>
          <cell r="AZ72">
            <v>89</v>
          </cell>
          <cell r="BA72">
            <v>30</v>
          </cell>
          <cell r="BB72">
            <v>24.4</v>
          </cell>
          <cell r="BC72">
            <v>28.1</v>
          </cell>
          <cell r="BD72">
            <v>13.3</v>
          </cell>
          <cell r="BE72">
            <v>21.8</v>
          </cell>
          <cell r="BF72">
            <v>25.8</v>
          </cell>
          <cell r="BG72">
            <v>10</v>
          </cell>
          <cell r="BH72">
            <v>55.5</v>
          </cell>
          <cell r="BI72">
            <v>61.8</v>
          </cell>
          <cell r="BJ72">
            <v>36.700000000000003</v>
          </cell>
          <cell r="BK72">
            <v>46.2</v>
          </cell>
          <cell r="BL72">
            <v>52.8</v>
          </cell>
          <cell r="BM72">
            <v>26.7</v>
          </cell>
          <cell r="BN72">
            <v>21.8</v>
          </cell>
          <cell r="BO72">
            <v>25.8</v>
          </cell>
          <cell r="BP72">
            <v>10</v>
          </cell>
          <cell r="BQ72">
            <v>4.2</v>
          </cell>
          <cell r="BR72" t="str">
            <v>x</v>
          </cell>
          <cell r="BS72" t="str">
            <v>x</v>
          </cell>
          <cell r="BT72" t="str">
            <v>x</v>
          </cell>
          <cell r="BU72" t="str">
            <v>x</v>
          </cell>
          <cell r="BV72" t="str">
            <v>x</v>
          </cell>
          <cell r="BW72">
            <v>3063</v>
          </cell>
          <cell r="BX72">
            <v>1584</v>
          </cell>
          <cell r="BY72">
            <v>1479</v>
          </cell>
          <cell r="BZ72">
            <v>70.7</v>
          </cell>
          <cell r="CA72">
            <v>64.8</v>
          </cell>
          <cell r="CB72">
            <v>77</v>
          </cell>
          <cell r="CC72">
            <v>60.8</v>
          </cell>
          <cell r="CD72">
            <v>56</v>
          </cell>
          <cell r="CE72">
            <v>65.900000000000006</v>
          </cell>
          <cell r="CF72">
            <v>96.6</v>
          </cell>
          <cell r="CG72">
            <v>96</v>
          </cell>
          <cell r="CH72">
            <v>97.2</v>
          </cell>
          <cell r="CI72">
            <v>94.7</v>
          </cell>
          <cell r="CJ72">
            <v>94.3</v>
          </cell>
          <cell r="CK72">
            <v>95.2</v>
          </cell>
          <cell r="CL72">
            <v>62.8</v>
          </cell>
          <cell r="CM72">
            <v>58.5</v>
          </cell>
          <cell r="CN72">
            <v>67.5</v>
          </cell>
          <cell r="CO72">
            <v>44.4</v>
          </cell>
          <cell r="CP72">
            <v>39</v>
          </cell>
          <cell r="CQ72">
            <v>50.2</v>
          </cell>
          <cell r="CR72">
            <v>29.2</v>
          </cell>
          <cell r="CS72">
            <v>24.1</v>
          </cell>
          <cell r="CT72">
            <v>34.700000000000003</v>
          </cell>
        </row>
        <row r="73">
          <cell r="A73" t="str">
            <v>E10000028</v>
          </cell>
          <cell r="B73" t="str">
            <v>Staffordshire</v>
          </cell>
          <cell r="C73">
            <v>7674</v>
          </cell>
          <cell r="D73">
            <v>3803</v>
          </cell>
          <cell r="E73">
            <v>3871</v>
          </cell>
          <cell r="F73">
            <v>72.599999999999994</v>
          </cell>
          <cell r="G73">
            <v>68.3</v>
          </cell>
          <cell r="H73">
            <v>76.900000000000006</v>
          </cell>
          <cell r="I73">
            <v>62.6</v>
          </cell>
          <cell r="J73">
            <v>59</v>
          </cell>
          <cell r="K73">
            <v>66.2</v>
          </cell>
          <cell r="L73">
            <v>98.3</v>
          </cell>
          <cell r="M73">
            <v>98.1</v>
          </cell>
          <cell r="N73">
            <v>98.5</v>
          </cell>
          <cell r="O73">
            <v>97.1</v>
          </cell>
          <cell r="P73">
            <v>96.9</v>
          </cell>
          <cell r="Q73">
            <v>97.2</v>
          </cell>
          <cell r="R73">
            <v>64.7</v>
          </cell>
          <cell r="S73">
            <v>61.8</v>
          </cell>
          <cell r="T73">
            <v>67.7</v>
          </cell>
          <cell r="U73">
            <v>42</v>
          </cell>
          <cell r="V73">
            <v>38.299999999999997</v>
          </cell>
          <cell r="W73">
            <v>45.6</v>
          </cell>
          <cell r="X73">
            <v>24.8</v>
          </cell>
          <cell r="Y73">
            <v>19.7</v>
          </cell>
          <cell r="Z73">
            <v>29.9</v>
          </cell>
          <cell r="AA73">
            <v>962</v>
          </cell>
          <cell r="AB73">
            <v>621</v>
          </cell>
          <cell r="AC73">
            <v>341</v>
          </cell>
          <cell r="AD73">
            <v>28.2</v>
          </cell>
          <cell r="AE73">
            <v>26.2</v>
          </cell>
          <cell r="AF73">
            <v>31.7</v>
          </cell>
          <cell r="AG73">
            <v>21</v>
          </cell>
          <cell r="AH73">
            <v>20.3</v>
          </cell>
          <cell r="AI73">
            <v>22.3</v>
          </cell>
          <cell r="AJ73">
            <v>88.7</v>
          </cell>
          <cell r="AK73">
            <v>87.1</v>
          </cell>
          <cell r="AL73">
            <v>91.5</v>
          </cell>
          <cell r="AM73">
            <v>82.4</v>
          </cell>
          <cell r="AN73">
            <v>82.6</v>
          </cell>
          <cell r="AO73">
            <v>82.1</v>
          </cell>
          <cell r="AP73">
            <v>23</v>
          </cell>
          <cell r="AQ73">
            <v>22.5</v>
          </cell>
          <cell r="AR73">
            <v>23.8</v>
          </cell>
          <cell r="AS73">
            <v>9.6</v>
          </cell>
          <cell r="AT73" t="str">
            <v>x</v>
          </cell>
          <cell r="AU73" t="str">
            <v>x</v>
          </cell>
          <cell r="AV73" t="str">
            <v>x</v>
          </cell>
          <cell r="AW73" t="str">
            <v>x</v>
          </cell>
          <cell r="AX73" t="str">
            <v>x</v>
          </cell>
          <cell r="AY73">
            <v>331</v>
          </cell>
          <cell r="AZ73">
            <v>248</v>
          </cell>
          <cell r="BA73">
            <v>83</v>
          </cell>
          <cell r="BB73">
            <v>9.1</v>
          </cell>
          <cell r="BC73">
            <v>10.1</v>
          </cell>
          <cell r="BD73">
            <v>6</v>
          </cell>
          <cell r="BE73">
            <v>6.3</v>
          </cell>
          <cell r="BF73">
            <v>6.9</v>
          </cell>
          <cell r="BG73">
            <v>4.8</v>
          </cell>
          <cell r="BH73">
            <v>31.1</v>
          </cell>
          <cell r="BI73">
            <v>35.1</v>
          </cell>
          <cell r="BJ73">
            <v>19.3</v>
          </cell>
          <cell r="BK73">
            <v>27.2</v>
          </cell>
          <cell r="BL73">
            <v>31.5</v>
          </cell>
          <cell r="BM73">
            <v>14.5</v>
          </cell>
          <cell r="BN73">
            <v>6.9</v>
          </cell>
          <cell r="BO73">
            <v>7.7</v>
          </cell>
          <cell r="BP73">
            <v>4.8</v>
          </cell>
          <cell r="BQ73">
            <v>1.2</v>
          </cell>
          <cell r="BR73" t="str">
            <v>x</v>
          </cell>
          <cell r="BS73" t="str">
            <v>x</v>
          </cell>
          <cell r="BT73" t="str">
            <v>x</v>
          </cell>
          <cell r="BU73" t="str">
            <v>x</v>
          </cell>
          <cell r="BV73" t="str">
            <v>x</v>
          </cell>
          <cell r="BW73">
            <v>8967</v>
          </cell>
          <cell r="BX73">
            <v>4672</v>
          </cell>
          <cell r="BY73">
            <v>4295</v>
          </cell>
          <cell r="BZ73">
            <v>65.5</v>
          </cell>
          <cell r="CA73">
            <v>59.6</v>
          </cell>
          <cell r="CB73">
            <v>71.900000000000006</v>
          </cell>
          <cell r="CC73">
            <v>56.1</v>
          </cell>
          <cell r="CD73">
            <v>51.1</v>
          </cell>
          <cell r="CE73">
            <v>61.5</v>
          </cell>
          <cell r="CF73">
            <v>94.8</v>
          </cell>
          <cell r="CG73">
            <v>93.3</v>
          </cell>
          <cell r="CH73">
            <v>96.4</v>
          </cell>
          <cell r="CI73">
            <v>92.9</v>
          </cell>
          <cell r="CJ73">
            <v>91.5</v>
          </cell>
          <cell r="CK73">
            <v>94.4</v>
          </cell>
          <cell r="CL73">
            <v>58.1</v>
          </cell>
          <cell r="CM73">
            <v>53.7</v>
          </cell>
          <cell r="CN73">
            <v>63</v>
          </cell>
          <cell r="CO73">
            <v>37</v>
          </cell>
          <cell r="CP73">
            <v>32.5</v>
          </cell>
          <cell r="CQ73">
            <v>41.9</v>
          </cell>
          <cell r="CR73">
            <v>21.6</v>
          </cell>
          <cell r="CS73">
            <v>16.5</v>
          </cell>
          <cell r="CT73">
            <v>27.2</v>
          </cell>
        </row>
        <row r="74">
          <cell r="A74" t="str">
            <v>E06000021</v>
          </cell>
          <cell r="B74" t="str">
            <v>Stoke-on-Trent</v>
          </cell>
          <cell r="C74">
            <v>2017</v>
          </cell>
          <cell r="D74">
            <v>952</v>
          </cell>
          <cell r="E74">
            <v>1065</v>
          </cell>
          <cell r="F74">
            <v>64.2</v>
          </cell>
          <cell r="G74">
            <v>59.8</v>
          </cell>
          <cell r="H74">
            <v>68.2</v>
          </cell>
          <cell r="I74">
            <v>55.1</v>
          </cell>
          <cell r="J74">
            <v>51.1</v>
          </cell>
          <cell r="K74">
            <v>58.7</v>
          </cell>
          <cell r="L74">
            <v>96.7</v>
          </cell>
          <cell r="M74">
            <v>96.1</v>
          </cell>
          <cell r="N74">
            <v>97.3</v>
          </cell>
          <cell r="O74">
            <v>94.8</v>
          </cell>
          <cell r="P74">
            <v>94.5</v>
          </cell>
          <cell r="Q74">
            <v>95.1</v>
          </cell>
          <cell r="R74">
            <v>57.4</v>
          </cell>
          <cell r="S74">
            <v>54.5</v>
          </cell>
          <cell r="T74">
            <v>60</v>
          </cell>
          <cell r="U74">
            <v>29.5</v>
          </cell>
          <cell r="V74">
            <v>26.1</v>
          </cell>
          <cell r="W74">
            <v>32.6</v>
          </cell>
          <cell r="X74">
            <v>16.600000000000001</v>
          </cell>
          <cell r="Y74">
            <v>13.9</v>
          </cell>
          <cell r="Z74">
            <v>19.100000000000001</v>
          </cell>
          <cell r="AA74">
            <v>248</v>
          </cell>
          <cell r="AB74">
            <v>141</v>
          </cell>
          <cell r="AC74">
            <v>107</v>
          </cell>
          <cell r="AD74">
            <v>18.100000000000001</v>
          </cell>
          <cell r="AE74" t="str">
            <v>x</v>
          </cell>
          <cell r="AF74" t="str">
            <v>x</v>
          </cell>
          <cell r="AG74" t="str">
            <v>x</v>
          </cell>
          <cell r="AH74" t="str">
            <v>x</v>
          </cell>
          <cell r="AI74" t="str">
            <v>x</v>
          </cell>
          <cell r="AJ74">
            <v>77.400000000000006</v>
          </cell>
          <cell r="AK74">
            <v>78</v>
          </cell>
          <cell r="AL74">
            <v>76.599999999999994</v>
          </cell>
          <cell r="AM74">
            <v>68.099999999999994</v>
          </cell>
          <cell r="AN74">
            <v>68.8</v>
          </cell>
          <cell r="AO74">
            <v>67.3</v>
          </cell>
          <cell r="AP74">
            <v>15.3</v>
          </cell>
          <cell r="AQ74" t="str">
            <v>x</v>
          </cell>
          <cell r="AR74" t="str">
            <v>x</v>
          </cell>
          <cell r="AS74" t="str">
            <v>x</v>
          </cell>
          <cell r="AT74" t="str">
            <v>x</v>
          </cell>
          <cell r="AU74" t="str">
            <v>x</v>
          </cell>
          <cell r="AV74" t="str">
            <v>x</v>
          </cell>
          <cell r="AW74" t="str">
            <v>x</v>
          </cell>
          <cell r="AX74" t="str">
            <v>x</v>
          </cell>
          <cell r="AY74">
            <v>124</v>
          </cell>
          <cell r="AZ74">
            <v>91</v>
          </cell>
          <cell r="BA74">
            <v>33</v>
          </cell>
          <cell r="BB74">
            <v>4.8</v>
          </cell>
          <cell r="BC74" t="str">
            <v>x</v>
          </cell>
          <cell r="BD74" t="str">
            <v>x</v>
          </cell>
          <cell r="BE74" t="str">
            <v>x</v>
          </cell>
          <cell r="BF74" t="str">
            <v>x</v>
          </cell>
          <cell r="BG74" t="str">
            <v>x</v>
          </cell>
          <cell r="BH74">
            <v>36.299999999999997</v>
          </cell>
          <cell r="BI74">
            <v>37.4</v>
          </cell>
          <cell r="BJ74">
            <v>33.299999999999997</v>
          </cell>
          <cell r="BK74">
            <v>31.5</v>
          </cell>
          <cell r="BL74">
            <v>33</v>
          </cell>
          <cell r="BM74">
            <v>27.3</v>
          </cell>
          <cell r="BN74">
            <v>5.6</v>
          </cell>
          <cell r="BO74" t="str">
            <v>x</v>
          </cell>
          <cell r="BP74" t="str">
            <v>x</v>
          </cell>
          <cell r="BQ74" t="str">
            <v>x</v>
          </cell>
          <cell r="BR74" t="str">
            <v>x</v>
          </cell>
          <cell r="BS74" t="str">
            <v>x</v>
          </cell>
          <cell r="BT74" t="str">
            <v>x</v>
          </cell>
          <cell r="BU74" t="str">
            <v>x</v>
          </cell>
          <cell r="BV74" t="str">
            <v>x</v>
          </cell>
          <cell r="BW74">
            <v>2389</v>
          </cell>
          <cell r="BX74">
            <v>1184</v>
          </cell>
          <cell r="BY74">
            <v>1205</v>
          </cell>
          <cell r="BZ74">
            <v>56.3</v>
          </cell>
          <cell r="CA74">
            <v>50.6</v>
          </cell>
          <cell r="CB74">
            <v>62</v>
          </cell>
          <cell r="CC74">
            <v>48.2</v>
          </cell>
          <cell r="CD74">
            <v>43.2</v>
          </cell>
          <cell r="CE74">
            <v>53</v>
          </cell>
          <cell r="CF74">
            <v>91.6</v>
          </cell>
          <cell r="CG74">
            <v>89.4</v>
          </cell>
          <cell r="CH74">
            <v>93.7</v>
          </cell>
          <cell r="CI74">
            <v>88.8</v>
          </cell>
          <cell r="CJ74">
            <v>86.7</v>
          </cell>
          <cell r="CK74">
            <v>90.8</v>
          </cell>
          <cell r="CL74">
            <v>50.4</v>
          </cell>
          <cell r="CM74">
            <v>46.3</v>
          </cell>
          <cell r="CN74">
            <v>54.4</v>
          </cell>
          <cell r="CO74">
            <v>25.3</v>
          </cell>
          <cell r="CP74">
            <v>21.2</v>
          </cell>
          <cell r="CQ74">
            <v>29.3</v>
          </cell>
          <cell r="CR74">
            <v>14.2</v>
          </cell>
          <cell r="CS74">
            <v>11.3</v>
          </cell>
          <cell r="CT74">
            <v>17</v>
          </cell>
        </row>
        <row r="75">
          <cell r="A75" t="str">
            <v>E06000020</v>
          </cell>
          <cell r="B75" t="str">
            <v>Telford and Wrekin</v>
          </cell>
          <cell r="C75">
            <v>1595</v>
          </cell>
          <cell r="D75">
            <v>778</v>
          </cell>
          <cell r="E75">
            <v>817</v>
          </cell>
          <cell r="F75">
            <v>71.8</v>
          </cell>
          <cell r="G75">
            <v>68</v>
          </cell>
          <cell r="H75">
            <v>75.400000000000006</v>
          </cell>
          <cell r="I75">
            <v>62.7</v>
          </cell>
          <cell r="J75">
            <v>58.7</v>
          </cell>
          <cell r="K75">
            <v>66.5</v>
          </cell>
          <cell r="L75">
            <v>97.7</v>
          </cell>
          <cell r="M75">
            <v>98.2</v>
          </cell>
          <cell r="N75">
            <v>97.3</v>
          </cell>
          <cell r="O75">
            <v>97.1</v>
          </cell>
          <cell r="P75">
            <v>97.8</v>
          </cell>
          <cell r="Q75">
            <v>96.5</v>
          </cell>
          <cell r="R75">
            <v>64.8</v>
          </cell>
          <cell r="S75">
            <v>61.4</v>
          </cell>
          <cell r="T75">
            <v>68.099999999999994</v>
          </cell>
          <cell r="U75">
            <v>49.8</v>
          </cell>
          <cell r="V75">
            <v>46</v>
          </cell>
          <cell r="W75">
            <v>53.5</v>
          </cell>
          <cell r="X75">
            <v>30.5</v>
          </cell>
          <cell r="Y75">
            <v>26.9</v>
          </cell>
          <cell r="Z75">
            <v>33.9</v>
          </cell>
          <cell r="AA75">
            <v>304</v>
          </cell>
          <cell r="AB75">
            <v>191</v>
          </cell>
          <cell r="AC75">
            <v>113</v>
          </cell>
          <cell r="AD75">
            <v>32.200000000000003</v>
          </cell>
          <cell r="AE75">
            <v>31.4</v>
          </cell>
          <cell r="AF75">
            <v>33.6</v>
          </cell>
          <cell r="AG75">
            <v>23</v>
          </cell>
          <cell r="AH75" t="str">
            <v>x</v>
          </cell>
          <cell r="AI75" t="str">
            <v>x</v>
          </cell>
          <cell r="AJ75">
            <v>90.5</v>
          </cell>
          <cell r="AK75" t="str">
            <v>x</v>
          </cell>
          <cell r="AL75" t="str">
            <v>x</v>
          </cell>
          <cell r="AM75">
            <v>83.9</v>
          </cell>
          <cell r="AN75">
            <v>83.8</v>
          </cell>
          <cell r="AO75">
            <v>84.1</v>
          </cell>
          <cell r="AP75">
            <v>25</v>
          </cell>
          <cell r="AQ75" t="str">
            <v>x</v>
          </cell>
          <cell r="AR75" t="str">
            <v>x</v>
          </cell>
          <cell r="AS75">
            <v>13.8</v>
          </cell>
          <cell r="AT75" t="str">
            <v>x</v>
          </cell>
          <cell r="AU75" t="str">
            <v>x</v>
          </cell>
          <cell r="AV75" t="str">
            <v>x</v>
          </cell>
          <cell r="AW75" t="str">
            <v>x</v>
          </cell>
          <cell r="AX75" t="str">
            <v>x</v>
          </cell>
          <cell r="AY75">
            <v>98</v>
          </cell>
          <cell r="AZ75">
            <v>71</v>
          </cell>
          <cell r="BA75">
            <v>27</v>
          </cell>
          <cell r="BB75">
            <v>8.1999999999999993</v>
          </cell>
          <cell r="BC75">
            <v>5.6</v>
          </cell>
          <cell r="BD75">
            <v>14.8</v>
          </cell>
          <cell r="BE75">
            <v>3.1</v>
          </cell>
          <cell r="BF75" t="str">
            <v>x</v>
          </cell>
          <cell r="BG75" t="str">
            <v>x</v>
          </cell>
          <cell r="BH75">
            <v>45.9</v>
          </cell>
          <cell r="BI75" t="str">
            <v>x</v>
          </cell>
          <cell r="BJ75" t="str">
            <v>x</v>
          </cell>
          <cell r="BK75">
            <v>38.799999999999997</v>
          </cell>
          <cell r="BL75">
            <v>35.200000000000003</v>
          </cell>
          <cell r="BM75">
            <v>48.1</v>
          </cell>
          <cell r="BN75">
            <v>4.0999999999999996</v>
          </cell>
          <cell r="BO75" t="str">
            <v>x</v>
          </cell>
          <cell r="BP75" t="str">
            <v>x</v>
          </cell>
          <cell r="BQ75">
            <v>3.1</v>
          </cell>
          <cell r="BR75" t="str">
            <v>x</v>
          </cell>
          <cell r="BS75" t="str">
            <v>x</v>
          </cell>
          <cell r="BT75" t="str">
            <v>x</v>
          </cell>
          <cell r="BU75" t="str">
            <v>x</v>
          </cell>
          <cell r="BV75" t="str">
            <v>x</v>
          </cell>
          <cell r="BW75">
            <v>1997</v>
          </cell>
          <cell r="BX75">
            <v>1040</v>
          </cell>
          <cell r="BY75">
            <v>957</v>
          </cell>
          <cell r="BZ75">
            <v>62.6</v>
          </cell>
          <cell r="CA75">
            <v>57</v>
          </cell>
          <cell r="CB75">
            <v>68.8</v>
          </cell>
          <cell r="CC75">
            <v>53.7</v>
          </cell>
          <cell r="CD75">
            <v>48.2</v>
          </cell>
          <cell r="CE75">
            <v>59.8</v>
          </cell>
          <cell r="CF75">
            <v>94.1</v>
          </cell>
          <cell r="CG75">
            <v>92.6</v>
          </cell>
          <cell r="CH75">
            <v>95.7</v>
          </cell>
          <cell r="CI75">
            <v>92.2</v>
          </cell>
          <cell r="CJ75">
            <v>91</v>
          </cell>
          <cell r="CK75">
            <v>93.6</v>
          </cell>
          <cell r="CL75">
            <v>55.8</v>
          </cell>
          <cell r="CM75">
            <v>50.7</v>
          </cell>
          <cell r="CN75">
            <v>61.3</v>
          </cell>
          <cell r="CO75">
            <v>42.1</v>
          </cell>
          <cell r="CP75">
            <v>36.299999999999997</v>
          </cell>
          <cell r="CQ75">
            <v>48.4</v>
          </cell>
          <cell r="CR75">
            <v>25.3</v>
          </cell>
          <cell r="CS75">
            <v>20.9</v>
          </cell>
          <cell r="CT75">
            <v>30.2</v>
          </cell>
        </row>
        <row r="76">
          <cell r="A76" t="str">
            <v>E08000030</v>
          </cell>
          <cell r="B76" t="str">
            <v>Walsall</v>
          </cell>
          <cell r="C76">
            <v>2739</v>
          </cell>
          <cell r="D76">
            <v>1386</v>
          </cell>
          <cell r="E76">
            <v>1353</v>
          </cell>
          <cell r="F76">
            <v>67.7</v>
          </cell>
          <cell r="G76">
            <v>63.6</v>
          </cell>
          <cell r="H76">
            <v>71.8</v>
          </cell>
          <cell r="I76">
            <v>58.4</v>
          </cell>
          <cell r="J76">
            <v>55</v>
          </cell>
          <cell r="K76">
            <v>61.9</v>
          </cell>
          <cell r="L76">
            <v>96.8</v>
          </cell>
          <cell r="M76">
            <v>96.4</v>
          </cell>
          <cell r="N76">
            <v>97.3</v>
          </cell>
          <cell r="O76">
            <v>94.8</v>
          </cell>
          <cell r="P76">
            <v>94.4</v>
          </cell>
          <cell r="Q76">
            <v>95.2</v>
          </cell>
          <cell r="R76">
            <v>60.5</v>
          </cell>
          <cell r="S76">
            <v>57.3</v>
          </cell>
          <cell r="T76">
            <v>63.8</v>
          </cell>
          <cell r="U76">
            <v>38.1</v>
          </cell>
          <cell r="V76">
            <v>34.299999999999997</v>
          </cell>
          <cell r="W76">
            <v>41.9</v>
          </cell>
          <cell r="X76">
            <v>24.5</v>
          </cell>
          <cell r="Y76">
            <v>21</v>
          </cell>
          <cell r="Z76">
            <v>28.2</v>
          </cell>
          <cell r="AA76">
            <v>425</v>
          </cell>
          <cell r="AB76">
            <v>259</v>
          </cell>
          <cell r="AC76">
            <v>166</v>
          </cell>
          <cell r="AD76">
            <v>18.100000000000001</v>
          </cell>
          <cell r="AE76" t="str">
            <v>x</v>
          </cell>
          <cell r="AF76" t="str">
            <v>x</v>
          </cell>
          <cell r="AG76">
            <v>13.6</v>
          </cell>
          <cell r="AH76" t="str">
            <v>x</v>
          </cell>
          <cell r="AI76" t="str">
            <v>x</v>
          </cell>
          <cell r="AJ76">
            <v>81.599999999999994</v>
          </cell>
          <cell r="AK76">
            <v>81.900000000000006</v>
          </cell>
          <cell r="AL76">
            <v>81.3</v>
          </cell>
          <cell r="AM76">
            <v>71.8</v>
          </cell>
          <cell r="AN76">
            <v>72.599999999999994</v>
          </cell>
          <cell r="AO76">
            <v>70.5</v>
          </cell>
          <cell r="AP76">
            <v>14.8</v>
          </cell>
          <cell r="AQ76" t="str">
            <v>x</v>
          </cell>
          <cell r="AR76" t="str">
            <v>x</v>
          </cell>
          <cell r="AS76">
            <v>5.6</v>
          </cell>
          <cell r="AT76" t="str">
            <v>x</v>
          </cell>
          <cell r="AU76" t="str">
            <v>x</v>
          </cell>
          <cell r="AV76" t="str">
            <v>x</v>
          </cell>
          <cell r="AW76" t="str">
            <v>x</v>
          </cell>
          <cell r="AX76" t="str">
            <v>x</v>
          </cell>
          <cell r="AY76">
            <v>108</v>
          </cell>
          <cell r="AZ76">
            <v>72</v>
          </cell>
          <cell r="BA76">
            <v>36</v>
          </cell>
          <cell r="BB76">
            <v>3.7</v>
          </cell>
          <cell r="BC76" t="str">
            <v>x</v>
          </cell>
          <cell r="BD76" t="str">
            <v>x</v>
          </cell>
          <cell r="BE76">
            <v>3.7</v>
          </cell>
          <cell r="BF76" t="str">
            <v>x</v>
          </cell>
          <cell r="BG76" t="str">
            <v>x</v>
          </cell>
          <cell r="BH76">
            <v>36.1</v>
          </cell>
          <cell r="BI76">
            <v>26.4</v>
          </cell>
          <cell r="BJ76">
            <v>55.6</v>
          </cell>
          <cell r="BK76">
            <v>27.8</v>
          </cell>
          <cell r="BL76">
            <v>22.2</v>
          </cell>
          <cell r="BM76">
            <v>38.9</v>
          </cell>
          <cell r="BN76">
            <v>3.7</v>
          </cell>
          <cell r="BO76" t="str">
            <v>x</v>
          </cell>
          <cell r="BP76" t="str">
            <v>x</v>
          </cell>
          <cell r="BQ76">
            <v>2.8</v>
          </cell>
          <cell r="BR76" t="str">
            <v>x</v>
          </cell>
          <cell r="BS76" t="str">
            <v>x</v>
          </cell>
          <cell r="BT76" t="str">
            <v>x</v>
          </cell>
          <cell r="BU76" t="str">
            <v>x</v>
          </cell>
          <cell r="BV76" t="str">
            <v>x</v>
          </cell>
          <cell r="BW76">
            <v>3272</v>
          </cell>
          <cell r="BX76">
            <v>1717</v>
          </cell>
          <cell r="BY76">
            <v>1555</v>
          </cell>
          <cell r="BZ76">
            <v>59.1</v>
          </cell>
          <cell r="CA76">
            <v>54.3</v>
          </cell>
          <cell r="CB76">
            <v>64.400000000000006</v>
          </cell>
          <cell r="CC76">
            <v>50.8</v>
          </cell>
          <cell r="CD76">
            <v>46.7</v>
          </cell>
          <cell r="CE76">
            <v>55.4</v>
          </cell>
          <cell r="CF76">
            <v>92.8</v>
          </cell>
          <cell r="CG76">
            <v>91.3</v>
          </cell>
          <cell r="CH76">
            <v>94.6</v>
          </cell>
          <cell r="CI76">
            <v>89.6</v>
          </cell>
          <cell r="CJ76">
            <v>88.1</v>
          </cell>
          <cell r="CK76">
            <v>91.3</v>
          </cell>
          <cell r="CL76">
            <v>52.7</v>
          </cell>
          <cell r="CM76">
            <v>48.7</v>
          </cell>
          <cell r="CN76">
            <v>57</v>
          </cell>
          <cell r="CO76">
            <v>32.700000000000003</v>
          </cell>
          <cell r="CP76">
            <v>28.7</v>
          </cell>
          <cell r="CQ76">
            <v>37.1</v>
          </cell>
          <cell r="CR76">
            <v>20.9</v>
          </cell>
          <cell r="CS76">
            <v>17.399999999999999</v>
          </cell>
          <cell r="CT76">
            <v>24.9</v>
          </cell>
        </row>
        <row r="77">
          <cell r="A77" t="str">
            <v>E10000031</v>
          </cell>
          <cell r="B77" t="str">
            <v>Warwickshire</v>
          </cell>
          <cell r="C77">
            <v>4881</v>
          </cell>
          <cell r="D77">
            <v>2361</v>
          </cell>
          <cell r="E77">
            <v>2520</v>
          </cell>
          <cell r="F77">
            <v>76.900000000000006</v>
          </cell>
          <cell r="G77">
            <v>73.7</v>
          </cell>
          <cell r="H77">
            <v>79.8</v>
          </cell>
          <cell r="I77">
            <v>68.2</v>
          </cell>
          <cell r="J77">
            <v>65.599999999999994</v>
          </cell>
          <cell r="K77">
            <v>70.7</v>
          </cell>
          <cell r="L77">
            <v>98.5</v>
          </cell>
          <cell r="M77">
            <v>98.4</v>
          </cell>
          <cell r="N77">
            <v>98.6</v>
          </cell>
          <cell r="O77">
            <v>96.8</v>
          </cell>
          <cell r="P77">
            <v>96.8</v>
          </cell>
          <cell r="Q77">
            <v>96.7</v>
          </cell>
          <cell r="R77">
            <v>69.900000000000006</v>
          </cell>
          <cell r="S77">
            <v>67.900000000000006</v>
          </cell>
          <cell r="T77">
            <v>71.7</v>
          </cell>
          <cell r="U77">
            <v>44.2</v>
          </cell>
          <cell r="V77">
            <v>42</v>
          </cell>
          <cell r="W77">
            <v>46.3</v>
          </cell>
          <cell r="X77">
            <v>31.2</v>
          </cell>
          <cell r="Y77">
            <v>28.4</v>
          </cell>
          <cell r="Z77">
            <v>33.9</v>
          </cell>
          <cell r="AA77">
            <v>679</v>
          </cell>
          <cell r="AB77">
            <v>408</v>
          </cell>
          <cell r="AC77">
            <v>271</v>
          </cell>
          <cell r="AD77">
            <v>36.1</v>
          </cell>
          <cell r="AE77">
            <v>30.9</v>
          </cell>
          <cell r="AF77">
            <v>43.9</v>
          </cell>
          <cell r="AG77">
            <v>28.1</v>
          </cell>
          <cell r="AH77">
            <v>24.3</v>
          </cell>
          <cell r="AI77">
            <v>33.9</v>
          </cell>
          <cell r="AJ77">
            <v>89.8</v>
          </cell>
          <cell r="AK77">
            <v>89</v>
          </cell>
          <cell r="AL77">
            <v>91.1</v>
          </cell>
          <cell r="AM77">
            <v>82.2</v>
          </cell>
          <cell r="AN77">
            <v>80.400000000000006</v>
          </cell>
          <cell r="AO77">
            <v>84.9</v>
          </cell>
          <cell r="AP77">
            <v>30.2</v>
          </cell>
          <cell r="AQ77">
            <v>26.5</v>
          </cell>
          <cell r="AR77">
            <v>35.799999999999997</v>
          </cell>
          <cell r="AS77">
            <v>11.6</v>
          </cell>
          <cell r="AT77" t="str">
            <v>x</v>
          </cell>
          <cell r="AU77" t="str">
            <v>x</v>
          </cell>
          <cell r="AV77">
            <v>6.2</v>
          </cell>
          <cell r="AW77" t="str">
            <v>x</v>
          </cell>
          <cell r="AX77" t="str">
            <v>x</v>
          </cell>
          <cell r="AY77">
            <v>246</v>
          </cell>
          <cell r="AZ77">
            <v>172</v>
          </cell>
          <cell r="BA77">
            <v>74</v>
          </cell>
          <cell r="BB77">
            <v>8.9</v>
          </cell>
          <cell r="BC77">
            <v>10.5</v>
          </cell>
          <cell r="BD77">
            <v>5.4</v>
          </cell>
          <cell r="BE77">
            <v>6.9</v>
          </cell>
          <cell r="BF77">
            <v>8.1</v>
          </cell>
          <cell r="BG77">
            <v>4.0999999999999996</v>
          </cell>
          <cell r="BH77">
            <v>47.6</v>
          </cell>
          <cell r="BI77">
            <v>48.3</v>
          </cell>
          <cell r="BJ77">
            <v>45.9</v>
          </cell>
          <cell r="BK77">
            <v>40.700000000000003</v>
          </cell>
          <cell r="BL77">
            <v>42.4</v>
          </cell>
          <cell r="BM77">
            <v>36.5</v>
          </cell>
          <cell r="BN77">
            <v>7.7</v>
          </cell>
          <cell r="BO77">
            <v>9.3000000000000007</v>
          </cell>
          <cell r="BP77">
            <v>4.0999999999999996</v>
          </cell>
          <cell r="BQ77">
            <v>2.4</v>
          </cell>
          <cell r="BR77" t="str">
            <v>x</v>
          </cell>
          <cell r="BS77" t="str">
            <v>x</v>
          </cell>
          <cell r="BT77">
            <v>1.6</v>
          </cell>
          <cell r="BU77" t="str">
            <v>x</v>
          </cell>
          <cell r="BV77" t="str">
            <v>x</v>
          </cell>
          <cell r="BW77">
            <v>5806</v>
          </cell>
          <cell r="BX77">
            <v>2941</v>
          </cell>
          <cell r="BY77">
            <v>2865</v>
          </cell>
          <cell r="BZ77">
            <v>69.2</v>
          </cell>
          <cell r="CA77">
            <v>64.099999999999994</v>
          </cell>
          <cell r="CB77">
            <v>74.5</v>
          </cell>
          <cell r="CC77">
            <v>60.9</v>
          </cell>
          <cell r="CD77">
            <v>56.5</v>
          </cell>
          <cell r="CE77">
            <v>65.5</v>
          </cell>
          <cell r="CF77">
            <v>95.3</v>
          </cell>
          <cell r="CG77">
            <v>94.2</v>
          </cell>
          <cell r="CH77">
            <v>96.5</v>
          </cell>
          <cell r="CI77">
            <v>92.7</v>
          </cell>
          <cell r="CJ77">
            <v>91.4</v>
          </cell>
          <cell r="CK77">
            <v>94.1</v>
          </cell>
          <cell r="CL77">
            <v>62.6</v>
          </cell>
          <cell r="CM77">
            <v>58.8</v>
          </cell>
          <cell r="CN77">
            <v>66.599999999999994</v>
          </cell>
          <cell r="CO77">
            <v>38.6</v>
          </cell>
          <cell r="CP77">
            <v>35.1</v>
          </cell>
          <cell r="CQ77">
            <v>42.3</v>
          </cell>
          <cell r="CR77">
            <v>27</v>
          </cell>
          <cell r="CS77">
            <v>23.5</v>
          </cell>
          <cell r="CT77">
            <v>30.7</v>
          </cell>
        </row>
        <row r="78">
          <cell r="A78" t="str">
            <v>E08000031</v>
          </cell>
          <cell r="B78" t="str">
            <v>Wolverhampton</v>
          </cell>
          <cell r="C78">
            <v>1970</v>
          </cell>
          <cell r="D78">
            <v>921</v>
          </cell>
          <cell r="E78">
            <v>1049</v>
          </cell>
          <cell r="F78">
            <v>72.7</v>
          </cell>
          <cell r="G78">
            <v>64.8</v>
          </cell>
          <cell r="H78">
            <v>79.599999999999994</v>
          </cell>
          <cell r="I78">
            <v>62.1</v>
          </cell>
          <cell r="J78">
            <v>55</v>
          </cell>
          <cell r="K78">
            <v>68.400000000000006</v>
          </cell>
          <cell r="L78">
            <v>97.1</v>
          </cell>
          <cell r="M78">
            <v>96.2</v>
          </cell>
          <cell r="N78">
            <v>97.9</v>
          </cell>
          <cell r="O78">
            <v>94.3</v>
          </cell>
          <cell r="P78">
            <v>93.5</v>
          </cell>
          <cell r="Q78">
            <v>94.9</v>
          </cell>
          <cell r="R78">
            <v>64.099999999999994</v>
          </cell>
          <cell r="S78">
            <v>57.9</v>
          </cell>
          <cell r="T78">
            <v>69.5</v>
          </cell>
          <cell r="U78">
            <v>36.5</v>
          </cell>
          <cell r="V78">
            <v>27.7</v>
          </cell>
          <cell r="W78">
            <v>44.2</v>
          </cell>
          <cell r="X78">
            <v>21.6</v>
          </cell>
          <cell r="Y78">
            <v>13.2</v>
          </cell>
          <cell r="Z78">
            <v>29</v>
          </cell>
          <cell r="AA78">
            <v>428</v>
          </cell>
          <cell r="AB78">
            <v>247</v>
          </cell>
          <cell r="AC78">
            <v>181</v>
          </cell>
          <cell r="AD78">
            <v>29</v>
          </cell>
          <cell r="AE78" t="str">
            <v>x</v>
          </cell>
          <cell r="AF78" t="str">
            <v>x</v>
          </cell>
          <cell r="AG78" t="str">
            <v>x</v>
          </cell>
          <cell r="AH78" t="str">
            <v>x</v>
          </cell>
          <cell r="AI78" t="str">
            <v>x</v>
          </cell>
          <cell r="AJ78">
            <v>81.3</v>
          </cell>
          <cell r="AK78">
            <v>80.2</v>
          </cell>
          <cell r="AL78">
            <v>82.9</v>
          </cell>
          <cell r="AM78">
            <v>75.5</v>
          </cell>
          <cell r="AN78">
            <v>73.7</v>
          </cell>
          <cell r="AO78">
            <v>77.900000000000006</v>
          </cell>
          <cell r="AP78">
            <v>25.2</v>
          </cell>
          <cell r="AQ78" t="str">
            <v>x</v>
          </cell>
          <cell r="AR78" t="str">
            <v>x</v>
          </cell>
          <cell r="AS78">
            <v>5.8</v>
          </cell>
          <cell r="AT78" t="str">
            <v>x</v>
          </cell>
          <cell r="AU78" t="str">
            <v>x</v>
          </cell>
          <cell r="AV78" t="str">
            <v>x</v>
          </cell>
          <cell r="AW78" t="str">
            <v>x</v>
          </cell>
          <cell r="AX78" t="str">
            <v>x</v>
          </cell>
          <cell r="AY78">
            <v>161</v>
          </cell>
          <cell r="AZ78">
            <v>109</v>
          </cell>
          <cell r="BA78">
            <v>52</v>
          </cell>
          <cell r="BB78">
            <v>3.1</v>
          </cell>
          <cell r="BC78" t="str">
            <v>x</v>
          </cell>
          <cell r="BD78" t="str">
            <v>x</v>
          </cell>
          <cell r="BE78" t="str">
            <v>x</v>
          </cell>
          <cell r="BF78" t="str">
            <v>x</v>
          </cell>
          <cell r="BG78" t="str">
            <v>x</v>
          </cell>
          <cell r="BH78">
            <v>31.1</v>
          </cell>
          <cell r="BI78">
            <v>30.3</v>
          </cell>
          <cell r="BJ78">
            <v>32.700000000000003</v>
          </cell>
          <cell r="BK78">
            <v>25.5</v>
          </cell>
          <cell r="BL78">
            <v>23.9</v>
          </cell>
          <cell r="BM78">
            <v>28.8</v>
          </cell>
          <cell r="BN78">
            <v>3.7</v>
          </cell>
          <cell r="BO78" t="str">
            <v>x</v>
          </cell>
          <cell r="BP78" t="str">
            <v>x</v>
          </cell>
          <cell r="BQ78">
            <v>1.9</v>
          </cell>
          <cell r="BR78" t="str">
            <v>x</v>
          </cell>
          <cell r="BS78" t="str">
            <v>x</v>
          </cell>
          <cell r="BT78" t="str">
            <v>x</v>
          </cell>
          <cell r="BU78" t="str">
            <v>x</v>
          </cell>
          <cell r="BV78" t="str">
            <v>x</v>
          </cell>
          <cell r="BW78">
            <v>2559</v>
          </cell>
          <cell r="BX78">
            <v>1277</v>
          </cell>
          <cell r="BY78">
            <v>1282</v>
          </cell>
          <cell r="BZ78">
            <v>61</v>
          </cell>
          <cell r="CA78">
            <v>52.6</v>
          </cell>
          <cell r="CB78">
            <v>69.3</v>
          </cell>
          <cell r="CC78">
            <v>51.6</v>
          </cell>
          <cell r="CD78">
            <v>44.2</v>
          </cell>
          <cell r="CE78">
            <v>59</v>
          </cell>
          <cell r="CF78">
            <v>90.3</v>
          </cell>
          <cell r="CG78">
            <v>87.5</v>
          </cell>
          <cell r="CH78">
            <v>93.1</v>
          </cell>
          <cell r="CI78">
            <v>86.8</v>
          </cell>
          <cell r="CJ78">
            <v>83.7</v>
          </cell>
          <cell r="CK78">
            <v>89.9</v>
          </cell>
          <cell r="CL78">
            <v>53.8</v>
          </cell>
          <cell r="CM78">
            <v>47.1</v>
          </cell>
          <cell r="CN78">
            <v>60.4</v>
          </cell>
          <cell r="CO78">
            <v>29.2</v>
          </cell>
          <cell r="CP78">
            <v>21.1</v>
          </cell>
          <cell r="CQ78">
            <v>37.299999999999997</v>
          </cell>
          <cell r="CR78">
            <v>17</v>
          </cell>
          <cell r="CS78">
            <v>9.9</v>
          </cell>
          <cell r="CT78">
            <v>24.1</v>
          </cell>
        </row>
        <row r="79">
          <cell r="A79" t="str">
            <v>E10000034</v>
          </cell>
          <cell r="B79" t="str">
            <v>Worcestershire</v>
          </cell>
          <cell r="C79">
            <v>4587</v>
          </cell>
          <cell r="D79">
            <v>2178</v>
          </cell>
          <cell r="E79">
            <v>2409</v>
          </cell>
          <cell r="F79">
            <v>79.3</v>
          </cell>
          <cell r="G79">
            <v>75.099999999999994</v>
          </cell>
          <cell r="H79">
            <v>83.1</v>
          </cell>
          <cell r="I79">
            <v>70</v>
          </cell>
          <cell r="J79">
            <v>66.5</v>
          </cell>
          <cell r="K79">
            <v>73.3</v>
          </cell>
          <cell r="L79">
            <v>98.9</v>
          </cell>
          <cell r="M79">
            <v>98.8</v>
          </cell>
          <cell r="N79">
            <v>99</v>
          </cell>
          <cell r="O79">
            <v>97.8</v>
          </cell>
          <cell r="P79">
            <v>97.7</v>
          </cell>
          <cell r="Q79">
            <v>97.8</v>
          </cell>
          <cell r="R79">
            <v>71.599999999999994</v>
          </cell>
          <cell r="S79">
            <v>69</v>
          </cell>
          <cell r="T79">
            <v>74</v>
          </cell>
          <cell r="U79">
            <v>43.9</v>
          </cell>
          <cell r="V79">
            <v>41.2</v>
          </cell>
          <cell r="W79">
            <v>46.4</v>
          </cell>
          <cell r="X79">
            <v>30.6</v>
          </cell>
          <cell r="Y79">
            <v>25.7</v>
          </cell>
          <cell r="Z79">
            <v>35</v>
          </cell>
          <cell r="AA79">
            <v>881</v>
          </cell>
          <cell r="AB79">
            <v>537</v>
          </cell>
          <cell r="AC79">
            <v>344</v>
          </cell>
          <cell r="AD79">
            <v>35.299999999999997</v>
          </cell>
          <cell r="AE79">
            <v>31.3</v>
          </cell>
          <cell r="AF79">
            <v>41.6</v>
          </cell>
          <cell r="AG79">
            <v>26</v>
          </cell>
          <cell r="AH79">
            <v>22.2</v>
          </cell>
          <cell r="AI79">
            <v>32</v>
          </cell>
          <cell r="AJ79">
            <v>88.9</v>
          </cell>
          <cell r="AK79">
            <v>89.4</v>
          </cell>
          <cell r="AL79">
            <v>88.1</v>
          </cell>
          <cell r="AM79">
            <v>82.5</v>
          </cell>
          <cell r="AN79">
            <v>84.5</v>
          </cell>
          <cell r="AO79">
            <v>79.400000000000006</v>
          </cell>
          <cell r="AP79">
            <v>27.9</v>
          </cell>
          <cell r="AQ79">
            <v>24.2</v>
          </cell>
          <cell r="AR79">
            <v>33.700000000000003</v>
          </cell>
          <cell r="AS79">
            <v>13.5</v>
          </cell>
          <cell r="AT79" t="str">
            <v>x</v>
          </cell>
          <cell r="AU79" t="str">
            <v>x</v>
          </cell>
          <cell r="AV79">
            <v>6.2</v>
          </cell>
          <cell r="AW79" t="str">
            <v>x</v>
          </cell>
          <cell r="AX79" t="str">
            <v>x</v>
          </cell>
          <cell r="AY79">
            <v>237</v>
          </cell>
          <cell r="AZ79">
            <v>181</v>
          </cell>
          <cell r="BA79">
            <v>56</v>
          </cell>
          <cell r="BB79">
            <v>11.8</v>
          </cell>
          <cell r="BC79">
            <v>12.7</v>
          </cell>
          <cell r="BD79">
            <v>8.9</v>
          </cell>
          <cell r="BE79">
            <v>10.1</v>
          </cell>
          <cell r="BF79">
            <v>10.5</v>
          </cell>
          <cell r="BG79">
            <v>8.9</v>
          </cell>
          <cell r="BH79">
            <v>39.700000000000003</v>
          </cell>
          <cell r="BI79">
            <v>42</v>
          </cell>
          <cell r="BJ79">
            <v>32.1</v>
          </cell>
          <cell r="BK79">
            <v>35.4</v>
          </cell>
          <cell r="BL79">
            <v>38.700000000000003</v>
          </cell>
          <cell r="BM79">
            <v>25</v>
          </cell>
          <cell r="BN79">
            <v>11</v>
          </cell>
          <cell r="BO79">
            <v>11</v>
          </cell>
          <cell r="BP79">
            <v>10.7</v>
          </cell>
          <cell r="BQ79">
            <v>1.7</v>
          </cell>
          <cell r="BR79" t="str">
            <v>x</v>
          </cell>
          <cell r="BS79" t="str">
            <v>x</v>
          </cell>
          <cell r="BT79" t="str">
            <v>x</v>
          </cell>
          <cell r="BU79" t="str">
            <v>x</v>
          </cell>
          <cell r="BV79" t="str">
            <v>x</v>
          </cell>
          <cell r="BW79">
            <v>5706</v>
          </cell>
          <cell r="BX79">
            <v>2897</v>
          </cell>
          <cell r="BY79">
            <v>2809</v>
          </cell>
          <cell r="BZ79">
            <v>69.7</v>
          </cell>
          <cell r="CA79">
            <v>63</v>
          </cell>
          <cell r="CB79">
            <v>76.599999999999994</v>
          </cell>
          <cell r="CC79">
            <v>60.7</v>
          </cell>
          <cell r="CD79">
            <v>54.7</v>
          </cell>
          <cell r="CE79">
            <v>66.900000000000006</v>
          </cell>
          <cell r="CF79">
            <v>94.8</v>
          </cell>
          <cell r="CG79">
            <v>93.4</v>
          </cell>
          <cell r="CH79">
            <v>96.3</v>
          </cell>
          <cell r="CI79">
            <v>92.8</v>
          </cell>
          <cell r="CJ79">
            <v>91.5</v>
          </cell>
          <cell r="CK79">
            <v>94.1</v>
          </cell>
          <cell r="CL79">
            <v>62.3</v>
          </cell>
          <cell r="CM79">
            <v>57</v>
          </cell>
          <cell r="CN79">
            <v>67.8</v>
          </cell>
          <cell r="CO79">
            <v>37.5</v>
          </cell>
          <cell r="CP79">
            <v>33.4</v>
          </cell>
          <cell r="CQ79">
            <v>41.7</v>
          </cell>
          <cell r="CR79">
            <v>25.6</v>
          </cell>
          <cell r="CS79">
            <v>20.3</v>
          </cell>
          <cell r="CT79">
            <v>31</v>
          </cell>
        </row>
        <row r="80">
          <cell r="A80" t="str">
            <v>E06000055</v>
          </cell>
          <cell r="B80" t="str">
            <v>Bedford</v>
          </cell>
          <cell r="C80">
            <v>1670</v>
          </cell>
          <cell r="D80">
            <v>884</v>
          </cell>
          <cell r="E80">
            <v>786</v>
          </cell>
          <cell r="F80">
            <v>70.099999999999994</v>
          </cell>
          <cell r="G80">
            <v>66.3</v>
          </cell>
          <cell r="H80">
            <v>74.400000000000006</v>
          </cell>
          <cell r="I80">
            <v>56.6</v>
          </cell>
          <cell r="J80">
            <v>55.4</v>
          </cell>
          <cell r="K80">
            <v>58</v>
          </cell>
          <cell r="L80">
            <v>99</v>
          </cell>
          <cell r="M80">
            <v>99.1</v>
          </cell>
          <cell r="N80">
            <v>99</v>
          </cell>
          <cell r="O80">
            <v>98.4</v>
          </cell>
          <cell r="P80">
            <v>98.2</v>
          </cell>
          <cell r="Q80">
            <v>98.7</v>
          </cell>
          <cell r="R80">
            <v>58.5</v>
          </cell>
          <cell r="S80">
            <v>57.1</v>
          </cell>
          <cell r="T80">
            <v>60.1</v>
          </cell>
          <cell r="U80">
            <v>35.4</v>
          </cell>
          <cell r="V80">
            <v>32.799999999999997</v>
          </cell>
          <cell r="W80">
            <v>38.4</v>
          </cell>
          <cell r="X80">
            <v>19.8</v>
          </cell>
          <cell r="Y80">
            <v>17.2</v>
          </cell>
          <cell r="Z80">
            <v>22.8</v>
          </cell>
          <cell r="AA80">
            <v>160</v>
          </cell>
          <cell r="AB80">
            <v>76</v>
          </cell>
          <cell r="AC80">
            <v>84</v>
          </cell>
          <cell r="AD80">
            <v>35.6</v>
          </cell>
          <cell r="AE80" t="str">
            <v>x</v>
          </cell>
          <cell r="AF80" t="str">
            <v>x</v>
          </cell>
          <cell r="AG80">
            <v>25</v>
          </cell>
          <cell r="AH80" t="str">
            <v>x</v>
          </cell>
          <cell r="AI80" t="str">
            <v>x</v>
          </cell>
          <cell r="AJ80">
            <v>89.4</v>
          </cell>
          <cell r="AK80">
            <v>86.8</v>
          </cell>
          <cell r="AL80">
            <v>91.7</v>
          </cell>
          <cell r="AM80">
            <v>86.9</v>
          </cell>
          <cell r="AN80" t="str">
            <v>x</v>
          </cell>
          <cell r="AO80" t="str">
            <v>x</v>
          </cell>
          <cell r="AP80">
            <v>25.6</v>
          </cell>
          <cell r="AQ80" t="str">
            <v>x</v>
          </cell>
          <cell r="AR80" t="str">
            <v>x</v>
          </cell>
          <cell r="AS80" t="str">
            <v>x</v>
          </cell>
          <cell r="AT80" t="str">
            <v>x</v>
          </cell>
          <cell r="AU80" t="str">
            <v>x</v>
          </cell>
          <cell r="AV80" t="str">
            <v>x</v>
          </cell>
          <cell r="AW80" t="str">
            <v>x</v>
          </cell>
          <cell r="AX80" t="str">
            <v>x</v>
          </cell>
          <cell r="AY80">
            <v>63</v>
          </cell>
          <cell r="AZ80">
            <v>41</v>
          </cell>
          <cell r="BA80">
            <v>22</v>
          </cell>
          <cell r="BB80">
            <v>12.7</v>
          </cell>
          <cell r="BC80" t="str">
            <v>x</v>
          </cell>
          <cell r="BD80" t="str">
            <v>x</v>
          </cell>
          <cell r="BE80">
            <v>7.9</v>
          </cell>
          <cell r="BF80" t="str">
            <v>x</v>
          </cell>
          <cell r="BG80" t="str">
            <v>x</v>
          </cell>
          <cell r="BH80">
            <v>31.7</v>
          </cell>
          <cell r="BI80">
            <v>41.5</v>
          </cell>
          <cell r="BJ80">
            <v>13.6</v>
          </cell>
          <cell r="BK80">
            <v>31.7</v>
          </cell>
          <cell r="BL80" t="str">
            <v>x</v>
          </cell>
          <cell r="BM80" t="str">
            <v>x</v>
          </cell>
          <cell r="BN80">
            <v>11.1</v>
          </cell>
          <cell r="BO80" t="str">
            <v>x</v>
          </cell>
          <cell r="BP80" t="str">
            <v>x</v>
          </cell>
          <cell r="BQ80" t="str">
            <v>x</v>
          </cell>
          <cell r="BR80" t="str">
            <v>x</v>
          </cell>
          <cell r="BS80" t="str">
            <v>x</v>
          </cell>
          <cell r="BT80" t="str">
            <v>x</v>
          </cell>
          <cell r="BU80" t="str">
            <v>x</v>
          </cell>
          <cell r="BV80" t="str">
            <v>x</v>
          </cell>
          <cell r="BW80">
            <v>1893</v>
          </cell>
          <cell r="BX80">
            <v>1001</v>
          </cell>
          <cell r="BY80">
            <v>892</v>
          </cell>
          <cell r="BZ80">
            <v>65.3</v>
          </cell>
          <cell r="CA80">
            <v>61.1</v>
          </cell>
          <cell r="CB80">
            <v>70</v>
          </cell>
          <cell r="CC80">
            <v>52.4</v>
          </cell>
          <cell r="CD80">
            <v>50.7</v>
          </cell>
          <cell r="CE80">
            <v>54.1</v>
          </cell>
          <cell r="CF80">
            <v>96</v>
          </cell>
          <cell r="CG80">
            <v>95.8</v>
          </cell>
          <cell r="CH80">
            <v>96.2</v>
          </cell>
          <cell r="CI80">
            <v>95.2</v>
          </cell>
          <cell r="CJ80">
            <v>94.7</v>
          </cell>
          <cell r="CK80">
            <v>95.9</v>
          </cell>
          <cell r="CL80">
            <v>54.1</v>
          </cell>
          <cell r="CM80">
            <v>52.5</v>
          </cell>
          <cell r="CN80">
            <v>55.9</v>
          </cell>
          <cell r="CO80">
            <v>32.200000000000003</v>
          </cell>
          <cell r="CP80">
            <v>29.6</v>
          </cell>
          <cell r="CQ80">
            <v>35.1</v>
          </cell>
          <cell r="CR80">
            <v>18.2</v>
          </cell>
          <cell r="CS80">
            <v>15.6</v>
          </cell>
          <cell r="CT80">
            <v>21.2</v>
          </cell>
        </row>
        <row r="81">
          <cell r="A81" t="str">
            <v>E10000003</v>
          </cell>
          <cell r="B81" t="str">
            <v>Cambridgeshire</v>
          </cell>
          <cell r="C81">
            <v>4713</v>
          </cell>
          <cell r="D81">
            <v>2327</v>
          </cell>
          <cell r="E81">
            <v>2386</v>
          </cell>
          <cell r="F81">
            <v>75.599999999999994</v>
          </cell>
          <cell r="G81">
            <v>71.599999999999994</v>
          </cell>
          <cell r="H81">
            <v>79.400000000000006</v>
          </cell>
          <cell r="I81">
            <v>67.5</v>
          </cell>
          <cell r="J81">
            <v>64</v>
          </cell>
          <cell r="K81">
            <v>70.8</v>
          </cell>
          <cell r="L81">
            <v>97.7</v>
          </cell>
          <cell r="M81">
            <v>97</v>
          </cell>
          <cell r="N81">
            <v>98.4</v>
          </cell>
          <cell r="O81">
            <v>96.8</v>
          </cell>
          <cell r="P81">
            <v>96.2</v>
          </cell>
          <cell r="Q81">
            <v>97.4</v>
          </cell>
          <cell r="R81">
            <v>69.8</v>
          </cell>
          <cell r="S81">
            <v>67.099999999999994</v>
          </cell>
          <cell r="T81">
            <v>72.5</v>
          </cell>
          <cell r="U81">
            <v>51.9</v>
          </cell>
          <cell r="V81">
            <v>48.7</v>
          </cell>
          <cell r="W81">
            <v>55</v>
          </cell>
          <cell r="X81">
            <v>33.799999999999997</v>
          </cell>
          <cell r="Y81">
            <v>29.5</v>
          </cell>
          <cell r="Z81">
            <v>38.1</v>
          </cell>
          <cell r="AA81">
            <v>805</v>
          </cell>
          <cell r="AB81">
            <v>471</v>
          </cell>
          <cell r="AC81">
            <v>334</v>
          </cell>
          <cell r="AD81">
            <v>30.8</v>
          </cell>
          <cell r="AE81">
            <v>28.9</v>
          </cell>
          <cell r="AF81">
            <v>33.5</v>
          </cell>
          <cell r="AG81">
            <v>24.8</v>
          </cell>
          <cell r="AH81">
            <v>21.9</v>
          </cell>
          <cell r="AI81">
            <v>29</v>
          </cell>
          <cell r="AJ81">
            <v>85.6</v>
          </cell>
          <cell r="AK81">
            <v>84.1</v>
          </cell>
          <cell r="AL81">
            <v>87.7</v>
          </cell>
          <cell r="AM81">
            <v>81.900000000000006</v>
          </cell>
          <cell r="AN81">
            <v>81.099999999999994</v>
          </cell>
          <cell r="AO81">
            <v>82.9</v>
          </cell>
          <cell r="AP81">
            <v>28</v>
          </cell>
          <cell r="AQ81">
            <v>25.7</v>
          </cell>
          <cell r="AR81">
            <v>31.1</v>
          </cell>
          <cell r="AS81">
            <v>16.600000000000001</v>
          </cell>
          <cell r="AT81">
            <v>15.9</v>
          </cell>
          <cell r="AU81">
            <v>17.7</v>
          </cell>
          <cell r="AV81">
            <v>7.1</v>
          </cell>
          <cell r="AW81">
            <v>5.5</v>
          </cell>
          <cell r="AX81">
            <v>9.3000000000000007</v>
          </cell>
          <cell r="AY81">
            <v>283</v>
          </cell>
          <cell r="AZ81">
            <v>223</v>
          </cell>
          <cell r="BA81">
            <v>60</v>
          </cell>
          <cell r="BB81">
            <v>13.4</v>
          </cell>
          <cell r="BC81">
            <v>13</v>
          </cell>
          <cell r="BD81">
            <v>15</v>
          </cell>
          <cell r="BE81">
            <v>11.3</v>
          </cell>
          <cell r="BF81">
            <v>11.2</v>
          </cell>
          <cell r="BG81">
            <v>11.7</v>
          </cell>
          <cell r="BH81">
            <v>48.8</v>
          </cell>
          <cell r="BI81">
            <v>49.3</v>
          </cell>
          <cell r="BJ81">
            <v>46.7</v>
          </cell>
          <cell r="BK81">
            <v>43.8</v>
          </cell>
          <cell r="BL81">
            <v>44.8</v>
          </cell>
          <cell r="BM81">
            <v>40</v>
          </cell>
          <cell r="BN81">
            <v>13.4</v>
          </cell>
          <cell r="BO81">
            <v>12.6</v>
          </cell>
          <cell r="BP81">
            <v>16.7</v>
          </cell>
          <cell r="BQ81">
            <v>5.3</v>
          </cell>
          <cell r="BR81">
            <v>4</v>
          </cell>
          <cell r="BS81">
            <v>10</v>
          </cell>
          <cell r="BT81">
            <v>3.2</v>
          </cell>
          <cell r="BU81">
            <v>2.2000000000000002</v>
          </cell>
          <cell r="BV81">
            <v>6.7</v>
          </cell>
          <cell r="BW81">
            <v>5801</v>
          </cell>
          <cell r="BX81">
            <v>3021</v>
          </cell>
          <cell r="BY81">
            <v>2780</v>
          </cell>
          <cell r="BZ81">
            <v>66.3</v>
          </cell>
          <cell r="CA81">
            <v>60.6</v>
          </cell>
          <cell r="CB81">
            <v>72.5</v>
          </cell>
          <cell r="CC81">
            <v>58.8</v>
          </cell>
          <cell r="CD81">
            <v>53.6</v>
          </cell>
          <cell r="CE81">
            <v>64.5</v>
          </cell>
          <cell r="CF81">
            <v>93.6</v>
          </cell>
          <cell r="CG81">
            <v>91.5</v>
          </cell>
          <cell r="CH81">
            <v>96</v>
          </cell>
          <cell r="CI81">
            <v>92.1</v>
          </cell>
          <cell r="CJ81">
            <v>90</v>
          </cell>
          <cell r="CK81">
            <v>94.4</v>
          </cell>
          <cell r="CL81">
            <v>61.3</v>
          </cell>
          <cell r="CM81">
            <v>56.6</v>
          </cell>
          <cell r="CN81">
            <v>66.3</v>
          </cell>
          <cell r="CO81">
            <v>44.7</v>
          </cell>
          <cell r="CP81">
            <v>40.299999999999997</v>
          </cell>
          <cell r="CQ81">
            <v>49.5</v>
          </cell>
          <cell r="CR81">
            <v>28.6</v>
          </cell>
          <cell r="CS81">
            <v>23.7</v>
          </cell>
          <cell r="CT81">
            <v>34</v>
          </cell>
        </row>
        <row r="82">
          <cell r="A82" t="str">
            <v>E06000056</v>
          </cell>
          <cell r="B82" t="str">
            <v>Central Bedfordshire</v>
          </cell>
          <cell r="C82">
            <v>2326</v>
          </cell>
          <cell r="D82">
            <v>1139</v>
          </cell>
          <cell r="E82">
            <v>1187</v>
          </cell>
          <cell r="F82">
            <v>73.599999999999994</v>
          </cell>
          <cell r="G82">
            <v>70.8</v>
          </cell>
          <cell r="H82">
            <v>76.2</v>
          </cell>
          <cell r="I82">
            <v>64.8</v>
          </cell>
          <cell r="J82">
            <v>62</v>
          </cell>
          <cell r="K82">
            <v>67.5</v>
          </cell>
          <cell r="L82">
            <v>98.1</v>
          </cell>
          <cell r="M82">
            <v>97.5</v>
          </cell>
          <cell r="N82">
            <v>98.6</v>
          </cell>
          <cell r="O82">
            <v>96.7</v>
          </cell>
          <cell r="P82">
            <v>96.3</v>
          </cell>
          <cell r="Q82">
            <v>97.1</v>
          </cell>
          <cell r="R82">
            <v>67.400000000000006</v>
          </cell>
          <cell r="S82">
            <v>65.900000000000006</v>
          </cell>
          <cell r="T82">
            <v>68.8</v>
          </cell>
          <cell r="U82">
            <v>42.6</v>
          </cell>
          <cell r="V82">
            <v>39.9</v>
          </cell>
          <cell r="W82">
            <v>45.2</v>
          </cell>
          <cell r="X82">
            <v>23.9</v>
          </cell>
          <cell r="Y82">
            <v>20.8</v>
          </cell>
          <cell r="Z82">
            <v>26.9</v>
          </cell>
          <cell r="AA82">
            <v>274</v>
          </cell>
          <cell r="AB82">
            <v>172</v>
          </cell>
          <cell r="AC82">
            <v>102</v>
          </cell>
          <cell r="AD82">
            <v>28.8</v>
          </cell>
          <cell r="AE82" t="str">
            <v>x</v>
          </cell>
          <cell r="AF82" t="str">
            <v>x</v>
          </cell>
          <cell r="AG82">
            <v>22.3</v>
          </cell>
          <cell r="AH82" t="str">
            <v>x</v>
          </cell>
          <cell r="AI82" t="str">
            <v>x</v>
          </cell>
          <cell r="AJ82">
            <v>83.6</v>
          </cell>
          <cell r="AK82">
            <v>84.9</v>
          </cell>
          <cell r="AL82">
            <v>81.400000000000006</v>
          </cell>
          <cell r="AM82">
            <v>76.3</v>
          </cell>
          <cell r="AN82">
            <v>78.5</v>
          </cell>
          <cell r="AO82">
            <v>72.5</v>
          </cell>
          <cell r="AP82">
            <v>27</v>
          </cell>
          <cell r="AQ82" t="str">
            <v>x</v>
          </cell>
          <cell r="AR82" t="str">
            <v>x</v>
          </cell>
          <cell r="AS82">
            <v>9.1</v>
          </cell>
          <cell r="AT82" t="str">
            <v>x</v>
          </cell>
          <cell r="AU82" t="str">
            <v>x</v>
          </cell>
          <cell r="AV82" t="str">
            <v>x</v>
          </cell>
          <cell r="AW82" t="str">
            <v>x</v>
          </cell>
          <cell r="AX82" t="str">
            <v>x</v>
          </cell>
          <cell r="AY82">
            <v>107</v>
          </cell>
          <cell r="AZ82">
            <v>79</v>
          </cell>
          <cell r="BA82">
            <v>28</v>
          </cell>
          <cell r="BB82">
            <v>11.2</v>
          </cell>
          <cell r="BC82" t="str">
            <v>x</v>
          </cell>
          <cell r="BD82" t="str">
            <v>x</v>
          </cell>
          <cell r="BE82">
            <v>9.3000000000000007</v>
          </cell>
          <cell r="BF82" t="str">
            <v>x</v>
          </cell>
          <cell r="BG82" t="str">
            <v>x</v>
          </cell>
          <cell r="BH82">
            <v>42.1</v>
          </cell>
          <cell r="BI82">
            <v>45.6</v>
          </cell>
          <cell r="BJ82">
            <v>32.1</v>
          </cell>
          <cell r="BK82">
            <v>40.200000000000003</v>
          </cell>
          <cell r="BL82">
            <v>43</v>
          </cell>
          <cell r="BM82">
            <v>32.1</v>
          </cell>
          <cell r="BN82">
            <v>11.2</v>
          </cell>
          <cell r="BO82" t="str">
            <v>x</v>
          </cell>
          <cell r="BP82" t="str">
            <v>x</v>
          </cell>
          <cell r="BQ82">
            <v>5.6</v>
          </cell>
          <cell r="BR82" t="str">
            <v>x</v>
          </cell>
          <cell r="BS82" t="str">
            <v>x</v>
          </cell>
          <cell r="BT82" t="str">
            <v>x</v>
          </cell>
          <cell r="BU82" t="str">
            <v>x</v>
          </cell>
          <cell r="BV82" t="str">
            <v>x</v>
          </cell>
          <cell r="BW82">
            <v>2707</v>
          </cell>
          <cell r="BX82">
            <v>1390</v>
          </cell>
          <cell r="BY82">
            <v>1317</v>
          </cell>
          <cell r="BZ82">
            <v>66.599999999999994</v>
          </cell>
          <cell r="CA82">
            <v>62.2</v>
          </cell>
          <cell r="CB82">
            <v>71.2</v>
          </cell>
          <cell r="CC82">
            <v>58.3</v>
          </cell>
          <cell r="CD82">
            <v>54</v>
          </cell>
          <cell r="CE82">
            <v>62.8</v>
          </cell>
          <cell r="CF82">
            <v>94.4</v>
          </cell>
          <cell r="CG82">
            <v>93</v>
          </cell>
          <cell r="CH82">
            <v>95.8</v>
          </cell>
          <cell r="CI82">
            <v>92.4</v>
          </cell>
          <cell r="CJ82">
            <v>91.1</v>
          </cell>
          <cell r="CK82">
            <v>93.8</v>
          </cell>
          <cell r="CL82">
            <v>61.1</v>
          </cell>
          <cell r="CM82">
            <v>57.9</v>
          </cell>
          <cell r="CN82">
            <v>64.5</v>
          </cell>
          <cell r="CO82">
            <v>37.799999999999997</v>
          </cell>
          <cell r="CP82">
            <v>34.200000000000003</v>
          </cell>
          <cell r="CQ82">
            <v>41.5</v>
          </cell>
          <cell r="CR82">
            <v>20.9</v>
          </cell>
          <cell r="CS82">
            <v>17.399999999999999</v>
          </cell>
          <cell r="CT82">
            <v>24.6</v>
          </cell>
        </row>
        <row r="83">
          <cell r="A83" t="str">
            <v>E10000012</v>
          </cell>
          <cell r="B83" t="str">
            <v>Essex</v>
          </cell>
          <cell r="C83">
            <v>12998</v>
          </cell>
          <cell r="D83">
            <v>6329</v>
          </cell>
          <cell r="E83">
            <v>6669</v>
          </cell>
          <cell r="F83">
            <v>74.2</v>
          </cell>
          <cell r="G83">
            <v>69.900000000000006</v>
          </cell>
          <cell r="H83">
            <v>78.400000000000006</v>
          </cell>
          <cell r="I83">
            <v>65.3</v>
          </cell>
          <cell r="J83">
            <v>62.2</v>
          </cell>
          <cell r="K83">
            <v>68.3</v>
          </cell>
          <cell r="L83">
            <v>97.5</v>
          </cell>
          <cell r="M83">
            <v>97.2</v>
          </cell>
          <cell r="N83">
            <v>97.8</v>
          </cell>
          <cell r="O83">
            <v>96.1</v>
          </cell>
          <cell r="P83">
            <v>95.7</v>
          </cell>
          <cell r="Q83">
            <v>96.4</v>
          </cell>
          <cell r="R83">
            <v>68</v>
          </cell>
          <cell r="S83">
            <v>65.7</v>
          </cell>
          <cell r="T83">
            <v>70.099999999999994</v>
          </cell>
          <cell r="U83">
            <v>39.799999999999997</v>
          </cell>
          <cell r="V83">
            <v>36.700000000000003</v>
          </cell>
          <cell r="W83">
            <v>42.7</v>
          </cell>
          <cell r="X83">
            <v>25.6</v>
          </cell>
          <cell r="Y83">
            <v>21.9</v>
          </cell>
          <cell r="Z83">
            <v>29.1</v>
          </cell>
          <cell r="AA83">
            <v>1613</v>
          </cell>
          <cell r="AB83">
            <v>1003</v>
          </cell>
          <cell r="AC83">
            <v>610</v>
          </cell>
          <cell r="AD83">
            <v>29.4</v>
          </cell>
          <cell r="AE83">
            <v>28.1</v>
          </cell>
          <cell r="AF83">
            <v>31.6</v>
          </cell>
          <cell r="AG83">
            <v>21.7</v>
          </cell>
          <cell r="AH83">
            <v>21.2</v>
          </cell>
          <cell r="AI83">
            <v>22.5</v>
          </cell>
          <cell r="AJ83">
            <v>85.4</v>
          </cell>
          <cell r="AK83">
            <v>85.1</v>
          </cell>
          <cell r="AL83">
            <v>85.9</v>
          </cell>
          <cell r="AM83">
            <v>79</v>
          </cell>
          <cell r="AN83">
            <v>79.5</v>
          </cell>
          <cell r="AO83">
            <v>78.400000000000006</v>
          </cell>
          <cell r="AP83">
            <v>24</v>
          </cell>
          <cell r="AQ83">
            <v>24.1</v>
          </cell>
          <cell r="AR83">
            <v>23.8</v>
          </cell>
          <cell r="AS83">
            <v>10</v>
          </cell>
          <cell r="AT83">
            <v>9</v>
          </cell>
          <cell r="AU83">
            <v>11.6</v>
          </cell>
          <cell r="AV83">
            <v>4.5</v>
          </cell>
          <cell r="AW83" t="str">
            <v>x</v>
          </cell>
          <cell r="AX83" t="str">
            <v>x</v>
          </cell>
          <cell r="AY83">
            <v>627</v>
          </cell>
          <cell r="AZ83">
            <v>461</v>
          </cell>
          <cell r="BA83">
            <v>166</v>
          </cell>
          <cell r="BB83">
            <v>13.4</v>
          </cell>
          <cell r="BC83">
            <v>14.1</v>
          </cell>
          <cell r="BD83">
            <v>11.4</v>
          </cell>
          <cell r="BE83">
            <v>9.6</v>
          </cell>
          <cell r="BF83">
            <v>10.6</v>
          </cell>
          <cell r="BG83">
            <v>6.6</v>
          </cell>
          <cell r="BH83">
            <v>50.6</v>
          </cell>
          <cell r="BI83">
            <v>54</v>
          </cell>
          <cell r="BJ83">
            <v>41</v>
          </cell>
          <cell r="BK83">
            <v>41.3</v>
          </cell>
          <cell r="BL83">
            <v>45.6</v>
          </cell>
          <cell r="BM83">
            <v>29.5</v>
          </cell>
          <cell r="BN83">
            <v>10.7</v>
          </cell>
          <cell r="BO83">
            <v>11.9</v>
          </cell>
          <cell r="BP83">
            <v>7.2</v>
          </cell>
          <cell r="BQ83">
            <v>4.5999999999999996</v>
          </cell>
          <cell r="BR83">
            <v>5.4</v>
          </cell>
          <cell r="BS83">
            <v>2.4</v>
          </cell>
          <cell r="BT83">
            <v>2.4</v>
          </cell>
          <cell r="BU83" t="str">
            <v>x</v>
          </cell>
          <cell r="BV83" t="str">
            <v>x</v>
          </cell>
          <cell r="BW83">
            <v>15238</v>
          </cell>
          <cell r="BX83">
            <v>7793</v>
          </cell>
          <cell r="BY83">
            <v>7445</v>
          </cell>
          <cell r="BZ83">
            <v>67</v>
          </cell>
          <cell r="CA83">
            <v>61.2</v>
          </cell>
          <cell r="CB83">
            <v>73</v>
          </cell>
          <cell r="CC83">
            <v>58.4</v>
          </cell>
          <cell r="CD83">
            <v>53.9</v>
          </cell>
          <cell r="CE83">
            <v>63.2</v>
          </cell>
          <cell r="CF83">
            <v>94.3</v>
          </cell>
          <cell r="CG83">
            <v>93.1</v>
          </cell>
          <cell r="CH83">
            <v>95.6</v>
          </cell>
          <cell r="CI83">
            <v>92</v>
          </cell>
          <cell r="CJ83">
            <v>90.6</v>
          </cell>
          <cell r="CK83">
            <v>93.5</v>
          </cell>
          <cell r="CL83">
            <v>61</v>
          </cell>
          <cell r="CM83">
            <v>57.2</v>
          </cell>
          <cell r="CN83">
            <v>64.900000000000006</v>
          </cell>
          <cell r="CO83">
            <v>35.200000000000003</v>
          </cell>
          <cell r="CP83">
            <v>31.3</v>
          </cell>
          <cell r="CQ83">
            <v>39.299999999999997</v>
          </cell>
          <cell r="CR83">
            <v>22.4</v>
          </cell>
          <cell r="CS83">
            <v>18.399999999999999</v>
          </cell>
          <cell r="CT83">
            <v>26.6</v>
          </cell>
        </row>
        <row r="84">
          <cell r="A84" t="str">
            <v>E10000015</v>
          </cell>
          <cell r="B84" t="str">
            <v>Hertfordshire</v>
          </cell>
          <cell r="C84">
            <v>10695</v>
          </cell>
          <cell r="D84">
            <v>5165</v>
          </cell>
          <cell r="E84">
            <v>5530</v>
          </cell>
          <cell r="F84">
            <v>80.8</v>
          </cell>
          <cell r="G84">
            <v>78.5</v>
          </cell>
          <cell r="H84">
            <v>83</v>
          </cell>
          <cell r="I84">
            <v>72.599999999999994</v>
          </cell>
          <cell r="J84">
            <v>70.3</v>
          </cell>
          <cell r="K84">
            <v>74.8</v>
          </cell>
          <cell r="L84">
            <v>98.9</v>
          </cell>
          <cell r="M84">
            <v>98.8</v>
          </cell>
          <cell r="N84">
            <v>99</v>
          </cell>
          <cell r="O84">
            <v>97.7</v>
          </cell>
          <cell r="P84">
            <v>97.7</v>
          </cell>
          <cell r="Q84">
            <v>97.7</v>
          </cell>
          <cell r="R84">
            <v>74.599999999999994</v>
          </cell>
          <cell r="S84">
            <v>72.900000000000006</v>
          </cell>
          <cell r="T84">
            <v>76.099999999999994</v>
          </cell>
          <cell r="U84">
            <v>54.7</v>
          </cell>
          <cell r="V84">
            <v>53.6</v>
          </cell>
          <cell r="W84">
            <v>55.8</v>
          </cell>
          <cell r="X84">
            <v>38</v>
          </cell>
          <cell r="Y84">
            <v>34.799999999999997</v>
          </cell>
          <cell r="Z84">
            <v>41</v>
          </cell>
          <cell r="AA84">
            <v>1718</v>
          </cell>
          <cell r="AB84">
            <v>1014</v>
          </cell>
          <cell r="AC84">
            <v>704</v>
          </cell>
          <cell r="AD84">
            <v>41</v>
          </cell>
          <cell r="AE84">
            <v>39.6</v>
          </cell>
          <cell r="AF84">
            <v>43</v>
          </cell>
          <cell r="AG84">
            <v>31.2</v>
          </cell>
          <cell r="AH84">
            <v>29.3</v>
          </cell>
          <cell r="AI84">
            <v>33.9</v>
          </cell>
          <cell r="AJ84">
            <v>91</v>
          </cell>
          <cell r="AK84">
            <v>90.9</v>
          </cell>
          <cell r="AL84">
            <v>91.2</v>
          </cell>
          <cell r="AM84">
            <v>83.7</v>
          </cell>
          <cell r="AN84">
            <v>84.5</v>
          </cell>
          <cell r="AO84">
            <v>82.5</v>
          </cell>
          <cell r="AP84">
            <v>33.200000000000003</v>
          </cell>
          <cell r="AQ84">
            <v>31</v>
          </cell>
          <cell r="AR84">
            <v>36.5</v>
          </cell>
          <cell r="AS84">
            <v>17.899999999999999</v>
          </cell>
          <cell r="AT84">
            <v>16.7</v>
          </cell>
          <cell r="AU84">
            <v>19.7</v>
          </cell>
          <cell r="AV84">
            <v>8.6999999999999993</v>
          </cell>
          <cell r="AW84" t="str">
            <v>x</v>
          </cell>
          <cell r="AX84" t="str">
            <v>x</v>
          </cell>
          <cell r="AY84">
            <v>402</v>
          </cell>
          <cell r="AZ84">
            <v>286</v>
          </cell>
          <cell r="BA84">
            <v>116</v>
          </cell>
          <cell r="BB84">
            <v>13.4</v>
          </cell>
          <cell r="BC84">
            <v>14</v>
          </cell>
          <cell r="BD84">
            <v>12.1</v>
          </cell>
          <cell r="BE84">
            <v>10.9</v>
          </cell>
          <cell r="BF84">
            <v>11.2</v>
          </cell>
          <cell r="BG84">
            <v>10.3</v>
          </cell>
          <cell r="BH84">
            <v>40.299999999999997</v>
          </cell>
          <cell r="BI84">
            <v>42.3</v>
          </cell>
          <cell r="BJ84">
            <v>35.299999999999997</v>
          </cell>
          <cell r="BK84">
            <v>30.8</v>
          </cell>
          <cell r="BL84">
            <v>33.6</v>
          </cell>
          <cell r="BM84">
            <v>24.1</v>
          </cell>
          <cell r="BN84">
            <v>12.2</v>
          </cell>
          <cell r="BO84">
            <v>12.9</v>
          </cell>
          <cell r="BP84">
            <v>10.3</v>
          </cell>
          <cell r="BQ84">
            <v>6</v>
          </cell>
          <cell r="BR84">
            <v>6.6</v>
          </cell>
          <cell r="BS84">
            <v>4.3</v>
          </cell>
          <cell r="BT84">
            <v>3.5</v>
          </cell>
          <cell r="BU84" t="str">
            <v>x</v>
          </cell>
          <cell r="BV84" t="str">
            <v>x</v>
          </cell>
          <cell r="BW84">
            <v>12816</v>
          </cell>
          <cell r="BX84">
            <v>6465</v>
          </cell>
          <cell r="BY84">
            <v>6351</v>
          </cell>
          <cell r="BZ84">
            <v>73.400000000000006</v>
          </cell>
          <cell r="CA84">
            <v>69.599999999999994</v>
          </cell>
          <cell r="CB84">
            <v>77.3</v>
          </cell>
          <cell r="CC84">
            <v>65.099999999999994</v>
          </cell>
          <cell r="CD84">
            <v>61.2</v>
          </cell>
          <cell r="CE84">
            <v>69.099999999999994</v>
          </cell>
          <cell r="CF84">
            <v>96</v>
          </cell>
          <cell r="CG84">
            <v>95.1</v>
          </cell>
          <cell r="CH84">
            <v>96.9</v>
          </cell>
          <cell r="CI84">
            <v>93.7</v>
          </cell>
          <cell r="CJ84">
            <v>92.8</v>
          </cell>
          <cell r="CK84">
            <v>94.7</v>
          </cell>
          <cell r="CL84">
            <v>67.099999999999994</v>
          </cell>
          <cell r="CM84">
            <v>63.7</v>
          </cell>
          <cell r="CN84">
            <v>70.5</v>
          </cell>
          <cell r="CO84">
            <v>48.3</v>
          </cell>
          <cell r="CP84">
            <v>45.7</v>
          </cell>
          <cell r="CQ84">
            <v>50.9</v>
          </cell>
          <cell r="CR84">
            <v>33</v>
          </cell>
          <cell r="CS84">
            <v>29.2</v>
          </cell>
          <cell r="CT84">
            <v>36.9</v>
          </cell>
        </row>
        <row r="85">
          <cell r="A85" t="str">
            <v>E06000032</v>
          </cell>
          <cell r="B85" t="str">
            <v>Luton</v>
          </cell>
          <cell r="C85">
            <v>2064</v>
          </cell>
          <cell r="D85">
            <v>1018</v>
          </cell>
          <cell r="E85">
            <v>1046</v>
          </cell>
          <cell r="F85">
            <v>68.2</v>
          </cell>
          <cell r="G85">
            <v>63.4</v>
          </cell>
          <cell r="H85">
            <v>72.8</v>
          </cell>
          <cell r="I85">
            <v>60.3</v>
          </cell>
          <cell r="J85">
            <v>56.6</v>
          </cell>
          <cell r="K85">
            <v>63.9</v>
          </cell>
          <cell r="L85">
            <v>97.9</v>
          </cell>
          <cell r="M85">
            <v>97.7</v>
          </cell>
          <cell r="N85">
            <v>98.1</v>
          </cell>
          <cell r="O85">
            <v>96.2</v>
          </cell>
          <cell r="P85">
            <v>95.8</v>
          </cell>
          <cell r="Q85">
            <v>96.6</v>
          </cell>
          <cell r="R85">
            <v>62.6</v>
          </cell>
          <cell r="S85">
            <v>59.3</v>
          </cell>
          <cell r="T85">
            <v>65.900000000000006</v>
          </cell>
          <cell r="U85">
            <v>45.9</v>
          </cell>
          <cell r="V85">
            <v>42.3</v>
          </cell>
          <cell r="W85">
            <v>49.4</v>
          </cell>
          <cell r="X85">
            <v>25</v>
          </cell>
          <cell r="Y85">
            <v>19.600000000000001</v>
          </cell>
          <cell r="Z85">
            <v>30.1</v>
          </cell>
          <cell r="AA85">
            <v>334</v>
          </cell>
          <cell r="AB85">
            <v>215</v>
          </cell>
          <cell r="AC85">
            <v>119</v>
          </cell>
          <cell r="AD85">
            <v>22.2</v>
          </cell>
          <cell r="AE85" t="str">
            <v>x</v>
          </cell>
          <cell r="AF85" t="str">
            <v>x</v>
          </cell>
          <cell r="AG85">
            <v>18.3</v>
          </cell>
          <cell r="AH85" t="str">
            <v>x</v>
          </cell>
          <cell r="AI85" t="str">
            <v>x</v>
          </cell>
          <cell r="AJ85">
            <v>82.6</v>
          </cell>
          <cell r="AK85">
            <v>83.7</v>
          </cell>
          <cell r="AL85">
            <v>80.7</v>
          </cell>
          <cell r="AM85">
            <v>70.400000000000006</v>
          </cell>
          <cell r="AN85" t="str">
            <v>x</v>
          </cell>
          <cell r="AO85" t="str">
            <v>x</v>
          </cell>
          <cell r="AP85">
            <v>20.7</v>
          </cell>
          <cell r="AQ85" t="str">
            <v>x</v>
          </cell>
          <cell r="AR85" t="str">
            <v>x</v>
          </cell>
          <cell r="AS85" t="str">
            <v>x</v>
          </cell>
          <cell r="AT85" t="str">
            <v>x</v>
          </cell>
          <cell r="AU85" t="str">
            <v>x</v>
          </cell>
          <cell r="AV85" t="str">
            <v>x</v>
          </cell>
          <cell r="AW85" t="str">
            <v>x</v>
          </cell>
          <cell r="AX85" t="str">
            <v>x</v>
          </cell>
          <cell r="AY85">
            <v>72</v>
          </cell>
          <cell r="AZ85">
            <v>54</v>
          </cell>
          <cell r="BA85">
            <v>18</v>
          </cell>
          <cell r="BB85">
            <v>12.5</v>
          </cell>
          <cell r="BC85" t="str">
            <v>x</v>
          </cell>
          <cell r="BD85" t="str">
            <v>x</v>
          </cell>
          <cell r="BE85">
            <v>6.9</v>
          </cell>
          <cell r="BF85" t="str">
            <v>x</v>
          </cell>
          <cell r="BG85" t="str">
            <v>x</v>
          </cell>
          <cell r="BH85">
            <v>37.5</v>
          </cell>
          <cell r="BI85">
            <v>42.6</v>
          </cell>
          <cell r="BJ85">
            <v>22.2</v>
          </cell>
          <cell r="BK85">
            <v>29.2</v>
          </cell>
          <cell r="BL85" t="str">
            <v>x</v>
          </cell>
          <cell r="BM85" t="str">
            <v>x</v>
          </cell>
          <cell r="BN85">
            <v>6.9</v>
          </cell>
          <cell r="BO85" t="str">
            <v>x</v>
          </cell>
          <cell r="BP85" t="str">
            <v>x</v>
          </cell>
          <cell r="BQ85" t="str">
            <v>x</v>
          </cell>
          <cell r="BR85" t="str">
            <v>x</v>
          </cell>
          <cell r="BS85" t="str">
            <v>x</v>
          </cell>
          <cell r="BT85" t="str">
            <v>x</v>
          </cell>
          <cell r="BU85" t="str">
            <v>x</v>
          </cell>
          <cell r="BV85" t="str">
            <v>x</v>
          </cell>
          <cell r="BW85">
            <v>2470</v>
          </cell>
          <cell r="BX85">
            <v>1287</v>
          </cell>
          <cell r="BY85">
            <v>1183</v>
          </cell>
          <cell r="BZ85">
            <v>60.3</v>
          </cell>
          <cell r="CA85">
            <v>54.7</v>
          </cell>
          <cell r="CB85">
            <v>66.400000000000006</v>
          </cell>
          <cell r="CC85">
            <v>53</v>
          </cell>
          <cell r="CD85">
            <v>48.6</v>
          </cell>
          <cell r="CE85">
            <v>57.9</v>
          </cell>
          <cell r="CF85">
            <v>94.1</v>
          </cell>
          <cell r="CG85">
            <v>93.1</v>
          </cell>
          <cell r="CH85">
            <v>95.2</v>
          </cell>
          <cell r="CI85">
            <v>90.7</v>
          </cell>
          <cell r="CJ85">
            <v>89.4</v>
          </cell>
          <cell r="CK85">
            <v>92.2</v>
          </cell>
          <cell r="CL85">
            <v>55.3</v>
          </cell>
          <cell r="CM85">
            <v>51</v>
          </cell>
          <cell r="CN85">
            <v>60</v>
          </cell>
          <cell r="CO85">
            <v>40.200000000000003</v>
          </cell>
          <cell r="CP85">
            <v>35.700000000000003</v>
          </cell>
          <cell r="CQ85">
            <v>45.1</v>
          </cell>
          <cell r="CR85">
            <v>21.3</v>
          </cell>
          <cell r="CS85">
            <v>16.100000000000001</v>
          </cell>
          <cell r="CT85">
            <v>27</v>
          </cell>
        </row>
        <row r="86">
          <cell r="A86" t="str">
            <v>E10000020</v>
          </cell>
          <cell r="B86" t="str">
            <v>Norfolk</v>
          </cell>
          <cell r="C86">
            <v>6894</v>
          </cell>
          <cell r="D86">
            <v>3331</v>
          </cell>
          <cell r="E86">
            <v>3563</v>
          </cell>
          <cell r="F86">
            <v>72.099999999999994</v>
          </cell>
          <cell r="G86">
            <v>67.8</v>
          </cell>
          <cell r="H86">
            <v>76</v>
          </cell>
          <cell r="I86">
            <v>62.5</v>
          </cell>
          <cell r="J86">
            <v>58.2</v>
          </cell>
          <cell r="K86">
            <v>66.400000000000006</v>
          </cell>
          <cell r="L86">
            <v>98.4</v>
          </cell>
          <cell r="M86">
            <v>98.2</v>
          </cell>
          <cell r="N86">
            <v>98.5</v>
          </cell>
          <cell r="O86">
            <v>96.8</v>
          </cell>
          <cell r="P86">
            <v>96.7</v>
          </cell>
          <cell r="Q86">
            <v>96.9</v>
          </cell>
          <cell r="R86">
            <v>64.900000000000006</v>
          </cell>
          <cell r="S86">
            <v>61.5</v>
          </cell>
          <cell r="T86">
            <v>68.099999999999994</v>
          </cell>
          <cell r="U86">
            <v>40.200000000000003</v>
          </cell>
          <cell r="V86">
            <v>36.700000000000003</v>
          </cell>
          <cell r="W86">
            <v>43.5</v>
          </cell>
          <cell r="X86">
            <v>23</v>
          </cell>
          <cell r="Y86">
            <v>18.5</v>
          </cell>
          <cell r="Z86">
            <v>27.3</v>
          </cell>
          <cell r="AA86">
            <v>947</v>
          </cell>
          <cell r="AB86">
            <v>533</v>
          </cell>
          <cell r="AC86">
            <v>414</v>
          </cell>
          <cell r="AD86">
            <v>30.6</v>
          </cell>
          <cell r="AE86">
            <v>30.6</v>
          </cell>
          <cell r="AF86">
            <v>30.7</v>
          </cell>
          <cell r="AG86">
            <v>22</v>
          </cell>
          <cell r="AH86">
            <v>22.1</v>
          </cell>
          <cell r="AI86">
            <v>21.7</v>
          </cell>
          <cell r="AJ86">
            <v>89.9</v>
          </cell>
          <cell r="AK86">
            <v>91.6</v>
          </cell>
          <cell r="AL86">
            <v>87.7</v>
          </cell>
          <cell r="AM86">
            <v>83.2</v>
          </cell>
          <cell r="AN86">
            <v>85.2</v>
          </cell>
          <cell r="AO86">
            <v>80.7</v>
          </cell>
          <cell r="AP86">
            <v>24.1</v>
          </cell>
          <cell r="AQ86">
            <v>24.2</v>
          </cell>
          <cell r="AR86">
            <v>23.9</v>
          </cell>
          <cell r="AS86">
            <v>11.1</v>
          </cell>
          <cell r="AT86" t="str">
            <v>x</v>
          </cell>
          <cell r="AU86" t="str">
            <v>x</v>
          </cell>
          <cell r="AV86">
            <v>3.5</v>
          </cell>
          <cell r="AW86" t="str">
            <v>x</v>
          </cell>
          <cell r="AX86" t="str">
            <v>x</v>
          </cell>
          <cell r="AY86">
            <v>460</v>
          </cell>
          <cell r="AZ86">
            <v>332</v>
          </cell>
          <cell r="BA86">
            <v>128</v>
          </cell>
          <cell r="BB86">
            <v>13</v>
          </cell>
          <cell r="BC86">
            <v>14.5</v>
          </cell>
          <cell r="BD86">
            <v>9.4</v>
          </cell>
          <cell r="BE86">
            <v>9.1</v>
          </cell>
          <cell r="BF86">
            <v>10.5</v>
          </cell>
          <cell r="BG86">
            <v>5.5</v>
          </cell>
          <cell r="BH86">
            <v>53.7</v>
          </cell>
          <cell r="BI86">
            <v>55.7</v>
          </cell>
          <cell r="BJ86">
            <v>48.4</v>
          </cell>
          <cell r="BK86">
            <v>45</v>
          </cell>
          <cell r="BL86">
            <v>48.8</v>
          </cell>
          <cell r="BM86">
            <v>35.200000000000003</v>
          </cell>
          <cell r="BN86">
            <v>9.6</v>
          </cell>
          <cell r="BO86">
            <v>10.8</v>
          </cell>
          <cell r="BP86">
            <v>6.3</v>
          </cell>
          <cell r="BQ86">
            <v>2.8</v>
          </cell>
          <cell r="BR86" t="str">
            <v>x</v>
          </cell>
          <cell r="BS86" t="str">
            <v>x</v>
          </cell>
          <cell r="BT86">
            <v>0.9</v>
          </cell>
          <cell r="BU86" t="str">
            <v>x</v>
          </cell>
          <cell r="BV86" t="str">
            <v>x</v>
          </cell>
          <cell r="BW86">
            <v>8301</v>
          </cell>
          <cell r="BX86">
            <v>4196</v>
          </cell>
          <cell r="BY86">
            <v>4105</v>
          </cell>
          <cell r="BZ86">
            <v>64.099999999999994</v>
          </cell>
          <cell r="CA86">
            <v>58.9</v>
          </cell>
          <cell r="CB86">
            <v>69.400000000000006</v>
          </cell>
          <cell r="CC86">
            <v>54.9</v>
          </cell>
          <cell r="CD86">
            <v>49.9</v>
          </cell>
          <cell r="CE86">
            <v>60</v>
          </cell>
          <cell r="CF86">
            <v>94.9</v>
          </cell>
          <cell r="CG86">
            <v>94</v>
          </cell>
          <cell r="CH86">
            <v>95.9</v>
          </cell>
          <cell r="CI86">
            <v>92.4</v>
          </cell>
          <cell r="CJ86">
            <v>91.5</v>
          </cell>
          <cell r="CK86">
            <v>93.4</v>
          </cell>
          <cell r="CL86">
            <v>57.2</v>
          </cell>
          <cell r="CM86">
            <v>52.7</v>
          </cell>
          <cell r="CN86">
            <v>61.7</v>
          </cell>
          <cell r="CO86">
            <v>34.799999999999997</v>
          </cell>
          <cell r="CP86">
            <v>30.9</v>
          </cell>
          <cell r="CQ86">
            <v>38.799999999999997</v>
          </cell>
          <cell r="CR86">
            <v>19.600000000000001</v>
          </cell>
          <cell r="CS86">
            <v>15.2</v>
          </cell>
          <cell r="CT86">
            <v>24.1</v>
          </cell>
        </row>
        <row r="87">
          <cell r="A87" t="str">
            <v>E06000031</v>
          </cell>
          <cell r="B87" t="str">
            <v>Peterborough</v>
          </cell>
          <cell r="C87">
            <v>1873</v>
          </cell>
          <cell r="D87">
            <v>946</v>
          </cell>
          <cell r="E87">
            <v>927</v>
          </cell>
          <cell r="F87">
            <v>63.6</v>
          </cell>
          <cell r="G87">
            <v>60.6</v>
          </cell>
          <cell r="H87">
            <v>66.8</v>
          </cell>
          <cell r="I87">
            <v>55.3</v>
          </cell>
          <cell r="J87">
            <v>52.9</v>
          </cell>
          <cell r="K87">
            <v>57.7</v>
          </cell>
          <cell r="L87">
            <v>97.4</v>
          </cell>
          <cell r="M87">
            <v>97</v>
          </cell>
          <cell r="N87">
            <v>97.7</v>
          </cell>
          <cell r="O87">
            <v>95.1</v>
          </cell>
          <cell r="P87">
            <v>95.2</v>
          </cell>
          <cell r="Q87">
            <v>95</v>
          </cell>
          <cell r="R87">
            <v>59.6</v>
          </cell>
          <cell r="S87">
            <v>58.5</v>
          </cell>
          <cell r="T87">
            <v>60.7</v>
          </cell>
          <cell r="U87">
            <v>39.5</v>
          </cell>
          <cell r="V87">
            <v>36.4</v>
          </cell>
          <cell r="W87">
            <v>42.7</v>
          </cell>
          <cell r="X87">
            <v>24.4</v>
          </cell>
          <cell r="Y87">
            <v>20.6</v>
          </cell>
          <cell r="Z87">
            <v>28.3</v>
          </cell>
          <cell r="AA87">
            <v>244</v>
          </cell>
          <cell r="AB87">
            <v>144</v>
          </cell>
          <cell r="AC87">
            <v>100</v>
          </cell>
          <cell r="AD87">
            <v>25.8</v>
          </cell>
          <cell r="AE87" t="str">
            <v>x</v>
          </cell>
          <cell r="AF87" t="str">
            <v>x</v>
          </cell>
          <cell r="AG87">
            <v>20.100000000000001</v>
          </cell>
          <cell r="AH87" t="str">
            <v>x</v>
          </cell>
          <cell r="AI87" t="str">
            <v>x</v>
          </cell>
          <cell r="AJ87">
            <v>89.3</v>
          </cell>
          <cell r="AK87">
            <v>86.8</v>
          </cell>
          <cell r="AL87">
            <v>93</v>
          </cell>
          <cell r="AM87">
            <v>82.8</v>
          </cell>
          <cell r="AN87">
            <v>79.900000000000006</v>
          </cell>
          <cell r="AO87">
            <v>87</v>
          </cell>
          <cell r="AP87">
            <v>24.6</v>
          </cell>
          <cell r="AQ87" t="str">
            <v>x</v>
          </cell>
          <cell r="AR87" t="str">
            <v>x</v>
          </cell>
          <cell r="AS87">
            <v>10.7</v>
          </cell>
          <cell r="AT87" t="str">
            <v>x</v>
          </cell>
          <cell r="AU87" t="str">
            <v>x</v>
          </cell>
          <cell r="AV87" t="str">
            <v>x</v>
          </cell>
          <cell r="AW87" t="str">
            <v>x</v>
          </cell>
          <cell r="AX87" t="str">
            <v>x</v>
          </cell>
          <cell r="AY87">
            <v>132</v>
          </cell>
          <cell r="AZ87">
            <v>96</v>
          </cell>
          <cell r="BA87">
            <v>36</v>
          </cell>
          <cell r="BB87">
            <v>5.3</v>
          </cell>
          <cell r="BC87" t="str">
            <v>x</v>
          </cell>
          <cell r="BD87" t="str">
            <v>x</v>
          </cell>
          <cell r="BE87">
            <v>5.3</v>
          </cell>
          <cell r="BF87" t="str">
            <v>x</v>
          </cell>
          <cell r="BG87" t="str">
            <v>x</v>
          </cell>
          <cell r="BH87">
            <v>37.9</v>
          </cell>
          <cell r="BI87">
            <v>38.5</v>
          </cell>
          <cell r="BJ87">
            <v>36.1</v>
          </cell>
          <cell r="BK87">
            <v>33.299999999999997</v>
          </cell>
          <cell r="BL87">
            <v>35.4</v>
          </cell>
          <cell r="BM87">
            <v>27.8</v>
          </cell>
          <cell r="BN87">
            <v>6.8</v>
          </cell>
          <cell r="BO87" t="str">
            <v>x</v>
          </cell>
          <cell r="BP87" t="str">
            <v>x</v>
          </cell>
          <cell r="BQ87">
            <v>2.2999999999999998</v>
          </cell>
          <cell r="BR87" t="str">
            <v>x</v>
          </cell>
          <cell r="BS87" t="str">
            <v>x</v>
          </cell>
          <cell r="BT87" t="str">
            <v>x</v>
          </cell>
          <cell r="BU87" t="str">
            <v>x</v>
          </cell>
          <cell r="BV87" t="str">
            <v>x</v>
          </cell>
          <cell r="BW87">
            <v>2249</v>
          </cell>
          <cell r="BX87">
            <v>1186</v>
          </cell>
          <cell r="BY87">
            <v>1063</v>
          </cell>
          <cell r="BZ87">
            <v>56.1</v>
          </cell>
          <cell r="CA87">
            <v>51.3</v>
          </cell>
          <cell r="CB87">
            <v>61.4</v>
          </cell>
          <cell r="CC87">
            <v>48.5</v>
          </cell>
          <cell r="CD87">
            <v>44.6</v>
          </cell>
          <cell r="CE87">
            <v>52.9</v>
          </cell>
          <cell r="CF87">
            <v>93</v>
          </cell>
          <cell r="CG87">
            <v>91.1</v>
          </cell>
          <cell r="CH87">
            <v>95.2</v>
          </cell>
          <cell r="CI87">
            <v>90.2</v>
          </cell>
          <cell r="CJ87">
            <v>88.5</v>
          </cell>
          <cell r="CK87">
            <v>92</v>
          </cell>
          <cell r="CL87">
            <v>52.7</v>
          </cell>
          <cell r="CM87">
            <v>49.7</v>
          </cell>
          <cell r="CN87">
            <v>56</v>
          </cell>
          <cell r="CO87">
            <v>34.200000000000003</v>
          </cell>
          <cell r="CP87">
            <v>30.7</v>
          </cell>
          <cell r="CQ87">
            <v>38.1</v>
          </cell>
          <cell r="CR87">
            <v>20.9</v>
          </cell>
          <cell r="CS87">
            <v>17</v>
          </cell>
          <cell r="CT87">
            <v>25.2</v>
          </cell>
        </row>
        <row r="88">
          <cell r="A88" t="str">
            <v>E06000033</v>
          </cell>
          <cell r="B88" t="str">
            <v>Southend-on-Sea</v>
          </cell>
          <cell r="C88">
            <v>1842</v>
          </cell>
          <cell r="D88">
            <v>908</v>
          </cell>
          <cell r="E88">
            <v>934</v>
          </cell>
          <cell r="F88">
            <v>77.900000000000006</v>
          </cell>
          <cell r="G88">
            <v>76.400000000000006</v>
          </cell>
          <cell r="H88">
            <v>79.2</v>
          </cell>
          <cell r="I88">
            <v>71.8</v>
          </cell>
          <cell r="J88">
            <v>70.5</v>
          </cell>
          <cell r="K88">
            <v>73.099999999999994</v>
          </cell>
          <cell r="L88">
            <v>98.3</v>
          </cell>
          <cell r="M88">
            <v>98.6</v>
          </cell>
          <cell r="N88">
            <v>98.1</v>
          </cell>
          <cell r="O88">
            <v>97.4</v>
          </cell>
          <cell r="P88">
            <v>97.9</v>
          </cell>
          <cell r="Q88">
            <v>97</v>
          </cell>
          <cell r="R88">
            <v>73.7</v>
          </cell>
          <cell r="S88">
            <v>73.099999999999994</v>
          </cell>
          <cell r="T88">
            <v>74.2</v>
          </cell>
          <cell r="U88">
            <v>45.3</v>
          </cell>
          <cell r="V88">
            <v>43.1</v>
          </cell>
          <cell r="W88">
            <v>47.5</v>
          </cell>
          <cell r="X88">
            <v>36.9</v>
          </cell>
          <cell r="Y88">
            <v>35.200000000000003</v>
          </cell>
          <cell r="Z88">
            <v>38.4</v>
          </cell>
          <cell r="AA88">
            <v>182</v>
          </cell>
          <cell r="AB88">
            <v>116</v>
          </cell>
          <cell r="AC88">
            <v>66</v>
          </cell>
          <cell r="AD88">
            <v>26.4</v>
          </cell>
          <cell r="AE88">
            <v>31</v>
          </cell>
          <cell r="AF88">
            <v>18.2</v>
          </cell>
          <cell r="AG88">
            <v>23.1</v>
          </cell>
          <cell r="AH88" t="str">
            <v>x</v>
          </cell>
          <cell r="AI88" t="str">
            <v>x</v>
          </cell>
          <cell r="AJ88">
            <v>84.1</v>
          </cell>
          <cell r="AK88">
            <v>85.3</v>
          </cell>
          <cell r="AL88">
            <v>81.8</v>
          </cell>
          <cell r="AM88">
            <v>78</v>
          </cell>
          <cell r="AN88">
            <v>81</v>
          </cell>
          <cell r="AO88">
            <v>72.7</v>
          </cell>
          <cell r="AP88">
            <v>24.7</v>
          </cell>
          <cell r="AQ88" t="str">
            <v>x</v>
          </cell>
          <cell r="AR88" t="str">
            <v>x</v>
          </cell>
          <cell r="AS88">
            <v>7.1</v>
          </cell>
          <cell r="AT88" t="str">
            <v>x</v>
          </cell>
          <cell r="AU88" t="str">
            <v>x</v>
          </cell>
          <cell r="AV88">
            <v>6</v>
          </cell>
          <cell r="AW88" t="str">
            <v>x</v>
          </cell>
          <cell r="AX88" t="str">
            <v>x</v>
          </cell>
          <cell r="AY88">
            <v>93</v>
          </cell>
          <cell r="AZ88">
            <v>68</v>
          </cell>
          <cell r="BA88">
            <v>25</v>
          </cell>
          <cell r="BB88">
            <v>6.5</v>
          </cell>
          <cell r="BC88">
            <v>4.4000000000000004</v>
          </cell>
          <cell r="BD88">
            <v>12</v>
          </cell>
          <cell r="BE88">
            <v>4.3</v>
          </cell>
          <cell r="BF88" t="str">
            <v>x</v>
          </cell>
          <cell r="BG88" t="str">
            <v>x</v>
          </cell>
          <cell r="BH88">
            <v>36.6</v>
          </cell>
          <cell r="BI88">
            <v>30.9</v>
          </cell>
          <cell r="BJ88">
            <v>52</v>
          </cell>
          <cell r="BK88">
            <v>30.1</v>
          </cell>
          <cell r="BL88">
            <v>26.5</v>
          </cell>
          <cell r="BM88">
            <v>40</v>
          </cell>
          <cell r="BN88">
            <v>4.3</v>
          </cell>
          <cell r="BO88" t="str">
            <v>x</v>
          </cell>
          <cell r="BP88" t="str">
            <v>x</v>
          </cell>
          <cell r="BQ88">
            <v>4.3</v>
          </cell>
          <cell r="BR88" t="str">
            <v>x</v>
          </cell>
          <cell r="BS88" t="str">
            <v>x</v>
          </cell>
          <cell r="BT88" t="str">
            <v>x</v>
          </cell>
          <cell r="BU88" t="str">
            <v>x</v>
          </cell>
          <cell r="BV88" t="str">
            <v>x</v>
          </cell>
          <cell r="BW88">
            <v>2118</v>
          </cell>
          <cell r="BX88">
            <v>1093</v>
          </cell>
          <cell r="BY88">
            <v>1025</v>
          </cell>
          <cell r="BZ88">
            <v>70.3</v>
          </cell>
          <cell r="CA88">
            <v>67.2</v>
          </cell>
          <cell r="CB88">
            <v>73.7</v>
          </cell>
          <cell r="CC88">
            <v>64.7</v>
          </cell>
          <cell r="CD88">
            <v>61.7</v>
          </cell>
          <cell r="CE88">
            <v>67.900000000000006</v>
          </cell>
          <cell r="CF88">
            <v>94.4</v>
          </cell>
          <cell r="CG88">
            <v>93</v>
          </cell>
          <cell r="CH88">
            <v>95.9</v>
          </cell>
          <cell r="CI88">
            <v>92.8</v>
          </cell>
          <cell r="CJ88">
            <v>91.7</v>
          </cell>
          <cell r="CK88">
            <v>94</v>
          </cell>
          <cell r="CL88">
            <v>66.400000000000006</v>
          </cell>
          <cell r="CM88">
            <v>64</v>
          </cell>
          <cell r="CN88">
            <v>69</v>
          </cell>
          <cell r="CO88">
            <v>40.200000000000003</v>
          </cell>
          <cell r="CP88">
            <v>36.700000000000003</v>
          </cell>
          <cell r="CQ88">
            <v>44</v>
          </cell>
          <cell r="CR88">
            <v>32.700000000000003</v>
          </cell>
          <cell r="CS88">
            <v>30.1</v>
          </cell>
          <cell r="CT88">
            <v>35.4</v>
          </cell>
        </row>
        <row r="89">
          <cell r="A89" t="str">
            <v>E10000029</v>
          </cell>
          <cell r="B89" t="str">
            <v>Suffolk</v>
          </cell>
          <cell r="C89">
            <v>6378</v>
          </cell>
          <cell r="D89">
            <v>3085</v>
          </cell>
          <cell r="E89">
            <v>3293</v>
          </cell>
          <cell r="F89">
            <v>69.599999999999994</v>
          </cell>
          <cell r="G89">
            <v>64.8</v>
          </cell>
          <cell r="H89">
            <v>74.2</v>
          </cell>
          <cell r="I89">
            <v>60.4</v>
          </cell>
          <cell r="J89">
            <v>57.1</v>
          </cell>
          <cell r="K89">
            <v>63.6</v>
          </cell>
          <cell r="L89">
            <v>97.7</v>
          </cell>
          <cell r="M89">
            <v>97.6</v>
          </cell>
          <cell r="N89">
            <v>97.8</v>
          </cell>
          <cell r="O89">
            <v>96.4</v>
          </cell>
          <cell r="P89">
            <v>96.5</v>
          </cell>
          <cell r="Q89">
            <v>96.3</v>
          </cell>
          <cell r="R89">
            <v>62.9</v>
          </cell>
          <cell r="S89">
            <v>60.3</v>
          </cell>
          <cell r="T89">
            <v>65.3</v>
          </cell>
          <cell r="U89">
            <v>33.799999999999997</v>
          </cell>
          <cell r="V89">
            <v>30</v>
          </cell>
          <cell r="W89">
            <v>37.4</v>
          </cell>
          <cell r="X89">
            <v>21.5</v>
          </cell>
          <cell r="Y89">
            <v>17</v>
          </cell>
          <cell r="Z89">
            <v>25.8</v>
          </cell>
          <cell r="AA89">
            <v>759</v>
          </cell>
          <cell r="AB89">
            <v>474</v>
          </cell>
          <cell r="AC89">
            <v>285</v>
          </cell>
          <cell r="AD89">
            <v>28.1</v>
          </cell>
          <cell r="AE89">
            <v>24.3</v>
          </cell>
          <cell r="AF89">
            <v>34.4</v>
          </cell>
          <cell r="AG89">
            <v>21.6</v>
          </cell>
          <cell r="AH89" t="str">
            <v>x</v>
          </cell>
          <cell r="AI89" t="str">
            <v>x</v>
          </cell>
          <cell r="AJ89">
            <v>85.2</v>
          </cell>
          <cell r="AK89">
            <v>85.7</v>
          </cell>
          <cell r="AL89">
            <v>84.6</v>
          </cell>
          <cell r="AM89">
            <v>78.7</v>
          </cell>
          <cell r="AN89">
            <v>80.8</v>
          </cell>
          <cell r="AO89">
            <v>75.099999999999994</v>
          </cell>
          <cell r="AP89">
            <v>23.3</v>
          </cell>
          <cell r="AQ89" t="str">
            <v>x</v>
          </cell>
          <cell r="AR89" t="str">
            <v>x</v>
          </cell>
          <cell r="AS89">
            <v>10.8</v>
          </cell>
          <cell r="AT89" t="str">
            <v>x</v>
          </cell>
          <cell r="AU89" t="str">
            <v>x</v>
          </cell>
          <cell r="AV89">
            <v>4.5</v>
          </cell>
          <cell r="AW89" t="str">
            <v>x</v>
          </cell>
          <cell r="AX89" t="str">
            <v>x</v>
          </cell>
          <cell r="AY89">
            <v>261</v>
          </cell>
          <cell r="AZ89">
            <v>195</v>
          </cell>
          <cell r="BA89">
            <v>66</v>
          </cell>
          <cell r="BB89">
            <v>8.4</v>
          </cell>
          <cell r="BC89">
            <v>8.6999999999999993</v>
          </cell>
          <cell r="BD89">
            <v>7.6</v>
          </cell>
          <cell r="BE89">
            <v>5.4</v>
          </cell>
          <cell r="BF89" t="str">
            <v>x</v>
          </cell>
          <cell r="BG89" t="str">
            <v>x</v>
          </cell>
          <cell r="BH89">
            <v>42.1</v>
          </cell>
          <cell r="BI89">
            <v>46.2</v>
          </cell>
          <cell r="BJ89">
            <v>30.3</v>
          </cell>
          <cell r="BK89">
            <v>36</v>
          </cell>
          <cell r="BL89">
            <v>40</v>
          </cell>
          <cell r="BM89">
            <v>24.2</v>
          </cell>
          <cell r="BN89">
            <v>5.7</v>
          </cell>
          <cell r="BO89" t="str">
            <v>x</v>
          </cell>
          <cell r="BP89" t="str">
            <v>x</v>
          </cell>
          <cell r="BQ89" t="str">
            <v>x</v>
          </cell>
          <cell r="BR89" t="str">
            <v>x</v>
          </cell>
          <cell r="BS89" t="str">
            <v>x</v>
          </cell>
          <cell r="BT89" t="str">
            <v>x</v>
          </cell>
          <cell r="BU89" t="str">
            <v>x</v>
          </cell>
          <cell r="BV89" t="str">
            <v>x</v>
          </cell>
          <cell r="BW89">
            <v>7399</v>
          </cell>
          <cell r="BX89">
            <v>3755</v>
          </cell>
          <cell r="BY89">
            <v>3644</v>
          </cell>
          <cell r="BZ89">
            <v>63.2</v>
          </cell>
          <cell r="CA89">
            <v>56.8</v>
          </cell>
          <cell r="CB89">
            <v>69.900000000000006</v>
          </cell>
          <cell r="CC89">
            <v>54.5</v>
          </cell>
          <cell r="CD89">
            <v>49.5</v>
          </cell>
          <cell r="CE89">
            <v>59.7</v>
          </cell>
          <cell r="CF89">
            <v>94.5</v>
          </cell>
          <cell r="CG89">
            <v>93.4</v>
          </cell>
          <cell r="CH89">
            <v>95.5</v>
          </cell>
          <cell r="CI89">
            <v>92.4</v>
          </cell>
          <cell r="CJ89">
            <v>91.6</v>
          </cell>
          <cell r="CK89">
            <v>93.3</v>
          </cell>
          <cell r="CL89">
            <v>56.8</v>
          </cell>
          <cell r="CM89">
            <v>52.4</v>
          </cell>
          <cell r="CN89">
            <v>61.4</v>
          </cell>
          <cell r="CO89">
            <v>30.3</v>
          </cell>
          <cell r="CP89">
            <v>25.7</v>
          </cell>
          <cell r="CQ89">
            <v>35.1</v>
          </cell>
          <cell r="CR89">
            <v>19</v>
          </cell>
          <cell r="CS89">
            <v>14.3</v>
          </cell>
          <cell r="CT89">
            <v>23.9</v>
          </cell>
        </row>
        <row r="90">
          <cell r="A90" t="str">
            <v>E06000034</v>
          </cell>
          <cell r="B90" t="str">
            <v>Thurrock</v>
          </cell>
          <cell r="C90">
            <v>1457</v>
          </cell>
          <cell r="D90">
            <v>686</v>
          </cell>
          <cell r="E90">
            <v>771</v>
          </cell>
          <cell r="F90">
            <v>74.5</v>
          </cell>
          <cell r="G90">
            <v>70.599999999999994</v>
          </cell>
          <cell r="H90">
            <v>78</v>
          </cell>
          <cell r="I90">
            <v>61.7</v>
          </cell>
          <cell r="J90">
            <v>58.7</v>
          </cell>
          <cell r="K90">
            <v>64.3</v>
          </cell>
          <cell r="L90">
            <v>98.4</v>
          </cell>
          <cell r="M90">
            <v>98.3</v>
          </cell>
          <cell r="N90">
            <v>98.4</v>
          </cell>
          <cell r="O90">
            <v>96.4</v>
          </cell>
          <cell r="P90">
            <v>96.1</v>
          </cell>
          <cell r="Q90">
            <v>96.8</v>
          </cell>
          <cell r="R90">
            <v>63.3</v>
          </cell>
          <cell r="S90">
            <v>60.5</v>
          </cell>
          <cell r="T90">
            <v>65.8</v>
          </cell>
          <cell r="U90">
            <v>46.9</v>
          </cell>
          <cell r="V90">
            <v>42.9</v>
          </cell>
          <cell r="W90">
            <v>50.5</v>
          </cell>
          <cell r="X90">
            <v>27</v>
          </cell>
          <cell r="Y90">
            <v>21.9</v>
          </cell>
          <cell r="Z90">
            <v>31.5</v>
          </cell>
          <cell r="AA90">
            <v>215</v>
          </cell>
          <cell r="AB90">
            <v>126</v>
          </cell>
          <cell r="AC90">
            <v>89</v>
          </cell>
          <cell r="AD90">
            <v>16.7</v>
          </cell>
          <cell r="AE90">
            <v>18.3</v>
          </cell>
          <cell r="AF90">
            <v>14.6</v>
          </cell>
          <cell r="AG90">
            <v>10.199999999999999</v>
          </cell>
          <cell r="AH90">
            <v>11.1</v>
          </cell>
          <cell r="AI90">
            <v>9</v>
          </cell>
          <cell r="AJ90">
            <v>84.2</v>
          </cell>
          <cell r="AK90">
            <v>83.3</v>
          </cell>
          <cell r="AL90">
            <v>85.4</v>
          </cell>
          <cell r="AM90">
            <v>71.2</v>
          </cell>
          <cell r="AN90">
            <v>69</v>
          </cell>
          <cell r="AO90">
            <v>74.2</v>
          </cell>
          <cell r="AP90">
            <v>10.7</v>
          </cell>
          <cell r="AQ90">
            <v>11.1</v>
          </cell>
          <cell r="AR90">
            <v>10.1</v>
          </cell>
          <cell r="AS90">
            <v>4.7</v>
          </cell>
          <cell r="AT90" t="str">
            <v>x</v>
          </cell>
          <cell r="AU90" t="str">
            <v>x</v>
          </cell>
          <cell r="AV90">
            <v>2.2999999999999998</v>
          </cell>
          <cell r="AW90" t="str">
            <v>x</v>
          </cell>
          <cell r="AX90" t="str">
            <v>x</v>
          </cell>
          <cell r="AY90">
            <v>92</v>
          </cell>
          <cell r="AZ90">
            <v>67</v>
          </cell>
          <cell r="BA90">
            <v>25</v>
          </cell>
          <cell r="BB90">
            <v>17.399999999999999</v>
          </cell>
          <cell r="BC90">
            <v>17.899999999999999</v>
          </cell>
          <cell r="BD90">
            <v>16</v>
          </cell>
          <cell r="BE90">
            <v>13</v>
          </cell>
          <cell r="BF90">
            <v>13.4</v>
          </cell>
          <cell r="BG90">
            <v>12</v>
          </cell>
          <cell r="BH90">
            <v>48.9</v>
          </cell>
          <cell r="BI90">
            <v>52.2</v>
          </cell>
          <cell r="BJ90">
            <v>40</v>
          </cell>
          <cell r="BK90">
            <v>42.4</v>
          </cell>
          <cell r="BL90">
            <v>47.8</v>
          </cell>
          <cell r="BM90">
            <v>28</v>
          </cell>
          <cell r="BN90">
            <v>16.3</v>
          </cell>
          <cell r="BO90">
            <v>17.899999999999999</v>
          </cell>
          <cell r="BP90">
            <v>12</v>
          </cell>
          <cell r="BQ90">
            <v>8.6999999999999993</v>
          </cell>
          <cell r="BR90" t="str">
            <v>x</v>
          </cell>
          <cell r="BS90" t="str">
            <v>x</v>
          </cell>
          <cell r="BT90">
            <v>3.3</v>
          </cell>
          <cell r="BU90" t="str">
            <v>x</v>
          </cell>
          <cell r="BV90" t="str">
            <v>x</v>
          </cell>
          <cell r="BW90">
            <v>1764</v>
          </cell>
          <cell r="BX90">
            <v>879</v>
          </cell>
          <cell r="BY90">
            <v>885</v>
          </cell>
          <cell r="BZ90">
            <v>64.5</v>
          </cell>
          <cell r="CA90">
            <v>59</v>
          </cell>
          <cell r="CB90">
            <v>69.8</v>
          </cell>
          <cell r="CC90">
            <v>52.9</v>
          </cell>
          <cell r="CD90">
            <v>48.5</v>
          </cell>
          <cell r="CE90">
            <v>57.3</v>
          </cell>
          <cell r="CF90">
            <v>94</v>
          </cell>
          <cell r="CG90">
            <v>92.6</v>
          </cell>
          <cell r="CH90">
            <v>95.5</v>
          </cell>
          <cell r="CI90">
            <v>90.5</v>
          </cell>
          <cell r="CJ90">
            <v>88.5</v>
          </cell>
          <cell r="CK90">
            <v>92.5</v>
          </cell>
          <cell r="CL90">
            <v>54.4</v>
          </cell>
          <cell r="CM90">
            <v>50.2</v>
          </cell>
          <cell r="CN90">
            <v>58.6</v>
          </cell>
          <cell r="CO90">
            <v>39.700000000000003</v>
          </cell>
          <cell r="CP90">
            <v>34.9</v>
          </cell>
          <cell r="CQ90">
            <v>44.5</v>
          </cell>
          <cell r="CR90">
            <v>22.7</v>
          </cell>
          <cell r="CS90">
            <v>17.600000000000001</v>
          </cell>
          <cell r="CT90">
            <v>27.8</v>
          </cell>
        </row>
        <row r="91">
          <cell r="A91" t="str">
            <v>E09000007</v>
          </cell>
          <cell r="B91" t="str">
            <v>Camden</v>
          </cell>
          <cell r="C91">
            <v>1185</v>
          </cell>
          <cell r="D91">
            <v>439</v>
          </cell>
          <cell r="E91">
            <v>746</v>
          </cell>
          <cell r="F91">
            <v>76.5</v>
          </cell>
          <cell r="G91">
            <v>69.900000000000006</v>
          </cell>
          <cell r="H91">
            <v>80.400000000000006</v>
          </cell>
          <cell r="I91">
            <v>63.7</v>
          </cell>
          <cell r="J91">
            <v>56.3</v>
          </cell>
          <cell r="K91">
            <v>68.099999999999994</v>
          </cell>
          <cell r="L91">
            <v>98.5</v>
          </cell>
          <cell r="M91">
            <v>97.3</v>
          </cell>
          <cell r="N91">
            <v>99.2</v>
          </cell>
          <cell r="O91">
            <v>97</v>
          </cell>
          <cell r="P91">
            <v>95.7</v>
          </cell>
          <cell r="Q91">
            <v>97.9</v>
          </cell>
          <cell r="R91">
            <v>64.7</v>
          </cell>
          <cell r="S91">
            <v>57.9</v>
          </cell>
          <cell r="T91">
            <v>68.8</v>
          </cell>
          <cell r="U91">
            <v>52.2</v>
          </cell>
          <cell r="V91">
            <v>47.4</v>
          </cell>
          <cell r="W91">
            <v>55.1</v>
          </cell>
          <cell r="X91">
            <v>33.5</v>
          </cell>
          <cell r="Y91">
            <v>26.9</v>
          </cell>
          <cell r="Z91">
            <v>37.4</v>
          </cell>
          <cell r="AA91">
            <v>155</v>
          </cell>
          <cell r="AB91">
            <v>83</v>
          </cell>
          <cell r="AC91">
            <v>72</v>
          </cell>
          <cell r="AD91">
            <v>30.3</v>
          </cell>
          <cell r="AE91" t="str">
            <v>x</v>
          </cell>
          <cell r="AF91" t="str">
            <v>x</v>
          </cell>
          <cell r="AG91">
            <v>24.5</v>
          </cell>
          <cell r="AH91" t="str">
            <v>x</v>
          </cell>
          <cell r="AI91" t="str">
            <v>x</v>
          </cell>
          <cell r="AJ91">
            <v>92.9</v>
          </cell>
          <cell r="AK91">
            <v>95.2</v>
          </cell>
          <cell r="AL91">
            <v>90.3</v>
          </cell>
          <cell r="AM91">
            <v>82.6</v>
          </cell>
          <cell r="AN91">
            <v>83.1</v>
          </cell>
          <cell r="AO91">
            <v>81.900000000000006</v>
          </cell>
          <cell r="AP91">
            <v>28.4</v>
          </cell>
          <cell r="AQ91">
            <v>26.5</v>
          </cell>
          <cell r="AR91">
            <v>30.6</v>
          </cell>
          <cell r="AS91" t="str">
            <v>x</v>
          </cell>
          <cell r="AT91" t="str">
            <v>x</v>
          </cell>
          <cell r="AU91" t="str">
            <v>x</v>
          </cell>
          <cell r="AV91" t="str">
            <v>x</v>
          </cell>
          <cell r="AW91" t="str">
            <v>x</v>
          </cell>
          <cell r="AX91" t="str">
            <v>x</v>
          </cell>
          <cell r="AY91">
            <v>74</v>
          </cell>
          <cell r="AZ91">
            <v>52</v>
          </cell>
          <cell r="BA91">
            <v>22</v>
          </cell>
          <cell r="BB91">
            <v>6.8</v>
          </cell>
          <cell r="BC91" t="str">
            <v>x</v>
          </cell>
          <cell r="BD91" t="str">
            <v>x</v>
          </cell>
          <cell r="BE91">
            <v>6.8</v>
          </cell>
          <cell r="BF91" t="str">
            <v>x</v>
          </cell>
          <cell r="BG91" t="str">
            <v>x</v>
          </cell>
          <cell r="BH91">
            <v>43.2</v>
          </cell>
          <cell r="BI91">
            <v>46.2</v>
          </cell>
          <cell r="BJ91">
            <v>36.4</v>
          </cell>
          <cell r="BK91">
            <v>27</v>
          </cell>
          <cell r="BL91">
            <v>25</v>
          </cell>
          <cell r="BM91">
            <v>31.8</v>
          </cell>
          <cell r="BN91">
            <v>10.8</v>
          </cell>
          <cell r="BO91">
            <v>7.7</v>
          </cell>
          <cell r="BP91">
            <v>18.2</v>
          </cell>
          <cell r="BQ91" t="str">
            <v>x</v>
          </cell>
          <cell r="BR91" t="str">
            <v>x</v>
          </cell>
          <cell r="BS91" t="str">
            <v>x</v>
          </cell>
          <cell r="BT91" t="str">
            <v>x</v>
          </cell>
          <cell r="BU91" t="str">
            <v>x</v>
          </cell>
          <cell r="BV91" t="str">
            <v>x</v>
          </cell>
          <cell r="BW91">
            <v>1414</v>
          </cell>
          <cell r="BX91">
            <v>574</v>
          </cell>
          <cell r="BY91">
            <v>840</v>
          </cell>
          <cell r="BZ91">
            <v>67.8</v>
          </cell>
          <cell r="CA91">
            <v>57.5</v>
          </cell>
          <cell r="CB91">
            <v>74.900000000000006</v>
          </cell>
          <cell r="CC91">
            <v>56.4</v>
          </cell>
          <cell r="CD91">
            <v>46.3</v>
          </cell>
          <cell r="CE91">
            <v>63.3</v>
          </cell>
          <cell r="CF91">
            <v>95</v>
          </cell>
          <cell r="CG91">
            <v>92.3</v>
          </cell>
          <cell r="CH91">
            <v>96.8</v>
          </cell>
          <cell r="CI91">
            <v>91.8</v>
          </cell>
          <cell r="CJ91">
            <v>87.5</v>
          </cell>
          <cell r="CK91">
            <v>94.8</v>
          </cell>
          <cell r="CL91">
            <v>57.9</v>
          </cell>
          <cell r="CM91">
            <v>48.8</v>
          </cell>
          <cell r="CN91">
            <v>64.2</v>
          </cell>
          <cell r="CO91">
            <v>46.3</v>
          </cell>
          <cell r="CP91">
            <v>39.200000000000003</v>
          </cell>
          <cell r="CQ91">
            <v>51.2</v>
          </cell>
          <cell r="CR91">
            <v>29.1</v>
          </cell>
          <cell r="CS91">
            <v>21.3</v>
          </cell>
          <cell r="CT91">
            <v>34.4</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v>1438</v>
          </cell>
          <cell r="D93">
            <v>589</v>
          </cell>
          <cell r="E93">
            <v>849</v>
          </cell>
          <cell r="F93">
            <v>81.5</v>
          </cell>
          <cell r="G93">
            <v>77.2</v>
          </cell>
          <cell r="H93">
            <v>84.5</v>
          </cell>
          <cell r="I93">
            <v>71.8</v>
          </cell>
          <cell r="J93">
            <v>68.900000000000006</v>
          </cell>
          <cell r="K93">
            <v>73.7</v>
          </cell>
          <cell r="L93">
            <v>98.4</v>
          </cell>
          <cell r="M93">
            <v>97.8</v>
          </cell>
          <cell r="N93">
            <v>98.8</v>
          </cell>
          <cell r="O93">
            <v>97.2</v>
          </cell>
          <cell r="P93">
            <v>96.4</v>
          </cell>
          <cell r="Q93">
            <v>97.8</v>
          </cell>
          <cell r="R93">
            <v>73.2</v>
          </cell>
          <cell r="S93">
            <v>70.5</v>
          </cell>
          <cell r="T93">
            <v>75.099999999999994</v>
          </cell>
          <cell r="U93">
            <v>60.4</v>
          </cell>
          <cell r="V93">
            <v>54.8</v>
          </cell>
          <cell r="W93">
            <v>64.2</v>
          </cell>
          <cell r="X93">
            <v>40.299999999999997</v>
          </cell>
          <cell r="Y93">
            <v>35.299999999999997</v>
          </cell>
          <cell r="Z93">
            <v>43.8</v>
          </cell>
          <cell r="AA93">
            <v>445</v>
          </cell>
          <cell r="AB93">
            <v>248</v>
          </cell>
          <cell r="AC93">
            <v>197</v>
          </cell>
          <cell r="AD93">
            <v>44.5</v>
          </cell>
          <cell r="AE93" t="str">
            <v>x</v>
          </cell>
          <cell r="AF93" t="str">
            <v>x</v>
          </cell>
          <cell r="AG93">
            <v>35.299999999999997</v>
          </cell>
          <cell r="AH93" t="str">
            <v>x</v>
          </cell>
          <cell r="AI93" t="str">
            <v>x</v>
          </cell>
          <cell r="AJ93">
            <v>90.6</v>
          </cell>
          <cell r="AK93">
            <v>88.7</v>
          </cell>
          <cell r="AL93">
            <v>92.9</v>
          </cell>
          <cell r="AM93">
            <v>80.900000000000006</v>
          </cell>
          <cell r="AN93">
            <v>80.2</v>
          </cell>
          <cell r="AO93">
            <v>81.7</v>
          </cell>
          <cell r="AP93">
            <v>37.1</v>
          </cell>
          <cell r="AQ93" t="str">
            <v>x</v>
          </cell>
          <cell r="AR93" t="str">
            <v>x</v>
          </cell>
          <cell r="AS93">
            <v>29.4</v>
          </cell>
          <cell r="AT93" t="str">
            <v>x</v>
          </cell>
          <cell r="AU93" t="str">
            <v>x</v>
          </cell>
          <cell r="AV93" t="str">
            <v>x</v>
          </cell>
          <cell r="AW93" t="str">
            <v>x</v>
          </cell>
          <cell r="AX93" t="str">
            <v>x</v>
          </cell>
          <cell r="AY93">
            <v>98</v>
          </cell>
          <cell r="AZ93">
            <v>75</v>
          </cell>
          <cell r="BA93">
            <v>23</v>
          </cell>
          <cell r="BB93">
            <v>10.199999999999999</v>
          </cell>
          <cell r="BC93" t="str">
            <v>x</v>
          </cell>
          <cell r="BD93" t="str">
            <v>x</v>
          </cell>
          <cell r="BE93">
            <v>7.1</v>
          </cell>
          <cell r="BF93" t="str">
            <v>x</v>
          </cell>
          <cell r="BG93" t="str">
            <v>x</v>
          </cell>
          <cell r="BH93">
            <v>44.9</v>
          </cell>
          <cell r="BI93">
            <v>48</v>
          </cell>
          <cell r="BJ93">
            <v>34.799999999999997</v>
          </cell>
          <cell r="BK93">
            <v>29.6</v>
          </cell>
          <cell r="BL93">
            <v>29.3</v>
          </cell>
          <cell r="BM93">
            <v>30.4</v>
          </cell>
          <cell r="BN93">
            <v>8.1999999999999993</v>
          </cell>
          <cell r="BO93" t="str">
            <v>x</v>
          </cell>
          <cell r="BP93" t="str">
            <v>x</v>
          </cell>
          <cell r="BQ93">
            <v>4.0999999999999996</v>
          </cell>
          <cell r="BR93" t="str">
            <v>x</v>
          </cell>
          <cell r="BS93" t="str">
            <v>x</v>
          </cell>
          <cell r="BT93" t="str">
            <v>x</v>
          </cell>
          <cell r="BU93" t="str">
            <v>x</v>
          </cell>
          <cell r="BV93" t="str">
            <v>x</v>
          </cell>
          <cell r="BW93">
            <v>1981</v>
          </cell>
          <cell r="BX93">
            <v>912</v>
          </cell>
          <cell r="BY93">
            <v>1069</v>
          </cell>
          <cell r="BZ93">
            <v>69.7</v>
          </cell>
          <cell r="CA93">
            <v>62</v>
          </cell>
          <cell r="CB93">
            <v>76.2</v>
          </cell>
          <cell r="CC93">
            <v>60.4</v>
          </cell>
          <cell r="CD93">
            <v>53.9</v>
          </cell>
          <cell r="CE93">
            <v>65.900000000000006</v>
          </cell>
          <cell r="CF93">
            <v>94</v>
          </cell>
          <cell r="CG93">
            <v>91.2</v>
          </cell>
          <cell r="CH93">
            <v>96.4</v>
          </cell>
          <cell r="CI93">
            <v>90.2</v>
          </cell>
          <cell r="CJ93">
            <v>86.5</v>
          </cell>
          <cell r="CK93">
            <v>93.4</v>
          </cell>
          <cell r="CL93">
            <v>61.9</v>
          </cell>
          <cell r="CM93">
            <v>55.6</v>
          </cell>
          <cell r="CN93">
            <v>67.3</v>
          </cell>
          <cell r="CO93">
            <v>50.6</v>
          </cell>
          <cell r="CP93">
            <v>42.8</v>
          </cell>
          <cell r="CQ93">
            <v>57.3</v>
          </cell>
          <cell r="CR93">
            <v>32.1</v>
          </cell>
          <cell r="CS93">
            <v>25.1</v>
          </cell>
          <cell r="CT93">
            <v>38.1</v>
          </cell>
        </row>
        <row r="94">
          <cell r="A94" t="str">
            <v>E09000013</v>
          </cell>
          <cell r="B94" t="str">
            <v>Hammersmith and Fulham</v>
          </cell>
          <cell r="C94">
            <v>897</v>
          </cell>
          <cell r="D94">
            <v>410</v>
          </cell>
          <cell r="E94">
            <v>487</v>
          </cell>
          <cell r="F94">
            <v>82.7</v>
          </cell>
          <cell r="G94">
            <v>77.3</v>
          </cell>
          <cell r="H94">
            <v>87.3</v>
          </cell>
          <cell r="I94">
            <v>71.8</v>
          </cell>
          <cell r="J94">
            <v>69.3</v>
          </cell>
          <cell r="K94">
            <v>73.900000000000006</v>
          </cell>
          <cell r="L94">
            <v>98.2</v>
          </cell>
          <cell r="M94">
            <v>98</v>
          </cell>
          <cell r="N94">
            <v>98.4</v>
          </cell>
          <cell r="O94">
            <v>96.8</v>
          </cell>
          <cell r="P94">
            <v>96.8</v>
          </cell>
          <cell r="Q94">
            <v>96.7</v>
          </cell>
          <cell r="R94">
            <v>72.7</v>
          </cell>
          <cell r="S94">
            <v>71</v>
          </cell>
          <cell r="T94">
            <v>74.099999999999994</v>
          </cell>
          <cell r="U94">
            <v>63.4</v>
          </cell>
          <cell r="V94">
            <v>62.9</v>
          </cell>
          <cell r="W94">
            <v>63.9</v>
          </cell>
          <cell r="X94">
            <v>44.3</v>
          </cell>
          <cell r="Y94">
            <v>41</v>
          </cell>
          <cell r="Z94">
            <v>47</v>
          </cell>
          <cell r="AA94">
            <v>140</v>
          </cell>
          <cell r="AB94">
            <v>68</v>
          </cell>
          <cell r="AC94">
            <v>72</v>
          </cell>
          <cell r="AD94">
            <v>45</v>
          </cell>
          <cell r="AE94">
            <v>39.700000000000003</v>
          </cell>
          <cell r="AF94">
            <v>50</v>
          </cell>
          <cell r="AG94">
            <v>32.9</v>
          </cell>
          <cell r="AH94" t="str">
            <v>x</v>
          </cell>
          <cell r="AI94" t="str">
            <v>x</v>
          </cell>
          <cell r="AJ94">
            <v>84.3</v>
          </cell>
          <cell r="AK94">
            <v>82.4</v>
          </cell>
          <cell r="AL94">
            <v>86.1</v>
          </cell>
          <cell r="AM94">
            <v>76.400000000000006</v>
          </cell>
          <cell r="AN94">
            <v>77.900000000000006</v>
          </cell>
          <cell r="AO94">
            <v>75</v>
          </cell>
          <cell r="AP94">
            <v>34.299999999999997</v>
          </cell>
          <cell r="AQ94" t="str">
            <v>x</v>
          </cell>
          <cell r="AR94" t="str">
            <v>x</v>
          </cell>
          <cell r="AS94">
            <v>25</v>
          </cell>
          <cell r="AT94" t="str">
            <v>x</v>
          </cell>
          <cell r="AU94" t="str">
            <v>x</v>
          </cell>
          <cell r="AV94" t="str">
            <v>x</v>
          </cell>
          <cell r="AW94" t="str">
            <v>x</v>
          </cell>
          <cell r="AX94" t="str">
            <v>x</v>
          </cell>
          <cell r="AY94">
            <v>71</v>
          </cell>
          <cell r="AZ94">
            <v>45</v>
          </cell>
          <cell r="BA94">
            <v>26</v>
          </cell>
          <cell r="BB94">
            <v>14.1</v>
          </cell>
          <cell r="BC94">
            <v>11.1</v>
          </cell>
          <cell r="BD94">
            <v>19.2</v>
          </cell>
          <cell r="BE94">
            <v>5.6</v>
          </cell>
          <cell r="BF94" t="str">
            <v>x</v>
          </cell>
          <cell r="BG94" t="str">
            <v>x</v>
          </cell>
          <cell r="BH94">
            <v>35.200000000000003</v>
          </cell>
          <cell r="BI94">
            <v>31.1</v>
          </cell>
          <cell r="BJ94">
            <v>42.3</v>
          </cell>
          <cell r="BK94">
            <v>25.4</v>
          </cell>
          <cell r="BL94">
            <v>24.4</v>
          </cell>
          <cell r="BM94">
            <v>26.9</v>
          </cell>
          <cell r="BN94">
            <v>5.6</v>
          </cell>
          <cell r="BO94" t="str">
            <v>x</v>
          </cell>
          <cell r="BP94" t="str">
            <v>x</v>
          </cell>
          <cell r="BQ94">
            <v>5.6</v>
          </cell>
          <cell r="BR94" t="str">
            <v>x</v>
          </cell>
          <cell r="BS94" t="str">
            <v>x</v>
          </cell>
          <cell r="BT94" t="str">
            <v>x</v>
          </cell>
          <cell r="BU94" t="str">
            <v>x</v>
          </cell>
          <cell r="BV94" t="str">
            <v>x</v>
          </cell>
          <cell r="BW94">
            <v>1108</v>
          </cell>
          <cell r="BX94">
            <v>523</v>
          </cell>
          <cell r="BY94">
            <v>585</v>
          </cell>
          <cell r="BZ94">
            <v>73.599999999999994</v>
          </cell>
          <cell r="CA94">
            <v>66.7</v>
          </cell>
          <cell r="CB94">
            <v>79.7</v>
          </cell>
          <cell r="CC94">
            <v>62.6</v>
          </cell>
          <cell r="CD94">
            <v>58.5</v>
          </cell>
          <cell r="CE94">
            <v>66.3</v>
          </cell>
          <cell r="CF94">
            <v>92.4</v>
          </cell>
          <cell r="CG94">
            <v>90.2</v>
          </cell>
          <cell r="CH94">
            <v>94.4</v>
          </cell>
          <cell r="CI94">
            <v>89.6</v>
          </cell>
          <cell r="CJ94">
            <v>88.1</v>
          </cell>
          <cell r="CK94">
            <v>90.9</v>
          </cell>
          <cell r="CL94">
            <v>63.5</v>
          </cell>
          <cell r="CM94">
            <v>59.8</v>
          </cell>
          <cell r="CN94">
            <v>66.8</v>
          </cell>
          <cell r="CO94">
            <v>54.9</v>
          </cell>
          <cell r="CP94">
            <v>52.6</v>
          </cell>
          <cell r="CQ94">
            <v>56.9</v>
          </cell>
          <cell r="CR94">
            <v>37.1</v>
          </cell>
          <cell r="CS94">
            <v>33.299999999999997</v>
          </cell>
          <cell r="CT94">
            <v>40.5</v>
          </cell>
        </row>
        <row r="95">
          <cell r="A95" t="str">
            <v>E09000014</v>
          </cell>
          <cell r="B95" t="str">
            <v>Haringey</v>
          </cell>
          <cell r="C95">
            <v>1478</v>
          </cell>
          <cell r="D95">
            <v>716</v>
          </cell>
          <cell r="E95">
            <v>762</v>
          </cell>
          <cell r="F95">
            <v>75.599999999999994</v>
          </cell>
          <cell r="G95">
            <v>72.900000000000006</v>
          </cell>
          <cell r="H95">
            <v>78.099999999999994</v>
          </cell>
          <cell r="I95">
            <v>65.599999999999994</v>
          </cell>
          <cell r="J95">
            <v>64.8</v>
          </cell>
          <cell r="K95">
            <v>66.400000000000006</v>
          </cell>
          <cell r="L95">
            <v>97</v>
          </cell>
          <cell r="M95">
            <v>96.4</v>
          </cell>
          <cell r="N95">
            <v>97.6</v>
          </cell>
          <cell r="O95">
            <v>95.7</v>
          </cell>
          <cell r="P95">
            <v>94.4</v>
          </cell>
          <cell r="Q95">
            <v>96.9</v>
          </cell>
          <cell r="R95">
            <v>67.900000000000006</v>
          </cell>
          <cell r="S95">
            <v>67.7</v>
          </cell>
          <cell r="T95">
            <v>68.099999999999994</v>
          </cell>
          <cell r="U95">
            <v>48.2</v>
          </cell>
          <cell r="V95">
            <v>42.9</v>
          </cell>
          <cell r="W95">
            <v>53.3</v>
          </cell>
          <cell r="X95">
            <v>33.5</v>
          </cell>
          <cell r="Y95">
            <v>30.6</v>
          </cell>
          <cell r="Z95">
            <v>36.200000000000003</v>
          </cell>
          <cell r="AA95">
            <v>528</v>
          </cell>
          <cell r="AB95">
            <v>288</v>
          </cell>
          <cell r="AC95">
            <v>240</v>
          </cell>
          <cell r="AD95">
            <v>46.6</v>
          </cell>
          <cell r="AE95">
            <v>43.1</v>
          </cell>
          <cell r="AF95">
            <v>50.8</v>
          </cell>
          <cell r="AG95">
            <v>31.8</v>
          </cell>
          <cell r="AH95">
            <v>31.9</v>
          </cell>
          <cell r="AI95">
            <v>31.7</v>
          </cell>
          <cell r="AJ95">
            <v>89.4</v>
          </cell>
          <cell r="AK95">
            <v>87.8</v>
          </cell>
          <cell r="AL95">
            <v>91.3</v>
          </cell>
          <cell r="AM95">
            <v>84.1</v>
          </cell>
          <cell r="AN95">
            <v>82.6</v>
          </cell>
          <cell r="AO95">
            <v>85.8</v>
          </cell>
          <cell r="AP95">
            <v>33.9</v>
          </cell>
          <cell r="AQ95">
            <v>34</v>
          </cell>
          <cell r="AR95">
            <v>33.799999999999997</v>
          </cell>
          <cell r="AS95">
            <v>18.2</v>
          </cell>
          <cell r="AT95" t="str">
            <v>x</v>
          </cell>
          <cell r="AU95" t="str">
            <v>x</v>
          </cell>
          <cell r="AV95" t="str">
            <v>x</v>
          </cell>
          <cell r="AW95" t="str">
            <v>x</v>
          </cell>
          <cell r="AX95" t="str">
            <v>x</v>
          </cell>
          <cell r="AY95">
            <v>100</v>
          </cell>
          <cell r="AZ95">
            <v>74</v>
          </cell>
          <cell r="BA95">
            <v>26</v>
          </cell>
          <cell r="BB95">
            <v>17</v>
          </cell>
          <cell r="BC95">
            <v>16.2</v>
          </cell>
          <cell r="BD95">
            <v>19.2</v>
          </cell>
          <cell r="BE95">
            <v>12</v>
          </cell>
          <cell r="BF95">
            <v>12.2</v>
          </cell>
          <cell r="BG95">
            <v>11.5</v>
          </cell>
          <cell r="BH95">
            <v>45</v>
          </cell>
          <cell r="BI95">
            <v>44.6</v>
          </cell>
          <cell r="BJ95">
            <v>46.2</v>
          </cell>
          <cell r="BK95">
            <v>41</v>
          </cell>
          <cell r="BL95">
            <v>40.5</v>
          </cell>
          <cell r="BM95">
            <v>42.3</v>
          </cell>
          <cell r="BN95">
            <v>12</v>
          </cell>
          <cell r="BO95">
            <v>12.2</v>
          </cell>
          <cell r="BP95">
            <v>11.5</v>
          </cell>
          <cell r="BQ95">
            <v>5</v>
          </cell>
          <cell r="BR95" t="str">
            <v>x</v>
          </cell>
          <cell r="BS95" t="str">
            <v>x</v>
          </cell>
          <cell r="BT95" t="str">
            <v>x</v>
          </cell>
          <cell r="BU95" t="str">
            <v>x</v>
          </cell>
          <cell r="BV95" t="str">
            <v>x</v>
          </cell>
          <cell r="BW95">
            <v>2106</v>
          </cell>
          <cell r="BX95">
            <v>1078</v>
          </cell>
          <cell r="BY95">
            <v>1028</v>
          </cell>
          <cell r="BZ95">
            <v>65.5</v>
          </cell>
          <cell r="CA95">
            <v>61</v>
          </cell>
          <cell r="CB95">
            <v>70.2</v>
          </cell>
          <cell r="CC95">
            <v>54.6</v>
          </cell>
          <cell r="CD95">
            <v>52.4</v>
          </cell>
          <cell r="CE95">
            <v>56.9</v>
          </cell>
          <cell r="CF95">
            <v>92.6</v>
          </cell>
          <cell r="CG95">
            <v>90.5</v>
          </cell>
          <cell r="CH95">
            <v>94.8</v>
          </cell>
          <cell r="CI95">
            <v>90.2</v>
          </cell>
          <cell r="CJ95">
            <v>87.6</v>
          </cell>
          <cell r="CK95">
            <v>92.9</v>
          </cell>
          <cell r="CL95">
            <v>56.7</v>
          </cell>
          <cell r="CM95">
            <v>54.9</v>
          </cell>
          <cell r="CN95">
            <v>58.7</v>
          </cell>
          <cell r="CO95">
            <v>38.700000000000003</v>
          </cell>
          <cell r="CP95">
            <v>32.9</v>
          </cell>
          <cell r="CQ95">
            <v>44.6</v>
          </cell>
          <cell r="CR95">
            <v>25.9</v>
          </cell>
          <cell r="CS95">
            <v>23.1</v>
          </cell>
          <cell r="CT95">
            <v>28.8</v>
          </cell>
        </row>
        <row r="96">
          <cell r="A96" t="str">
            <v>E09000019</v>
          </cell>
          <cell r="B96" t="str">
            <v>Islington</v>
          </cell>
          <cell r="C96">
            <v>979</v>
          </cell>
          <cell r="D96">
            <v>494</v>
          </cell>
          <cell r="E96">
            <v>485</v>
          </cell>
          <cell r="F96">
            <v>77.900000000000006</v>
          </cell>
          <cell r="G96">
            <v>76.3</v>
          </cell>
          <cell r="H96">
            <v>79.599999999999994</v>
          </cell>
          <cell r="I96">
            <v>67.7</v>
          </cell>
          <cell r="J96">
            <v>67.2</v>
          </cell>
          <cell r="K96">
            <v>68.2</v>
          </cell>
          <cell r="L96">
            <v>99</v>
          </cell>
          <cell r="M96">
            <v>99.2</v>
          </cell>
          <cell r="N96">
            <v>98.8</v>
          </cell>
          <cell r="O96">
            <v>98</v>
          </cell>
          <cell r="P96">
            <v>98.8</v>
          </cell>
          <cell r="Q96">
            <v>97.1</v>
          </cell>
          <cell r="R96">
            <v>69.2</v>
          </cell>
          <cell r="S96">
            <v>69.400000000000006</v>
          </cell>
          <cell r="T96">
            <v>68.900000000000006</v>
          </cell>
          <cell r="U96">
            <v>56.4</v>
          </cell>
          <cell r="V96">
            <v>51.4</v>
          </cell>
          <cell r="W96">
            <v>61.4</v>
          </cell>
          <cell r="X96">
            <v>34</v>
          </cell>
          <cell r="Y96">
            <v>30</v>
          </cell>
          <cell r="Z96">
            <v>38.1</v>
          </cell>
          <cell r="AA96">
            <v>324</v>
          </cell>
          <cell r="AB96">
            <v>222</v>
          </cell>
          <cell r="AC96">
            <v>102</v>
          </cell>
          <cell r="AD96">
            <v>50.3</v>
          </cell>
          <cell r="AE96">
            <v>55</v>
          </cell>
          <cell r="AF96">
            <v>40.200000000000003</v>
          </cell>
          <cell r="AG96">
            <v>35.200000000000003</v>
          </cell>
          <cell r="AH96" t="str">
            <v>x</v>
          </cell>
          <cell r="AI96" t="str">
            <v>x</v>
          </cell>
          <cell r="AJ96">
            <v>93.8</v>
          </cell>
          <cell r="AK96">
            <v>96.4</v>
          </cell>
          <cell r="AL96">
            <v>88.2</v>
          </cell>
          <cell r="AM96">
            <v>86.4</v>
          </cell>
          <cell r="AN96">
            <v>90.1</v>
          </cell>
          <cell r="AO96">
            <v>78.400000000000006</v>
          </cell>
          <cell r="AP96">
            <v>36.4</v>
          </cell>
          <cell r="AQ96" t="str">
            <v>x</v>
          </cell>
          <cell r="AR96" t="str">
            <v>x</v>
          </cell>
          <cell r="AS96">
            <v>27.5</v>
          </cell>
          <cell r="AT96" t="str">
            <v>x</v>
          </cell>
          <cell r="AU96" t="str">
            <v>x</v>
          </cell>
          <cell r="AV96">
            <v>10.5</v>
          </cell>
          <cell r="AW96" t="str">
            <v>x</v>
          </cell>
          <cell r="AX96" t="str">
            <v>x</v>
          </cell>
          <cell r="AY96">
            <v>51</v>
          </cell>
          <cell r="AZ96">
            <v>34</v>
          </cell>
          <cell r="BA96">
            <v>17</v>
          </cell>
          <cell r="BB96">
            <v>17.600000000000001</v>
          </cell>
          <cell r="BC96">
            <v>17.600000000000001</v>
          </cell>
          <cell r="BD96">
            <v>17.600000000000001</v>
          </cell>
          <cell r="BE96">
            <v>13.7</v>
          </cell>
          <cell r="BF96" t="str">
            <v>x</v>
          </cell>
          <cell r="BG96" t="str">
            <v>x</v>
          </cell>
          <cell r="BH96">
            <v>52.9</v>
          </cell>
          <cell r="BI96">
            <v>47.1</v>
          </cell>
          <cell r="BJ96">
            <v>64.7</v>
          </cell>
          <cell r="BK96">
            <v>39.200000000000003</v>
          </cell>
          <cell r="BL96">
            <v>41.2</v>
          </cell>
          <cell r="BM96">
            <v>35.299999999999997</v>
          </cell>
          <cell r="BN96">
            <v>15.7</v>
          </cell>
          <cell r="BO96" t="str">
            <v>x</v>
          </cell>
          <cell r="BP96" t="str">
            <v>x</v>
          </cell>
          <cell r="BQ96">
            <v>5.9</v>
          </cell>
          <cell r="BR96" t="str">
            <v>x</v>
          </cell>
          <cell r="BS96" t="str">
            <v>x</v>
          </cell>
          <cell r="BT96">
            <v>5.9</v>
          </cell>
          <cell r="BU96" t="str">
            <v>x</v>
          </cell>
          <cell r="BV96" t="str">
            <v>x</v>
          </cell>
          <cell r="BW96">
            <v>1354</v>
          </cell>
          <cell r="BX96">
            <v>750</v>
          </cell>
          <cell r="BY96">
            <v>604</v>
          </cell>
          <cell r="BZ96">
            <v>69.099999999999994</v>
          </cell>
          <cell r="CA96">
            <v>67.3</v>
          </cell>
          <cell r="CB96">
            <v>71.2</v>
          </cell>
          <cell r="CC96">
            <v>57.9</v>
          </cell>
          <cell r="CD96">
            <v>56.8</v>
          </cell>
          <cell r="CE96">
            <v>59.3</v>
          </cell>
          <cell r="CF96">
            <v>96</v>
          </cell>
          <cell r="CG96">
            <v>96</v>
          </cell>
          <cell r="CH96">
            <v>96</v>
          </cell>
          <cell r="CI96">
            <v>93</v>
          </cell>
          <cell r="CJ96">
            <v>93.6</v>
          </cell>
          <cell r="CK96">
            <v>92.2</v>
          </cell>
          <cell r="CL96">
            <v>59.3</v>
          </cell>
          <cell r="CM96">
            <v>58.7</v>
          </cell>
          <cell r="CN96">
            <v>60.1</v>
          </cell>
          <cell r="CO96">
            <v>47.6</v>
          </cell>
          <cell r="CP96">
            <v>43.3</v>
          </cell>
          <cell r="CQ96">
            <v>52.8</v>
          </cell>
          <cell r="CR96">
            <v>27.3</v>
          </cell>
          <cell r="CS96">
            <v>23.7</v>
          </cell>
          <cell r="CT96">
            <v>31.8</v>
          </cell>
        </row>
        <row r="97">
          <cell r="A97" t="str">
            <v>E09000020</v>
          </cell>
          <cell r="B97" t="str">
            <v>Kensington and Chelsea</v>
          </cell>
          <cell r="C97">
            <v>649</v>
          </cell>
          <cell r="D97">
            <v>385</v>
          </cell>
          <cell r="E97">
            <v>264</v>
          </cell>
          <cell r="F97">
            <v>83.4</v>
          </cell>
          <cell r="G97">
            <v>84.4</v>
          </cell>
          <cell r="H97">
            <v>81.8</v>
          </cell>
          <cell r="I97">
            <v>73.7</v>
          </cell>
          <cell r="J97">
            <v>75.599999999999994</v>
          </cell>
          <cell r="K97">
            <v>70.8</v>
          </cell>
          <cell r="L97">
            <v>99.2</v>
          </cell>
          <cell r="M97" t="str">
            <v>x</v>
          </cell>
          <cell r="N97" t="str">
            <v>x</v>
          </cell>
          <cell r="O97">
            <v>98.6</v>
          </cell>
          <cell r="P97" t="str">
            <v>x</v>
          </cell>
          <cell r="Q97" t="str">
            <v>x</v>
          </cell>
          <cell r="R97">
            <v>74.599999999999994</v>
          </cell>
          <cell r="S97">
            <v>76.099999999999994</v>
          </cell>
          <cell r="T97">
            <v>72.3</v>
          </cell>
          <cell r="U97">
            <v>62.4</v>
          </cell>
          <cell r="V97">
            <v>61.6</v>
          </cell>
          <cell r="W97">
            <v>63.6</v>
          </cell>
          <cell r="X97">
            <v>44.5</v>
          </cell>
          <cell r="Y97">
            <v>46.2</v>
          </cell>
          <cell r="Z97">
            <v>42</v>
          </cell>
          <cell r="AA97">
            <v>67</v>
          </cell>
          <cell r="AB97">
            <v>35</v>
          </cell>
          <cell r="AC97">
            <v>32</v>
          </cell>
          <cell r="AD97" t="str">
            <v>x</v>
          </cell>
          <cell r="AE97" t="str">
            <v>x</v>
          </cell>
          <cell r="AF97" t="str">
            <v>x</v>
          </cell>
          <cell r="AG97" t="str">
            <v>x</v>
          </cell>
          <cell r="AH97" t="str">
            <v>x</v>
          </cell>
          <cell r="AI97" t="str">
            <v>x</v>
          </cell>
          <cell r="AJ97">
            <v>79.099999999999994</v>
          </cell>
          <cell r="AK97">
            <v>88.6</v>
          </cell>
          <cell r="AL97">
            <v>68.8</v>
          </cell>
          <cell r="AM97">
            <v>74.599999999999994</v>
          </cell>
          <cell r="AN97">
            <v>85.7</v>
          </cell>
          <cell r="AO97">
            <v>62.5</v>
          </cell>
          <cell r="AP97" t="str">
            <v>x</v>
          </cell>
          <cell r="AQ97" t="str">
            <v>x</v>
          </cell>
          <cell r="AR97" t="str">
            <v>x</v>
          </cell>
          <cell r="AS97" t="str">
            <v>x</v>
          </cell>
          <cell r="AT97" t="str">
            <v>x</v>
          </cell>
          <cell r="AU97" t="str">
            <v>x</v>
          </cell>
          <cell r="AV97" t="str">
            <v>x</v>
          </cell>
          <cell r="AW97" t="str">
            <v>x</v>
          </cell>
          <cell r="AX97" t="str">
            <v>x</v>
          </cell>
          <cell r="AY97">
            <v>33</v>
          </cell>
          <cell r="AZ97">
            <v>20</v>
          </cell>
          <cell r="BA97">
            <v>13</v>
          </cell>
          <cell r="BB97" t="str">
            <v>x</v>
          </cell>
          <cell r="BC97" t="str">
            <v>x</v>
          </cell>
          <cell r="BD97" t="str">
            <v>x</v>
          </cell>
          <cell r="BE97" t="str">
            <v>x</v>
          </cell>
          <cell r="BF97" t="str">
            <v>x</v>
          </cell>
          <cell r="BG97" t="str">
            <v>x</v>
          </cell>
          <cell r="BH97">
            <v>57.6</v>
          </cell>
          <cell r="BI97" t="str">
            <v>x</v>
          </cell>
          <cell r="BJ97" t="str">
            <v>x</v>
          </cell>
          <cell r="BK97">
            <v>54.5</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v>749</v>
          </cell>
          <cell r="BX97">
            <v>440</v>
          </cell>
          <cell r="BY97">
            <v>309</v>
          </cell>
          <cell r="BZ97">
            <v>76.599999999999994</v>
          </cell>
          <cell r="CA97">
            <v>80</v>
          </cell>
          <cell r="CB97">
            <v>71.8</v>
          </cell>
          <cell r="CC97">
            <v>67.2</v>
          </cell>
          <cell r="CD97">
            <v>71.099999999999994</v>
          </cell>
          <cell r="CE97">
            <v>61.5</v>
          </cell>
          <cell r="CF97">
            <v>95.6</v>
          </cell>
          <cell r="CG97">
            <v>97.3</v>
          </cell>
          <cell r="CH97">
            <v>93.2</v>
          </cell>
          <cell r="CI97">
            <v>94.5</v>
          </cell>
          <cell r="CJ97">
            <v>97</v>
          </cell>
          <cell r="CK97">
            <v>90.9</v>
          </cell>
          <cell r="CL97">
            <v>68.400000000000006</v>
          </cell>
          <cell r="CM97">
            <v>71.8</v>
          </cell>
          <cell r="CN97">
            <v>63.4</v>
          </cell>
          <cell r="CO97">
            <v>55.8</v>
          </cell>
          <cell r="CP97">
            <v>55.9</v>
          </cell>
          <cell r="CQ97">
            <v>55.7</v>
          </cell>
          <cell r="CR97">
            <v>39.799999999999997</v>
          </cell>
          <cell r="CS97">
            <v>42</v>
          </cell>
          <cell r="CT97">
            <v>36.6</v>
          </cell>
        </row>
        <row r="98">
          <cell r="A98" t="str">
            <v>E09000022</v>
          </cell>
          <cell r="B98" t="str">
            <v>Lambeth</v>
          </cell>
          <cell r="C98">
            <v>1389</v>
          </cell>
          <cell r="D98">
            <v>663</v>
          </cell>
          <cell r="E98">
            <v>726</v>
          </cell>
          <cell r="F98">
            <v>77.400000000000006</v>
          </cell>
          <cell r="G98">
            <v>72.7</v>
          </cell>
          <cell r="H98">
            <v>81.7</v>
          </cell>
          <cell r="I98">
            <v>66.5</v>
          </cell>
          <cell r="J98">
            <v>64</v>
          </cell>
          <cell r="K98">
            <v>68.900000000000006</v>
          </cell>
          <cell r="L98">
            <v>98.8</v>
          </cell>
          <cell r="M98">
            <v>98</v>
          </cell>
          <cell r="N98">
            <v>99.6</v>
          </cell>
          <cell r="O98">
            <v>96.3</v>
          </cell>
          <cell r="P98">
            <v>95.6</v>
          </cell>
          <cell r="Q98">
            <v>96.8</v>
          </cell>
          <cell r="R98">
            <v>69</v>
          </cell>
          <cell r="S98">
            <v>67.900000000000006</v>
          </cell>
          <cell r="T98">
            <v>70</v>
          </cell>
          <cell r="U98">
            <v>60.3</v>
          </cell>
          <cell r="V98">
            <v>57.2</v>
          </cell>
          <cell r="W98">
            <v>63.2</v>
          </cell>
          <cell r="X98">
            <v>34.799999999999997</v>
          </cell>
          <cell r="Y98">
            <v>28.7</v>
          </cell>
          <cell r="Z98">
            <v>40.5</v>
          </cell>
          <cell r="AA98">
            <v>377</v>
          </cell>
          <cell r="AB98">
            <v>197</v>
          </cell>
          <cell r="AC98">
            <v>180</v>
          </cell>
          <cell r="AD98">
            <v>46.7</v>
          </cell>
          <cell r="AE98">
            <v>44.2</v>
          </cell>
          <cell r="AF98">
            <v>49.4</v>
          </cell>
          <cell r="AG98">
            <v>33.4</v>
          </cell>
          <cell r="AH98" t="str">
            <v>x</v>
          </cell>
          <cell r="AI98" t="str">
            <v>x</v>
          </cell>
          <cell r="AJ98">
            <v>97.3</v>
          </cell>
          <cell r="AK98">
            <v>98</v>
          </cell>
          <cell r="AL98">
            <v>96.7</v>
          </cell>
          <cell r="AM98">
            <v>88.9</v>
          </cell>
          <cell r="AN98">
            <v>89.3</v>
          </cell>
          <cell r="AO98">
            <v>88.3</v>
          </cell>
          <cell r="AP98">
            <v>35.799999999999997</v>
          </cell>
          <cell r="AQ98" t="str">
            <v>x</v>
          </cell>
          <cell r="AR98" t="str">
            <v>x</v>
          </cell>
          <cell r="AS98">
            <v>36.299999999999997</v>
          </cell>
          <cell r="AT98" t="str">
            <v>x</v>
          </cell>
          <cell r="AU98" t="str">
            <v>x</v>
          </cell>
          <cell r="AV98">
            <v>7.4</v>
          </cell>
          <cell r="AW98" t="str">
            <v>x</v>
          </cell>
          <cell r="AX98" t="str">
            <v>x</v>
          </cell>
          <cell r="AY98">
            <v>111</v>
          </cell>
          <cell r="AZ98">
            <v>79</v>
          </cell>
          <cell r="BA98">
            <v>32</v>
          </cell>
          <cell r="BB98">
            <v>14.4</v>
          </cell>
          <cell r="BC98">
            <v>15.2</v>
          </cell>
          <cell r="BD98">
            <v>12.5</v>
          </cell>
          <cell r="BE98">
            <v>9.9</v>
          </cell>
          <cell r="BF98" t="str">
            <v>x</v>
          </cell>
          <cell r="BG98" t="str">
            <v>x</v>
          </cell>
          <cell r="BH98">
            <v>46.8</v>
          </cell>
          <cell r="BI98">
            <v>45.6</v>
          </cell>
          <cell r="BJ98">
            <v>50</v>
          </cell>
          <cell r="BK98">
            <v>40.5</v>
          </cell>
          <cell r="BL98">
            <v>39.200000000000003</v>
          </cell>
          <cell r="BM98">
            <v>43.8</v>
          </cell>
          <cell r="BN98">
            <v>9.9</v>
          </cell>
          <cell r="BO98" t="str">
            <v>x</v>
          </cell>
          <cell r="BP98" t="str">
            <v>x</v>
          </cell>
          <cell r="BQ98">
            <v>3.6</v>
          </cell>
          <cell r="BR98" t="str">
            <v>x</v>
          </cell>
          <cell r="BS98" t="str">
            <v>x</v>
          </cell>
          <cell r="BT98">
            <v>3.6</v>
          </cell>
          <cell r="BU98" t="str">
            <v>x</v>
          </cell>
          <cell r="BV98" t="str">
            <v>x</v>
          </cell>
          <cell r="BW98">
            <v>1877</v>
          </cell>
          <cell r="BX98">
            <v>939</v>
          </cell>
          <cell r="BY98">
            <v>938</v>
          </cell>
          <cell r="BZ98">
            <v>67.5</v>
          </cell>
          <cell r="CA98">
            <v>61.9</v>
          </cell>
          <cell r="CB98">
            <v>73.099999999999994</v>
          </cell>
          <cell r="CC98">
            <v>56.5</v>
          </cell>
          <cell r="CD98">
            <v>53</v>
          </cell>
          <cell r="CE98">
            <v>60</v>
          </cell>
          <cell r="CF98">
            <v>95.5</v>
          </cell>
          <cell r="CG98">
            <v>93.6</v>
          </cell>
          <cell r="CH98">
            <v>97.3</v>
          </cell>
          <cell r="CI98">
            <v>91.5</v>
          </cell>
          <cell r="CJ98">
            <v>89.6</v>
          </cell>
          <cell r="CK98">
            <v>93.4</v>
          </cell>
          <cell r="CL98">
            <v>58.8</v>
          </cell>
          <cell r="CM98">
            <v>56.5</v>
          </cell>
          <cell r="CN98">
            <v>61.1</v>
          </cell>
          <cell r="CO98">
            <v>52.2</v>
          </cell>
          <cell r="CP98">
            <v>48.6</v>
          </cell>
          <cell r="CQ98">
            <v>55.8</v>
          </cell>
          <cell r="CR98">
            <v>27.5</v>
          </cell>
          <cell r="CS98">
            <v>22</v>
          </cell>
          <cell r="CT98">
            <v>32.9</v>
          </cell>
        </row>
        <row r="99">
          <cell r="A99" t="str">
            <v>E09000023</v>
          </cell>
          <cell r="B99" t="str">
            <v>Lewisham</v>
          </cell>
          <cell r="C99">
            <v>1658</v>
          </cell>
          <cell r="D99">
            <v>801</v>
          </cell>
          <cell r="E99">
            <v>857</v>
          </cell>
          <cell r="F99">
            <v>70.8</v>
          </cell>
          <cell r="G99">
            <v>68.2</v>
          </cell>
          <cell r="H99">
            <v>73.3</v>
          </cell>
          <cell r="I99">
            <v>59.2</v>
          </cell>
          <cell r="J99">
            <v>57.4</v>
          </cell>
          <cell r="K99">
            <v>60.8</v>
          </cell>
          <cell r="L99">
            <v>97.8</v>
          </cell>
          <cell r="M99">
            <v>97.5</v>
          </cell>
          <cell r="N99">
            <v>98</v>
          </cell>
          <cell r="O99">
            <v>94.6</v>
          </cell>
          <cell r="P99">
            <v>94.6</v>
          </cell>
          <cell r="Q99">
            <v>94.5</v>
          </cell>
          <cell r="R99">
            <v>61.3</v>
          </cell>
          <cell r="S99">
            <v>60.7</v>
          </cell>
          <cell r="T99">
            <v>61.8</v>
          </cell>
          <cell r="U99">
            <v>40.700000000000003</v>
          </cell>
          <cell r="V99">
            <v>36.200000000000003</v>
          </cell>
          <cell r="W99">
            <v>44.8</v>
          </cell>
          <cell r="X99">
            <v>22.3</v>
          </cell>
          <cell r="Y99">
            <v>18.899999999999999</v>
          </cell>
          <cell r="Z99">
            <v>25.6</v>
          </cell>
          <cell r="AA99">
            <v>376</v>
          </cell>
          <cell r="AB99">
            <v>231</v>
          </cell>
          <cell r="AC99">
            <v>145</v>
          </cell>
          <cell r="AD99">
            <v>35.4</v>
          </cell>
          <cell r="AE99">
            <v>35.1</v>
          </cell>
          <cell r="AF99">
            <v>35.9</v>
          </cell>
          <cell r="AG99">
            <v>28.2</v>
          </cell>
          <cell r="AH99">
            <v>26.8</v>
          </cell>
          <cell r="AI99">
            <v>30.3</v>
          </cell>
          <cell r="AJ99">
            <v>88.6</v>
          </cell>
          <cell r="AK99">
            <v>89.6</v>
          </cell>
          <cell r="AL99">
            <v>86.9</v>
          </cell>
          <cell r="AM99">
            <v>78.2</v>
          </cell>
          <cell r="AN99">
            <v>78.8</v>
          </cell>
          <cell r="AO99">
            <v>77.2</v>
          </cell>
          <cell r="AP99">
            <v>31.1</v>
          </cell>
          <cell r="AQ99">
            <v>30.3</v>
          </cell>
          <cell r="AR99">
            <v>32.4</v>
          </cell>
          <cell r="AS99">
            <v>17.600000000000001</v>
          </cell>
          <cell r="AT99" t="str">
            <v>x</v>
          </cell>
          <cell r="AU99" t="str">
            <v>x</v>
          </cell>
          <cell r="AV99" t="str">
            <v>x</v>
          </cell>
          <cell r="AW99" t="str">
            <v>x</v>
          </cell>
          <cell r="AX99" t="str">
            <v>x</v>
          </cell>
          <cell r="AY99">
            <v>81</v>
          </cell>
          <cell r="AZ99">
            <v>60</v>
          </cell>
          <cell r="BA99">
            <v>21</v>
          </cell>
          <cell r="BB99">
            <v>13.6</v>
          </cell>
          <cell r="BC99">
            <v>13.3</v>
          </cell>
          <cell r="BD99">
            <v>14.3</v>
          </cell>
          <cell r="BE99">
            <v>12.3</v>
          </cell>
          <cell r="BF99">
            <v>11.7</v>
          </cell>
          <cell r="BG99">
            <v>14.3</v>
          </cell>
          <cell r="BH99">
            <v>38.299999999999997</v>
          </cell>
          <cell r="BI99">
            <v>38.299999999999997</v>
          </cell>
          <cell r="BJ99">
            <v>38.1</v>
          </cell>
          <cell r="BK99">
            <v>32.1</v>
          </cell>
          <cell r="BL99">
            <v>33.299999999999997</v>
          </cell>
          <cell r="BM99">
            <v>28.6</v>
          </cell>
          <cell r="BN99">
            <v>13.6</v>
          </cell>
          <cell r="BO99">
            <v>13.3</v>
          </cell>
          <cell r="BP99">
            <v>14.3</v>
          </cell>
          <cell r="BQ99">
            <v>6.2</v>
          </cell>
          <cell r="BR99" t="str">
            <v>x</v>
          </cell>
          <cell r="BS99" t="str">
            <v>x</v>
          </cell>
          <cell r="BT99" t="str">
            <v>x</v>
          </cell>
          <cell r="BU99" t="str">
            <v>x</v>
          </cell>
          <cell r="BV99" t="str">
            <v>x</v>
          </cell>
          <cell r="BW99">
            <v>2115</v>
          </cell>
          <cell r="BX99">
            <v>1092</v>
          </cell>
          <cell r="BY99">
            <v>1023</v>
          </cell>
          <cell r="BZ99">
            <v>62.3</v>
          </cell>
          <cell r="CA99">
            <v>58.2</v>
          </cell>
          <cell r="CB99">
            <v>66.8</v>
          </cell>
          <cell r="CC99">
            <v>51.9</v>
          </cell>
          <cell r="CD99">
            <v>48.4</v>
          </cell>
          <cell r="CE99">
            <v>55.5</v>
          </cell>
          <cell r="CF99">
            <v>93.9</v>
          </cell>
          <cell r="CG99">
            <v>92.6</v>
          </cell>
          <cell r="CH99">
            <v>95.2</v>
          </cell>
          <cell r="CI99">
            <v>89.3</v>
          </cell>
          <cell r="CJ99">
            <v>87.9</v>
          </cell>
          <cell r="CK99">
            <v>90.7</v>
          </cell>
          <cell r="CL99">
            <v>54.1</v>
          </cell>
          <cell r="CM99">
            <v>51.6</v>
          </cell>
          <cell r="CN99">
            <v>56.7</v>
          </cell>
          <cell r="CO99">
            <v>35.200000000000003</v>
          </cell>
          <cell r="CP99">
            <v>30.4</v>
          </cell>
          <cell r="CQ99">
            <v>40.4</v>
          </cell>
          <cell r="CR99">
            <v>18.8</v>
          </cell>
          <cell r="CS99">
            <v>15.1</v>
          </cell>
          <cell r="CT99">
            <v>22.7</v>
          </cell>
        </row>
        <row r="100">
          <cell r="A100" t="str">
            <v>E09000025</v>
          </cell>
          <cell r="B100" t="str">
            <v>Newham</v>
          </cell>
          <cell r="C100">
            <v>3019</v>
          </cell>
          <cell r="D100">
            <v>1448</v>
          </cell>
          <cell r="E100">
            <v>1571</v>
          </cell>
          <cell r="F100">
            <v>76.5</v>
          </cell>
          <cell r="G100">
            <v>71.5</v>
          </cell>
          <cell r="H100">
            <v>81.099999999999994</v>
          </cell>
          <cell r="I100">
            <v>65.099999999999994</v>
          </cell>
          <cell r="J100">
            <v>61.4</v>
          </cell>
          <cell r="K100">
            <v>68.5</v>
          </cell>
          <cell r="L100">
            <v>98.9</v>
          </cell>
          <cell r="M100">
            <v>98.5</v>
          </cell>
          <cell r="N100">
            <v>99.2</v>
          </cell>
          <cell r="O100">
            <v>96.1</v>
          </cell>
          <cell r="P100">
            <v>95.3</v>
          </cell>
          <cell r="Q100">
            <v>96.8</v>
          </cell>
          <cell r="R100">
            <v>66.400000000000006</v>
          </cell>
          <cell r="S100">
            <v>63.2</v>
          </cell>
          <cell r="T100">
            <v>69.400000000000006</v>
          </cell>
          <cell r="U100">
            <v>53.1</v>
          </cell>
          <cell r="V100">
            <v>51.3</v>
          </cell>
          <cell r="W100">
            <v>54.7</v>
          </cell>
          <cell r="X100">
            <v>32.700000000000003</v>
          </cell>
          <cell r="Y100">
            <v>28.1</v>
          </cell>
          <cell r="Z100">
            <v>36.9</v>
          </cell>
          <cell r="AA100">
            <v>429</v>
          </cell>
          <cell r="AB100">
            <v>255</v>
          </cell>
          <cell r="AC100">
            <v>174</v>
          </cell>
          <cell r="AD100">
            <v>38.9</v>
          </cell>
          <cell r="AE100" t="str">
            <v>x</v>
          </cell>
          <cell r="AF100" t="str">
            <v>x</v>
          </cell>
          <cell r="AG100" t="str">
            <v>x</v>
          </cell>
          <cell r="AH100" t="str">
            <v>x</v>
          </cell>
          <cell r="AI100" t="str">
            <v>x</v>
          </cell>
          <cell r="AJ100">
            <v>82.3</v>
          </cell>
          <cell r="AK100" t="str">
            <v>x</v>
          </cell>
          <cell r="AL100" t="str">
            <v>x</v>
          </cell>
          <cell r="AM100">
            <v>75.099999999999994</v>
          </cell>
          <cell r="AN100" t="str">
            <v>x</v>
          </cell>
          <cell r="AO100" t="str">
            <v>x</v>
          </cell>
          <cell r="AP100" t="str">
            <v>x</v>
          </cell>
          <cell r="AQ100" t="str">
            <v>x</v>
          </cell>
          <cell r="AR100" t="str">
            <v>x</v>
          </cell>
          <cell r="AS100">
            <v>27.3</v>
          </cell>
          <cell r="AT100" t="str">
            <v>x</v>
          </cell>
          <cell r="AU100" t="str">
            <v>x</v>
          </cell>
          <cell r="AV100">
            <v>11.7</v>
          </cell>
          <cell r="AW100" t="str">
            <v>x</v>
          </cell>
          <cell r="AX100" t="str">
            <v>x</v>
          </cell>
          <cell r="AY100">
            <v>51</v>
          </cell>
          <cell r="AZ100">
            <v>39</v>
          </cell>
          <cell r="BA100">
            <v>12</v>
          </cell>
          <cell r="BB100" t="str">
            <v>x</v>
          </cell>
          <cell r="BC100" t="str">
            <v>x</v>
          </cell>
          <cell r="BD100" t="str">
            <v>x</v>
          </cell>
          <cell r="BE100" t="str">
            <v>x</v>
          </cell>
          <cell r="BF100" t="str">
            <v>x</v>
          </cell>
          <cell r="BG100" t="str">
            <v>x</v>
          </cell>
          <cell r="BH100">
            <v>23.5</v>
          </cell>
          <cell r="BI100" t="str">
            <v>x</v>
          </cell>
          <cell r="BJ100" t="str">
            <v>x</v>
          </cell>
          <cell r="BK100">
            <v>15.7</v>
          </cell>
          <cell r="BL100" t="str">
            <v>x</v>
          </cell>
          <cell r="BM100" t="str">
            <v>x</v>
          </cell>
          <cell r="BN100" t="str">
            <v>x</v>
          </cell>
          <cell r="BO100" t="str">
            <v>x</v>
          </cell>
          <cell r="BP100" t="str">
            <v>x</v>
          </cell>
          <cell r="BQ100" t="str">
            <v>x</v>
          </cell>
          <cell r="BR100" t="str">
            <v>x</v>
          </cell>
          <cell r="BS100" t="str">
            <v>x</v>
          </cell>
          <cell r="BT100" t="str">
            <v>x</v>
          </cell>
          <cell r="BU100" t="str">
            <v>x</v>
          </cell>
          <cell r="BV100" t="str">
            <v>x</v>
          </cell>
          <cell r="BW100">
            <v>3503</v>
          </cell>
          <cell r="BX100">
            <v>1742</v>
          </cell>
          <cell r="BY100">
            <v>1761</v>
          </cell>
          <cell r="BZ100">
            <v>70.8</v>
          </cell>
          <cell r="CA100">
            <v>64.900000000000006</v>
          </cell>
          <cell r="CB100">
            <v>76.7</v>
          </cell>
          <cell r="CC100">
            <v>59.4</v>
          </cell>
          <cell r="CD100">
            <v>54.8</v>
          </cell>
          <cell r="CE100">
            <v>63.9</v>
          </cell>
          <cell r="CF100">
            <v>95.7</v>
          </cell>
          <cell r="CG100">
            <v>94.3</v>
          </cell>
          <cell r="CH100">
            <v>97.2</v>
          </cell>
          <cell r="CI100">
            <v>92.3</v>
          </cell>
          <cell r="CJ100">
            <v>90.7</v>
          </cell>
          <cell r="CK100">
            <v>93.9</v>
          </cell>
          <cell r="CL100">
            <v>60.7</v>
          </cell>
          <cell r="CM100">
            <v>56.5</v>
          </cell>
          <cell r="CN100">
            <v>64.8</v>
          </cell>
          <cell r="CO100">
            <v>49.1</v>
          </cell>
          <cell r="CP100">
            <v>46.5</v>
          </cell>
          <cell r="CQ100">
            <v>51.7</v>
          </cell>
          <cell r="CR100">
            <v>29.6</v>
          </cell>
          <cell r="CS100">
            <v>25</v>
          </cell>
          <cell r="CT100">
            <v>34.1</v>
          </cell>
        </row>
        <row r="101">
          <cell r="A101" t="str">
            <v>E09000028</v>
          </cell>
          <cell r="B101" t="str">
            <v>Southwark</v>
          </cell>
          <cell r="C101">
            <v>1931</v>
          </cell>
          <cell r="D101">
            <v>938</v>
          </cell>
          <cell r="E101">
            <v>993</v>
          </cell>
          <cell r="F101">
            <v>81.900000000000006</v>
          </cell>
          <cell r="G101">
            <v>78.599999999999994</v>
          </cell>
          <cell r="H101">
            <v>85.1</v>
          </cell>
          <cell r="I101">
            <v>72.8</v>
          </cell>
          <cell r="J101">
            <v>70.599999999999994</v>
          </cell>
          <cell r="K101">
            <v>74.8</v>
          </cell>
          <cell r="L101">
            <v>98.7</v>
          </cell>
          <cell r="M101">
            <v>98.2</v>
          </cell>
          <cell r="N101">
            <v>99.1</v>
          </cell>
          <cell r="O101">
            <v>97.6</v>
          </cell>
          <cell r="P101">
            <v>97.2</v>
          </cell>
          <cell r="Q101">
            <v>97.9</v>
          </cell>
          <cell r="R101">
            <v>74.2</v>
          </cell>
          <cell r="S101">
            <v>72.3</v>
          </cell>
          <cell r="T101">
            <v>76</v>
          </cell>
          <cell r="U101">
            <v>60.4</v>
          </cell>
          <cell r="V101">
            <v>58</v>
          </cell>
          <cell r="W101">
            <v>62.6</v>
          </cell>
          <cell r="X101">
            <v>37.200000000000003</v>
          </cell>
          <cell r="Y101">
            <v>33.799999999999997</v>
          </cell>
          <cell r="Z101">
            <v>40.5</v>
          </cell>
          <cell r="AA101">
            <v>335</v>
          </cell>
          <cell r="AB101">
            <v>173</v>
          </cell>
          <cell r="AC101">
            <v>162</v>
          </cell>
          <cell r="AD101">
            <v>38.799999999999997</v>
          </cell>
          <cell r="AE101">
            <v>35.799999999999997</v>
          </cell>
          <cell r="AF101">
            <v>42</v>
          </cell>
          <cell r="AG101">
            <v>28.1</v>
          </cell>
          <cell r="AH101" t="str">
            <v>x</v>
          </cell>
          <cell r="AI101" t="str">
            <v>x</v>
          </cell>
          <cell r="AJ101">
            <v>89.9</v>
          </cell>
          <cell r="AK101">
            <v>87.9</v>
          </cell>
          <cell r="AL101">
            <v>92</v>
          </cell>
          <cell r="AM101">
            <v>82.7</v>
          </cell>
          <cell r="AN101">
            <v>80.3</v>
          </cell>
          <cell r="AO101">
            <v>85.2</v>
          </cell>
          <cell r="AP101">
            <v>30.4</v>
          </cell>
          <cell r="AQ101" t="str">
            <v>x</v>
          </cell>
          <cell r="AR101" t="str">
            <v>x</v>
          </cell>
          <cell r="AS101">
            <v>23.3</v>
          </cell>
          <cell r="AT101" t="str">
            <v>x</v>
          </cell>
          <cell r="AU101" t="str">
            <v>x</v>
          </cell>
          <cell r="AV101">
            <v>8.1</v>
          </cell>
          <cell r="AW101" t="str">
            <v>x</v>
          </cell>
          <cell r="AX101" t="str">
            <v>x</v>
          </cell>
          <cell r="AY101">
            <v>78</v>
          </cell>
          <cell r="AZ101">
            <v>65</v>
          </cell>
          <cell r="BA101">
            <v>13</v>
          </cell>
          <cell r="BB101">
            <v>17.899999999999999</v>
          </cell>
          <cell r="BC101">
            <v>13.8</v>
          </cell>
          <cell r="BD101">
            <v>38.5</v>
          </cell>
          <cell r="BE101">
            <v>11.5</v>
          </cell>
          <cell r="BF101" t="str">
            <v>x</v>
          </cell>
          <cell r="BG101" t="str">
            <v>x</v>
          </cell>
          <cell r="BH101">
            <v>43.6</v>
          </cell>
          <cell r="BI101">
            <v>40</v>
          </cell>
          <cell r="BJ101">
            <v>61.5</v>
          </cell>
          <cell r="BK101">
            <v>34.6</v>
          </cell>
          <cell r="BL101">
            <v>32.299999999999997</v>
          </cell>
          <cell r="BM101">
            <v>46.2</v>
          </cell>
          <cell r="BN101">
            <v>11.5</v>
          </cell>
          <cell r="BO101" t="str">
            <v>x</v>
          </cell>
          <cell r="BP101" t="str">
            <v>x</v>
          </cell>
          <cell r="BQ101">
            <v>6.4</v>
          </cell>
          <cell r="BR101" t="str">
            <v>x</v>
          </cell>
          <cell r="BS101" t="str">
            <v>x</v>
          </cell>
          <cell r="BT101">
            <v>3.8</v>
          </cell>
          <cell r="BU101" t="str">
            <v>x</v>
          </cell>
          <cell r="BV101" t="str">
            <v>x</v>
          </cell>
          <cell r="BW101">
            <v>2344</v>
          </cell>
          <cell r="BX101">
            <v>1176</v>
          </cell>
          <cell r="BY101">
            <v>1168</v>
          </cell>
          <cell r="BZ101">
            <v>73.599999999999994</v>
          </cell>
          <cell r="CA101">
            <v>68.7</v>
          </cell>
          <cell r="CB101">
            <v>78.599999999999994</v>
          </cell>
          <cell r="CC101">
            <v>64.3</v>
          </cell>
          <cell r="CD101">
            <v>61</v>
          </cell>
          <cell r="CE101">
            <v>67.7</v>
          </cell>
          <cell r="CF101">
            <v>95.6</v>
          </cell>
          <cell r="CG101">
            <v>93.5</v>
          </cell>
          <cell r="CH101">
            <v>97.7</v>
          </cell>
          <cell r="CI101">
            <v>93.3</v>
          </cell>
          <cell r="CJ101">
            <v>91.2</v>
          </cell>
          <cell r="CK101">
            <v>95.5</v>
          </cell>
          <cell r="CL101">
            <v>65.900000000000006</v>
          </cell>
          <cell r="CM101">
            <v>62.8</v>
          </cell>
          <cell r="CN101">
            <v>68.900000000000006</v>
          </cell>
          <cell r="CO101">
            <v>53.3</v>
          </cell>
          <cell r="CP101">
            <v>49.6</v>
          </cell>
          <cell r="CQ101">
            <v>57</v>
          </cell>
          <cell r="CR101">
            <v>32</v>
          </cell>
          <cell r="CS101">
            <v>28.1</v>
          </cell>
          <cell r="CT101">
            <v>35.799999999999997</v>
          </cell>
        </row>
        <row r="102">
          <cell r="A102" t="str">
            <v>E09000030</v>
          </cell>
          <cell r="B102" t="str">
            <v>Tower Hamlets</v>
          </cell>
          <cell r="C102">
            <v>1995</v>
          </cell>
          <cell r="D102">
            <v>946</v>
          </cell>
          <cell r="E102">
            <v>1049</v>
          </cell>
          <cell r="F102">
            <v>82.4</v>
          </cell>
          <cell r="G102">
            <v>78.8</v>
          </cell>
          <cell r="H102">
            <v>85.7</v>
          </cell>
          <cell r="I102">
            <v>73.5</v>
          </cell>
          <cell r="J102">
            <v>71.400000000000006</v>
          </cell>
          <cell r="K102">
            <v>75.5</v>
          </cell>
          <cell r="L102">
            <v>99.5</v>
          </cell>
          <cell r="M102">
            <v>99.6</v>
          </cell>
          <cell r="N102">
            <v>99.4</v>
          </cell>
          <cell r="O102">
            <v>98.4</v>
          </cell>
          <cell r="P102">
            <v>98</v>
          </cell>
          <cell r="Q102">
            <v>98.8</v>
          </cell>
          <cell r="R102">
            <v>75.400000000000006</v>
          </cell>
          <cell r="S102">
            <v>73.599999999999994</v>
          </cell>
          <cell r="T102">
            <v>77</v>
          </cell>
          <cell r="U102">
            <v>53</v>
          </cell>
          <cell r="V102">
            <v>53.2</v>
          </cell>
          <cell r="W102">
            <v>52.8</v>
          </cell>
          <cell r="X102">
            <v>35.299999999999997</v>
          </cell>
          <cell r="Y102">
            <v>29.4</v>
          </cell>
          <cell r="Z102">
            <v>40.6</v>
          </cell>
          <cell r="AA102">
            <v>337</v>
          </cell>
          <cell r="AB102">
            <v>198</v>
          </cell>
          <cell r="AC102">
            <v>139</v>
          </cell>
          <cell r="AD102">
            <v>38</v>
          </cell>
          <cell r="AE102">
            <v>34.799999999999997</v>
          </cell>
          <cell r="AF102">
            <v>42.4</v>
          </cell>
          <cell r="AG102">
            <v>28.8</v>
          </cell>
          <cell r="AH102">
            <v>30.3</v>
          </cell>
          <cell r="AI102">
            <v>26.6</v>
          </cell>
          <cell r="AJ102">
            <v>93.8</v>
          </cell>
          <cell r="AK102">
            <v>93.4</v>
          </cell>
          <cell r="AL102">
            <v>94.2</v>
          </cell>
          <cell r="AM102">
            <v>84.6</v>
          </cell>
          <cell r="AN102">
            <v>84.8</v>
          </cell>
          <cell r="AO102">
            <v>84.2</v>
          </cell>
          <cell r="AP102">
            <v>33.799999999999997</v>
          </cell>
          <cell r="AQ102">
            <v>36.4</v>
          </cell>
          <cell r="AR102">
            <v>30.2</v>
          </cell>
          <cell r="AS102">
            <v>19.899999999999999</v>
          </cell>
          <cell r="AT102">
            <v>22.7</v>
          </cell>
          <cell r="AU102">
            <v>15.8</v>
          </cell>
          <cell r="AV102">
            <v>6.8</v>
          </cell>
          <cell r="AW102" t="str">
            <v>x</v>
          </cell>
          <cell r="AX102" t="str">
            <v>x</v>
          </cell>
          <cell r="AY102">
            <v>105</v>
          </cell>
          <cell r="AZ102">
            <v>76</v>
          </cell>
          <cell r="BA102">
            <v>29</v>
          </cell>
          <cell r="BB102">
            <v>16.2</v>
          </cell>
          <cell r="BC102">
            <v>13.2</v>
          </cell>
          <cell r="BD102">
            <v>24.1</v>
          </cell>
          <cell r="BE102">
            <v>11.4</v>
          </cell>
          <cell r="BF102">
            <v>9.1999999999999993</v>
          </cell>
          <cell r="BG102">
            <v>17.2</v>
          </cell>
          <cell r="BH102">
            <v>46.7</v>
          </cell>
          <cell r="BI102">
            <v>42.1</v>
          </cell>
          <cell r="BJ102">
            <v>58.6</v>
          </cell>
          <cell r="BK102">
            <v>39</v>
          </cell>
          <cell r="BL102">
            <v>36.799999999999997</v>
          </cell>
          <cell r="BM102">
            <v>44.8</v>
          </cell>
          <cell r="BN102">
            <v>11.4</v>
          </cell>
          <cell r="BO102">
            <v>9.1999999999999993</v>
          </cell>
          <cell r="BP102">
            <v>17.2</v>
          </cell>
          <cell r="BQ102">
            <v>7.6</v>
          </cell>
          <cell r="BR102">
            <v>6.6</v>
          </cell>
          <cell r="BS102">
            <v>10.3</v>
          </cell>
          <cell r="BT102">
            <v>2.9</v>
          </cell>
          <cell r="BU102" t="str">
            <v>x</v>
          </cell>
          <cell r="BV102" t="str">
            <v>x</v>
          </cell>
          <cell r="BW102">
            <v>2438</v>
          </cell>
          <cell r="BX102">
            <v>1221</v>
          </cell>
          <cell r="BY102">
            <v>1217</v>
          </cell>
          <cell r="BZ102">
            <v>73.400000000000006</v>
          </cell>
          <cell r="CA102">
            <v>67.5</v>
          </cell>
          <cell r="CB102">
            <v>79.3</v>
          </cell>
          <cell r="CC102">
            <v>64.599999999999994</v>
          </cell>
          <cell r="CD102">
            <v>60.8</v>
          </cell>
          <cell r="CE102">
            <v>68.5</v>
          </cell>
          <cell r="CF102">
            <v>96.4</v>
          </cell>
          <cell r="CG102">
            <v>94.9</v>
          </cell>
          <cell r="CH102">
            <v>97.9</v>
          </cell>
          <cell r="CI102">
            <v>93.9</v>
          </cell>
          <cell r="CJ102">
            <v>92</v>
          </cell>
          <cell r="CK102">
            <v>95.8</v>
          </cell>
          <cell r="CL102">
            <v>66.900000000000006</v>
          </cell>
          <cell r="CM102">
            <v>63.5</v>
          </cell>
          <cell r="CN102">
            <v>70.3</v>
          </cell>
          <cell r="CO102">
            <v>46.4</v>
          </cell>
          <cell r="CP102">
            <v>45.3</v>
          </cell>
          <cell r="CQ102">
            <v>47.6</v>
          </cell>
          <cell r="CR102">
            <v>29.9</v>
          </cell>
          <cell r="CS102">
            <v>24.2</v>
          </cell>
          <cell r="CT102">
            <v>35.700000000000003</v>
          </cell>
        </row>
        <row r="103">
          <cell r="A103" t="str">
            <v>E09000032</v>
          </cell>
          <cell r="B103" t="str">
            <v>Wandsworth</v>
          </cell>
          <cell r="C103">
            <v>1328</v>
          </cell>
          <cell r="D103">
            <v>673</v>
          </cell>
          <cell r="E103">
            <v>655</v>
          </cell>
          <cell r="F103">
            <v>79.7</v>
          </cell>
          <cell r="G103">
            <v>77.3</v>
          </cell>
          <cell r="H103">
            <v>82.1</v>
          </cell>
          <cell r="I103">
            <v>69.900000000000006</v>
          </cell>
          <cell r="J103">
            <v>68.8</v>
          </cell>
          <cell r="K103">
            <v>71</v>
          </cell>
          <cell r="L103">
            <v>98.9</v>
          </cell>
          <cell r="M103">
            <v>98.8</v>
          </cell>
          <cell r="N103">
            <v>98.9</v>
          </cell>
          <cell r="O103">
            <v>97.4</v>
          </cell>
          <cell r="P103">
            <v>97.3</v>
          </cell>
          <cell r="Q103">
            <v>97.4</v>
          </cell>
          <cell r="R103">
            <v>71.5</v>
          </cell>
          <cell r="S103">
            <v>71.5</v>
          </cell>
          <cell r="T103">
            <v>71.5</v>
          </cell>
          <cell r="U103">
            <v>59.9</v>
          </cell>
          <cell r="V103">
            <v>56.6</v>
          </cell>
          <cell r="W103">
            <v>63.2</v>
          </cell>
          <cell r="X103">
            <v>37.6</v>
          </cell>
          <cell r="Y103">
            <v>32.4</v>
          </cell>
          <cell r="Z103">
            <v>42.9</v>
          </cell>
          <cell r="AA103">
            <v>306</v>
          </cell>
          <cell r="AB103">
            <v>193</v>
          </cell>
          <cell r="AC103">
            <v>113</v>
          </cell>
          <cell r="AD103">
            <v>42.2</v>
          </cell>
          <cell r="AE103" t="str">
            <v>x</v>
          </cell>
          <cell r="AF103" t="str">
            <v>x</v>
          </cell>
          <cell r="AG103">
            <v>29.4</v>
          </cell>
          <cell r="AH103" t="str">
            <v>x</v>
          </cell>
          <cell r="AI103" t="str">
            <v>x</v>
          </cell>
          <cell r="AJ103">
            <v>91.5</v>
          </cell>
          <cell r="AK103">
            <v>89.1</v>
          </cell>
          <cell r="AL103">
            <v>95.6</v>
          </cell>
          <cell r="AM103">
            <v>84.3</v>
          </cell>
          <cell r="AN103">
            <v>83.9</v>
          </cell>
          <cell r="AO103">
            <v>85</v>
          </cell>
          <cell r="AP103">
            <v>35.9</v>
          </cell>
          <cell r="AQ103" t="str">
            <v>x</v>
          </cell>
          <cell r="AR103" t="str">
            <v>x</v>
          </cell>
          <cell r="AS103">
            <v>19.899999999999999</v>
          </cell>
          <cell r="AT103" t="str">
            <v>x</v>
          </cell>
          <cell r="AU103" t="str">
            <v>x</v>
          </cell>
          <cell r="AV103">
            <v>5.2</v>
          </cell>
          <cell r="AW103" t="str">
            <v>x</v>
          </cell>
          <cell r="AX103" t="str">
            <v>x</v>
          </cell>
          <cell r="AY103">
            <v>133</v>
          </cell>
          <cell r="AZ103">
            <v>97</v>
          </cell>
          <cell r="BA103">
            <v>36</v>
          </cell>
          <cell r="BB103">
            <v>9</v>
          </cell>
          <cell r="BC103" t="str">
            <v>x</v>
          </cell>
          <cell r="BD103" t="str">
            <v>x</v>
          </cell>
          <cell r="BE103">
            <v>7.5</v>
          </cell>
          <cell r="BF103" t="str">
            <v>x</v>
          </cell>
          <cell r="BG103" t="str">
            <v>x</v>
          </cell>
          <cell r="BH103">
            <v>33.799999999999997</v>
          </cell>
          <cell r="BI103">
            <v>37.1</v>
          </cell>
          <cell r="BJ103">
            <v>25</v>
          </cell>
          <cell r="BK103">
            <v>30.1</v>
          </cell>
          <cell r="BL103">
            <v>34</v>
          </cell>
          <cell r="BM103">
            <v>19.399999999999999</v>
          </cell>
          <cell r="BN103">
            <v>9</v>
          </cell>
          <cell r="BO103" t="str">
            <v>x</v>
          </cell>
          <cell r="BP103" t="str">
            <v>x</v>
          </cell>
          <cell r="BQ103">
            <v>4.5</v>
          </cell>
          <cell r="BR103" t="str">
            <v>x</v>
          </cell>
          <cell r="BS103" t="str">
            <v>x</v>
          </cell>
          <cell r="BT103">
            <v>2.2999999999999998</v>
          </cell>
          <cell r="BU103" t="str">
            <v>x</v>
          </cell>
          <cell r="BV103" t="str">
            <v>x</v>
          </cell>
          <cell r="BW103">
            <v>1767</v>
          </cell>
          <cell r="BX103">
            <v>963</v>
          </cell>
          <cell r="BY103">
            <v>804</v>
          </cell>
          <cell r="BZ103">
            <v>67.900000000000006</v>
          </cell>
          <cell r="CA103">
            <v>62.9</v>
          </cell>
          <cell r="CB103">
            <v>73.8</v>
          </cell>
          <cell r="CC103">
            <v>58.2</v>
          </cell>
          <cell r="CD103">
            <v>54.5</v>
          </cell>
          <cell r="CE103">
            <v>62.6</v>
          </cell>
          <cell r="CF103">
            <v>92.7</v>
          </cell>
          <cell r="CG103">
            <v>90.7</v>
          </cell>
          <cell r="CH103">
            <v>95.1</v>
          </cell>
          <cell r="CI103">
            <v>90</v>
          </cell>
          <cell r="CJ103">
            <v>88.3</v>
          </cell>
          <cell r="CK103">
            <v>92.2</v>
          </cell>
          <cell r="CL103">
            <v>60.6</v>
          </cell>
          <cell r="CM103">
            <v>58.2</v>
          </cell>
          <cell r="CN103">
            <v>63.6</v>
          </cell>
          <cell r="CO103">
            <v>48.8</v>
          </cell>
          <cell r="CP103">
            <v>44</v>
          </cell>
          <cell r="CQ103">
            <v>54.5</v>
          </cell>
          <cell r="CR103">
            <v>29.3</v>
          </cell>
          <cell r="CS103">
            <v>24</v>
          </cell>
          <cell r="CT103">
            <v>35.700000000000003</v>
          </cell>
        </row>
        <row r="104">
          <cell r="A104" t="str">
            <v>E09000033</v>
          </cell>
          <cell r="B104" t="str">
            <v>Westminster</v>
          </cell>
          <cell r="C104">
            <v>1029</v>
          </cell>
          <cell r="D104">
            <v>454</v>
          </cell>
          <cell r="E104">
            <v>575</v>
          </cell>
          <cell r="F104">
            <v>87.2</v>
          </cell>
          <cell r="G104">
            <v>82.6</v>
          </cell>
          <cell r="H104">
            <v>90.8</v>
          </cell>
          <cell r="I104">
            <v>78</v>
          </cell>
          <cell r="J104">
            <v>70.900000000000006</v>
          </cell>
          <cell r="K104">
            <v>83.7</v>
          </cell>
          <cell r="L104">
            <v>99.3</v>
          </cell>
          <cell r="M104" t="str">
            <v>x</v>
          </cell>
          <cell r="N104" t="str">
            <v>x</v>
          </cell>
          <cell r="O104">
            <v>98.3</v>
          </cell>
          <cell r="P104" t="str">
            <v>x</v>
          </cell>
          <cell r="Q104" t="str">
            <v>x</v>
          </cell>
          <cell r="R104">
            <v>78.900000000000006</v>
          </cell>
          <cell r="S104">
            <v>72.2</v>
          </cell>
          <cell r="T104">
            <v>84.2</v>
          </cell>
          <cell r="U104">
            <v>62.7</v>
          </cell>
          <cell r="V104">
            <v>54.2</v>
          </cell>
          <cell r="W104">
            <v>69.400000000000006</v>
          </cell>
          <cell r="X104">
            <v>42.4</v>
          </cell>
          <cell r="Y104">
            <v>30.8</v>
          </cell>
          <cell r="Z104">
            <v>51.5</v>
          </cell>
          <cell r="AA104">
            <v>404</v>
          </cell>
          <cell r="AB104">
            <v>211</v>
          </cell>
          <cell r="AC104">
            <v>193</v>
          </cell>
          <cell r="AD104" t="str">
            <v>x</v>
          </cell>
          <cell r="AE104" t="str">
            <v>x</v>
          </cell>
          <cell r="AF104" t="str">
            <v>x</v>
          </cell>
          <cell r="AG104">
            <v>46.3</v>
          </cell>
          <cell r="AH104" t="str">
            <v>x</v>
          </cell>
          <cell r="AI104" t="str">
            <v>x</v>
          </cell>
          <cell r="AJ104">
            <v>97.5</v>
          </cell>
          <cell r="AK104" t="str">
            <v>x</v>
          </cell>
          <cell r="AL104" t="str">
            <v>x</v>
          </cell>
          <cell r="AM104">
            <v>93.8</v>
          </cell>
          <cell r="AN104" t="str">
            <v>x</v>
          </cell>
          <cell r="AO104" t="str">
            <v>x</v>
          </cell>
          <cell r="AP104">
            <v>49.3</v>
          </cell>
          <cell r="AQ104" t="str">
            <v>x</v>
          </cell>
          <cell r="AR104" t="str">
            <v>x</v>
          </cell>
          <cell r="AS104">
            <v>38.4</v>
          </cell>
          <cell r="AT104" t="str">
            <v>x</v>
          </cell>
          <cell r="AU104" t="str">
            <v>x</v>
          </cell>
          <cell r="AV104">
            <v>17.8</v>
          </cell>
          <cell r="AW104" t="str">
            <v>x</v>
          </cell>
          <cell r="AX104" t="str">
            <v>x</v>
          </cell>
          <cell r="AY104">
            <v>43</v>
          </cell>
          <cell r="AZ104">
            <v>36</v>
          </cell>
          <cell r="BA104">
            <v>7</v>
          </cell>
          <cell r="BB104">
            <v>16.3</v>
          </cell>
          <cell r="BC104" t="str">
            <v>x</v>
          </cell>
          <cell r="BD104" t="str">
            <v>x</v>
          </cell>
          <cell r="BE104">
            <v>14</v>
          </cell>
          <cell r="BF104" t="str">
            <v>x</v>
          </cell>
          <cell r="BG104" t="str">
            <v>x</v>
          </cell>
          <cell r="BH104">
            <v>67.400000000000006</v>
          </cell>
          <cell r="BI104">
            <v>69.400000000000006</v>
          </cell>
          <cell r="BJ104">
            <v>57.1</v>
          </cell>
          <cell r="BK104">
            <v>62.8</v>
          </cell>
          <cell r="BL104">
            <v>63.9</v>
          </cell>
          <cell r="BM104">
            <v>57.1</v>
          </cell>
          <cell r="BN104">
            <v>18.600000000000001</v>
          </cell>
          <cell r="BO104" t="str">
            <v>x</v>
          </cell>
          <cell r="BP104" t="str">
            <v>x</v>
          </cell>
          <cell r="BQ104">
            <v>7</v>
          </cell>
          <cell r="BR104" t="str">
            <v>x</v>
          </cell>
          <cell r="BS104" t="str">
            <v>x</v>
          </cell>
          <cell r="BT104" t="str">
            <v>x</v>
          </cell>
          <cell r="BU104" t="str">
            <v>x</v>
          </cell>
          <cell r="BV104" t="str">
            <v>x</v>
          </cell>
          <cell r="BW104">
            <v>1478</v>
          </cell>
          <cell r="BX104">
            <v>701</v>
          </cell>
          <cell r="BY104">
            <v>777</v>
          </cell>
          <cell r="BZ104">
            <v>77.5</v>
          </cell>
          <cell r="CA104">
            <v>70.5</v>
          </cell>
          <cell r="CB104">
            <v>83.8</v>
          </cell>
          <cell r="CC104">
            <v>67.5</v>
          </cell>
          <cell r="CD104">
            <v>59.1</v>
          </cell>
          <cell r="CE104">
            <v>75.2</v>
          </cell>
          <cell r="CF104">
            <v>97.9</v>
          </cell>
          <cell r="CG104">
            <v>96.4</v>
          </cell>
          <cell r="CH104">
            <v>99.2</v>
          </cell>
          <cell r="CI104">
            <v>96</v>
          </cell>
          <cell r="CJ104">
            <v>94</v>
          </cell>
          <cell r="CK104">
            <v>97.8</v>
          </cell>
          <cell r="CL104">
            <v>69.099999999999994</v>
          </cell>
          <cell r="CM104">
            <v>61.8</v>
          </cell>
          <cell r="CN104">
            <v>75.7</v>
          </cell>
          <cell r="CO104">
            <v>54.3</v>
          </cell>
          <cell r="CP104">
            <v>44.1</v>
          </cell>
          <cell r="CQ104">
            <v>63.6</v>
          </cell>
          <cell r="CR104">
            <v>34.4</v>
          </cell>
          <cell r="CS104">
            <v>23.3</v>
          </cell>
          <cell r="CT104">
            <v>44.4</v>
          </cell>
        </row>
        <row r="105">
          <cell r="A105" t="str">
            <v>E09000002</v>
          </cell>
          <cell r="B105" t="str">
            <v>Barking and Dagenham</v>
          </cell>
          <cell r="C105">
            <v>1851</v>
          </cell>
          <cell r="D105">
            <v>879</v>
          </cell>
          <cell r="E105">
            <v>972</v>
          </cell>
          <cell r="F105">
            <v>73.5</v>
          </cell>
          <cell r="G105">
            <v>70.099999999999994</v>
          </cell>
          <cell r="H105">
            <v>76.599999999999994</v>
          </cell>
          <cell r="I105">
            <v>60.5</v>
          </cell>
          <cell r="J105">
            <v>58.6</v>
          </cell>
          <cell r="K105">
            <v>62.1</v>
          </cell>
          <cell r="L105">
            <v>98.4</v>
          </cell>
          <cell r="M105">
            <v>98.4</v>
          </cell>
          <cell r="N105">
            <v>98.5</v>
          </cell>
          <cell r="O105">
            <v>96.5</v>
          </cell>
          <cell r="P105">
            <v>96.9</v>
          </cell>
          <cell r="Q105">
            <v>96.2</v>
          </cell>
          <cell r="R105">
            <v>62</v>
          </cell>
          <cell r="S105">
            <v>60.8</v>
          </cell>
          <cell r="T105">
            <v>63.2</v>
          </cell>
          <cell r="U105">
            <v>36.9</v>
          </cell>
          <cell r="V105">
            <v>32.4</v>
          </cell>
          <cell r="W105">
            <v>40.9</v>
          </cell>
          <cell r="X105">
            <v>23.1</v>
          </cell>
          <cell r="Y105">
            <v>19.600000000000001</v>
          </cell>
          <cell r="Z105">
            <v>26.2</v>
          </cell>
          <cell r="AA105">
            <v>199</v>
          </cell>
          <cell r="AB105">
            <v>116</v>
          </cell>
          <cell r="AC105">
            <v>83</v>
          </cell>
          <cell r="AD105">
            <v>23.6</v>
          </cell>
          <cell r="AE105" t="str">
            <v>x</v>
          </cell>
          <cell r="AF105" t="str">
            <v>x</v>
          </cell>
          <cell r="AG105" t="str">
            <v>x</v>
          </cell>
          <cell r="AH105" t="str">
            <v>x</v>
          </cell>
          <cell r="AI105" t="str">
            <v>x</v>
          </cell>
          <cell r="AJ105">
            <v>89.9</v>
          </cell>
          <cell r="AK105">
            <v>89.7</v>
          </cell>
          <cell r="AL105">
            <v>90.4</v>
          </cell>
          <cell r="AM105">
            <v>77.900000000000006</v>
          </cell>
          <cell r="AN105">
            <v>81</v>
          </cell>
          <cell r="AO105">
            <v>73.5</v>
          </cell>
          <cell r="AP105" t="str">
            <v>x</v>
          </cell>
          <cell r="AQ105" t="str">
            <v>x</v>
          </cell>
          <cell r="AR105" t="str">
            <v>x</v>
          </cell>
          <cell r="AS105" t="str">
            <v>x</v>
          </cell>
          <cell r="AT105" t="str">
            <v>x</v>
          </cell>
          <cell r="AU105" t="str">
            <v>x</v>
          </cell>
          <cell r="AV105" t="str">
            <v>x</v>
          </cell>
          <cell r="AW105" t="str">
            <v>x</v>
          </cell>
          <cell r="AX105" t="str">
            <v>x</v>
          </cell>
          <cell r="AY105">
            <v>74</v>
          </cell>
          <cell r="AZ105">
            <v>54</v>
          </cell>
          <cell r="BA105">
            <v>20</v>
          </cell>
          <cell r="BB105">
            <v>4.0999999999999996</v>
          </cell>
          <cell r="BC105" t="str">
            <v>x</v>
          </cell>
          <cell r="BD105" t="str">
            <v>x</v>
          </cell>
          <cell r="BE105" t="str">
            <v>x</v>
          </cell>
          <cell r="BF105" t="str">
            <v>x</v>
          </cell>
          <cell r="BG105" t="str">
            <v>x</v>
          </cell>
          <cell r="BH105">
            <v>47.3</v>
          </cell>
          <cell r="BI105">
            <v>48.1</v>
          </cell>
          <cell r="BJ105">
            <v>45</v>
          </cell>
          <cell r="BK105">
            <v>40.5</v>
          </cell>
          <cell r="BL105">
            <v>42.6</v>
          </cell>
          <cell r="BM105">
            <v>35</v>
          </cell>
          <cell r="BN105" t="str">
            <v>x</v>
          </cell>
          <cell r="BO105" t="str">
            <v>x</v>
          </cell>
          <cell r="BP105" t="str">
            <v>x</v>
          </cell>
          <cell r="BQ105" t="str">
            <v>x</v>
          </cell>
          <cell r="BR105" t="str">
            <v>x</v>
          </cell>
          <cell r="BS105" t="str">
            <v>x</v>
          </cell>
          <cell r="BT105" t="str">
            <v>x</v>
          </cell>
          <cell r="BU105" t="str">
            <v>x</v>
          </cell>
          <cell r="BV105" t="str">
            <v>x</v>
          </cell>
          <cell r="BW105">
            <v>2124</v>
          </cell>
          <cell r="BX105">
            <v>1049</v>
          </cell>
          <cell r="BY105">
            <v>1075</v>
          </cell>
          <cell r="BZ105">
            <v>66.400000000000006</v>
          </cell>
          <cell r="CA105">
            <v>61.5</v>
          </cell>
          <cell r="CB105">
            <v>71.3</v>
          </cell>
          <cell r="CC105">
            <v>54</v>
          </cell>
          <cell r="CD105">
            <v>50.9</v>
          </cell>
          <cell r="CE105">
            <v>57.1</v>
          </cell>
          <cell r="CF105">
            <v>95.9</v>
          </cell>
          <cell r="CG105">
            <v>94.9</v>
          </cell>
          <cell r="CH105">
            <v>96.8</v>
          </cell>
          <cell r="CI105">
            <v>92.8</v>
          </cell>
          <cell r="CJ105">
            <v>92.4</v>
          </cell>
          <cell r="CK105">
            <v>93.3</v>
          </cell>
          <cell r="CL105">
            <v>55.7</v>
          </cell>
          <cell r="CM105">
            <v>53.1</v>
          </cell>
          <cell r="CN105">
            <v>58.3</v>
          </cell>
          <cell r="CO105">
            <v>32.799999999999997</v>
          </cell>
          <cell r="CP105">
            <v>27.8</v>
          </cell>
          <cell r="CQ105">
            <v>37.6</v>
          </cell>
          <cell r="CR105">
            <v>20.399999999999999</v>
          </cell>
          <cell r="CS105">
            <v>16.7</v>
          </cell>
          <cell r="CT105">
            <v>24</v>
          </cell>
        </row>
        <row r="106">
          <cell r="A106" t="str">
            <v>E09000003</v>
          </cell>
          <cell r="B106" t="str">
            <v>Barnet</v>
          </cell>
          <cell r="C106">
            <v>3011</v>
          </cell>
          <cell r="D106">
            <v>1555</v>
          </cell>
          <cell r="E106">
            <v>1456</v>
          </cell>
          <cell r="F106">
            <v>84.5</v>
          </cell>
          <cell r="G106">
            <v>82.5</v>
          </cell>
          <cell r="H106">
            <v>86.7</v>
          </cell>
          <cell r="I106">
            <v>77.2</v>
          </cell>
          <cell r="J106">
            <v>75.599999999999994</v>
          </cell>
          <cell r="K106">
            <v>78.8</v>
          </cell>
          <cell r="L106">
            <v>98.6</v>
          </cell>
          <cell r="M106">
            <v>98.3</v>
          </cell>
          <cell r="N106">
            <v>99</v>
          </cell>
          <cell r="O106">
            <v>97.7</v>
          </cell>
          <cell r="P106">
            <v>97.2</v>
          </cell>
          <cell r="Q106">
            <v>98.3</v>
          </cell>
          <cell r="R106">
            <v>78.2</v>
          </cell>
          <cell r="S106">
            <v>77.099999999999994</v>
          </cell>
          <cell r="T106">
            <v>79.3</v>
          </cell>
          <cell r="U106">
            <v>65.400000000000006</v>
          </cell>
          <cell r="V106">
            <v>63.1</v>
          </cell>
          <cell r="W106">
            <v>67.900000000000006</v>
          </cell>
          <cell r="X106">
            <v>49.3</v>
          </cell>
          <cell r="Y106">
            <v>45.6</v>
          </cell>
          <cell r="Z106">
            <v>53.3</v>
          </cell>
          <cell r="AA106">
            <v>450</v>
          </cell>
          <cell r="AB106">
            <v>245</v>
          </cell>
          <cell r="AC106">
            <v>205</v>
          </cell>
          <cell r="AD106">
            <v>50.7</v>
          </cell>
          <cell r="AE106">
            <v>46.1</v>
          </cell>
          <cell r="AF106">
            <v>56.1</v>
          </cell>
          <cell r="AG106">
            <v>37.799999999999997</v>
          </cell>
          <cell r="AH106">
            <v>36.700000000000003</v>
          </cell>
          <cell r="AI106">
            <v>39</v>
          </cell>
          <cell r="AJ106">
            <v>91.1</v>
          </cell>
          <cell r="AK106">
            <v>92.2</v>
          </cell>
          <cell r="AL106">
            <v>89.8</v>
          </cell>
          <cell r="AM106">
            <v>86.2</v>
          </cell>
          <cell r="AN106">
            <v>88.2</v>
          </cell>
          <cell r="AO106">
            <v>83.9</v>
          </cell>
          <cell r="AP106">
            <v>39.6</v>
          </cell>
          <cell r="AQ106">
            <v>39.200000000000003</v>
          </cell>
          <cell r="AR106">
            <v>40</v>
          </cell>
          <cell r="AS106">
            <v>31.6</v>
          </cell>
          <cell r="AT106">
            <v>32.700000000000003</v>
          </cell>
          <cell r="AU106">
            <v>30.2</v>
          </cell>
          <cell r="AV106">
            <v>14.2</v>
          </cell>
          <cell r="AW106" t="str">
            <v>x</v>
          </cell>
          <cell r="AX106" t="str">
            <v>x</v>
          </cell>
          <cell r="AY106">
            <v>115</v>
          </cell>
          <cell r="AZ106">
            <v>80</v>
          </cell>
          <cell r="BA106">
            <v>35</v>
          </cell>
          <cell r="BB106">
            <v>18.3</v>
          </cell>
          <cell r="BC106">
            <v>18.8</v>
          </cell>
          <cell r="BD106">
            <v>17.100000000000001</v>
          </cell>
          <cell r="BE106">
            <v>13</v>
          </cell>
          <cell r="BF106">
            <v>12.5</v>
          </cell>
          <cell r="BG106">
            <v>14.3</v>
          </cell>
          <cell r="BH106">
            <v>48.7</v>
          </cell>
          <cell r="BI106">
            <v>52.5</v>
          </cell>
          <cell r="BJ106">
            <v>40</v>
          </cell>
          <cell r="BK106">
            <v>42.6</v>
          </cell>
          <cell r="BL106">
            <v>46.3</v>
          </cell>
          <cell r="BM106">
            <v>34.299999999999997</v>
          </cell>
          <cell r="BN106">
            <v>14.8</v>
          </cell>
          <cell r="BO106">
            <v>13.8</v>
          </cell>
          <cell r="BP106">
            <v>17.100000000000001</v>
          </cell>
          <cell r="BQ106">
            <v>8.6999999999999993</v>
          </cell>
          <cell r="BR106">
            <v>7.5</v>
          </cell>
          <cell r="BS106">
            <v>11.4</v>
          </cell>
          <cell r="BT106">
            <v>5.2</v>
          </cell>
          <cell r="BU106" t="str">
            <v>x</v>
          </cell>
          <cell r="BV106" t="str">
            <v>x</v>
          </cell>
          <cell r="BW106">
            <v>3577</v>
          </cell>
          <cell r="BX106">
            <v>1881</v>
          </cell>
          <cell r="BY106">
            <v>1696</v>
          </cell>
          <cell r="BZ106">
            <v>78.099999999999994</v>
          </cell>
          <cell r="CA106">
            <v>75</v>
          </cell>
          <cell r="CB106">
            <v>81.5</v>
          </cell>
          <cell r="CC106">
            <v>70.099999999999994</v>
          </cell>
          <cell r="CD106">
            <v>67.8</v>
          </cell>
          <cell r="CE106">
            <v>72.599999999999994</v>
          </cell>
          <cell r="CF106">
            <v>96</v>
          </cell>
          <cell r="CG106">
            <v>95.5</v>
          </cell>
          <cell r="CH106">
            <v>96.6</v>
          </cell>
          <cell r="CI106">
            <v>94.5</v>
          </cell>
          <cell r="CJ106">
            <v>93.8</v>
          </cell>
          <cell r="CK106">
            <v>95.2</v>
          </cell>
          <cell r="CL106">
            <v>71.3</v>
          </cell>
          <cell r="CM106">
            <v>69.400000000000006</v>
          </cell>
          <cell r="CN106">
            <v>73.3</v>
          </cell>
          <cell r="CO106">
            <v>59.3</v>
          </cell>
          <cell r="CP106">
            <v>56.7</v>
          </cell>
          <cell r="CQ106">
            <v>62.2</v>
          </cell>
          <cell r="CR106">
            <v>43.5</v>
          </cell>
          <cell r="CS106">
            <v>39.5</v>
          </cell>
          <cell r="CT106">
            <v>47.9</v>
          </cell>
        </row>
        <row r="107">
          <cell r="A107" t="str">
            <v>E09000004</v>
          </cell>
          <cell r="B107" t="str">
            <v>Bexley</v>
          </cell>
          <cell r="C107">
            <v>2810</v>
          </cell>
          <cell r="D107">
            <v>1406</v>
          </cell>
          <cell r="E107">
            <v>1404</v>
          </cell>
          <cell r="F107">
            <v>78.8</v>
          </cell>
          <cell r="G107">
            <v>74.5</v>
          </cell>
          <cell r="H107">
            <v>83</v>
          </cell>
          <cell r="I107">
            <v>62.1</v>
          </cell>
          <cell r="J107">
            <v>63.7</v>
          </cell>
          <cell r="K107">
            <v>60.6</v>
          </cell>
          <cell r="L107">
            <v>98.3</v>
          </cell>
          <cell r="M107">
            <v>98.2</v>
          </cell>
          <cell r="N107">
            <v>98.3</v>
          </cell>
          <cell r="O107">
            <v>89.9</v>
          </cell>
          <cell r="P107">
            <v>96.2</v>
          </cell>
          <cell r="Q107">
            <v>83.7</v>
          </cell>
          <cell r="R107">
            <v>63.9</v>
          </cell>
          <cell r="S107">
            <v>66.099999999999994</v>
          </cell>
          <cell r="T107">
            <v>61.8</v>
          </cell>
          <cell r="U107">
            <v>41.4</v>
          </cell>
          <cell r="V107">
            <v>42.9</v>
          </cell>
          <cell r="W107">
            <v>40</v>
          </cell>
          <cell r="X107">
            <v>27</v>
          </cell>
          <cell r="Y107">
            <v>26.5</v>
          </cell>
          <cell r="Z107">
            <v>27.5</v>
          </cell>
          <cell r="AA107">
            <v>383</v>
          </cell>
          <cell r="AB107">
            <v>195</v>
          </cell>
          <cell r="AC107">
            <v>188</v>
          </cell>
          <cell r="AD107">
            <v>29.5</v>
          </cell>
          <cell r="AE107">
            <v>20.5</v>
          </cell>
          <cell r="AF107">
            <v>38.799999999999997</v>
          </cell>
          <cell r="AG107">
            <v>15.9</v>
          </cell>
          <cell r="AH107" t="str">
            <v>x</v>
          </cell>
          <cell r="AI107" t="str">
            <v>x</v>
          </cell>
          <cell r="AJ107">
            <v>85.9</v>
          </cell>
          <cell r="AK107">
            <v>85.6</v>
          </cell>
          <cell r="AL107">
            <v>86.2</v>
          </cell>
          <cell r="AM107">
            <v>67.400000000000006</v>
          </cell>
          <cell r="AN107">
            <v>72.3</v>
          </cell>
          <cell r="AO107">
            <v>62.2</v>
          </cell>
          <cell r="AP107">
            <v>17.2</v>
          </cell>
          <cell r="AQ107" t="str">
            <v>x</v>
          </cell>
          <cell r="AR107" t="str">
            <v>x</v>
          </cell>
          <cell r="AS107">
            <v>5.5</v>
          </cell>
          <cell r="AT107" t="str">
            <v>x</v>
          </cell>
          <cell r="AU107" t="str">
            <v>x</v>
          </cell>
          <cell r="AV107">
            <v>2.1</v>
          </cell>
          <cell r="AW107" t="str">
            <v>x</v>
          </cell>
          <cell r="AX107" t="str">
            <v>x</v>
          </cell>
          <cell r="AY107">
            <v>112</v>
          </cell>
          <cell r="AZ107">
            <v>90</v>
          </cell>
          <cell r="BA107">
            <v>22</v>
          </cell>
          <cell r="BB107">
            <v>13.4</v>
          </cell>
          <cell r="BC107">
            <v>13.3</v>
          </cell>
          <cell r="BD107">
            <v>13.6</v>
          </cell>
          <cell r="BE107">
            <v>10.7</v>
          </cell>
          <cell r="BF107" t="str">
            <v>x</v>
          </cell>
          <cell r="BG107" t="str">
            <v>x</v>
          </cell>
          <cell r="BH107">
            <v>42</v>
          </cell>
          <cell r="BI107">
            <v>43.3</v>
          </cell>
          <cell r="BJ107">
            <v>36.4</v>
          </cell>
          <cell r="BK107">
            <v>34.799999999999997</v>
          </cell>
          <cell r="BL107">
            <v>35.6</v>
          </cell>
          <cell r="BM107">
            <v>31.8</v>
          </cell>
          <cell r="BN107">
            <v>10.7</v>
          </cell>
          <cell r="BO107" t="str">
            <v>x</v>
          </cell>
          <cell r="BP107" t="str">
            <v>x</v>
          </cell>
          <cell r="BQ107">
            <v>5.4</v>
          </cell>
          <cell r="BR107" t="str">
            <v>x</v>
          </cell>
          <cell r="BS107" t="str">
            <v>x</v>
          </cell>
          <cell r="BT107">
            <v>3.6</v>
          </cell>
          <cell r="BU107" t="str">
            <v>x</v>
          </cell>
          <cell r="BV107" t="str">
            <v>x</v>
          </cell>
          <cell r="BW107">
            <v>3305</v>
          </cell>
          <cell r="BX107">
            <v>1691</v>
          </cell>
          <cell r="BY107">
            <v>1614</v>
          </cell>
          <cell r="BZ107">
            <v>70.8</v>
          </cell>
          <cell r="CA107">
            <v>65.099999999999994</v>
          </cell>
          <cell r="CB107">
            <v>76.900000000000006</v>
          </cell>
          <cell r="CC107">
            <v>55</v>
          </cell>
          <cell r="CD107">
            <v>55.3</v>
          </cell>
          <cell r="CE107">
            <v>54.8</v>
          </cell>
          <cell r="CF107">
            <v>94.9</v>
          </cell>
          <cell r="CG107">
            <v>93.8</v>
          </cell>
          <cell r="CH107">
            <v>96</v>
          </cell>
          <cell r="CI107">
            <v>85.4</v>
          </cell>
          <cell r="CJ107">
            <v>90.2</v>
          </cell>
          <cell r="CK107">
            <v>80.5</v>
          </cell>
          <cell r="CL107">
            <v>56.7</v>
          </cell>
          <cell r="CM107">
            <v>57.4</v>
          </cell>
          <cell r="CN107">
            <v>55.9</v>
          </cell>
          <cell r="CO107">
            <v>36</v>
          </cell>
          <cell r="CP107">
            <v>36.700000000000003</v>
          </cell>
          <cell r="CQ107">
            <v>35.299999999999997</v>
          </cell>
          <cell r="CR107">
            <v>23.3</v>
          </cell>
          <cell r="CS107">
            <v>22.5</v>
          </cell>
          <cell r="CT107">
            <v>24.2</v>
          </cell>
        </row>
        <row r="108">
          <cell r="A108" t="str">
            <v>E09000005</v>
          </cell>
          <cell r="B108" t="str">
            <v>Brent</v>
          </cell>
          <cell r="C108">
            <v>2647</v>
          </cell>
          <cell r="D108">
            <v>1314</v>
          </cell>
          <cell r="E108">
            <v>1333</v>
          </cell>
          <cell r="F108">
            <v>76.7</v>
          </cell>
          <cell r="G108">
            <v>72.5</v>
          </cell>
          <cell r="H108">
            <v>80.8</v>
          </cell>
          <cell r="I108">
            <v>66.400000000000006</v>
          </cell>
          <cell r="J108">
            <v>63.5</v>
          </cell>
          <cell r="K108">
            <v>69.2</v>
          </cell>
          <cell r="L108">
            <v>96.8</v>
          </cell>
          <cell r="M108">
            <v>95.6</v>
          </cell>
          <cell r="N108">
            <v>98</v>
          </cell>
          <cell r="O108">
            <v>95.5</v>
          </cell>
          <cell r="P108">
            <v>94.7</v>
          </cell>
          <cell r="Q108">
            <v>96.3</v>
          </cell>
          <cell r="R108">
            <v>67.400000000000006</v>
          </cell>
          <cell r="S108">
            <v>64.8</v>
          </cell>
          <cell r="T108">
            <v>70.099999999999994</v>
          </cell>
          <cell r="U108">
            <v>55.3</v>
          </cell>
          <cell r="V108">
            <v>49.8</v>
          </cell>
          <cell r="W108">
            <v>60.8</v>
          </cell>
          <cell r="X108">
            <v>37.9</v>
          </cell>
          <cell r="Y108">
            <v>32.6</v>
          </cell>
          <cell r="Z108">
            <v>43</v>
          </cell>
          <cell r="AA108">
            <v>263</v>
          </cell>
          <cell r="AB108">
            <v>146</v>
          </cell>
          <cell r="AC108">
            <v>117</v>
          </cell>
          <cell r="AD108">
            <v>33.799999999999997</v>
          </cell>
          <cell r="AE108" t="str">
            <v>x</v>
          </cell>
          <cell r="AF108" t="str">
            <v>x</v>
          </cell>
          <cell r="AG108">
            <v>17.100000000000001</v>
          </cell>
          <cell r="AH108" t="str">
            <v>x</v>
          </cell>
          <cell r="AI108" t="str">
            <v>x</v>
          </cell>
          <cell r="AJ108">
            <v>90.5</v>
          </cell>
          <cell r="AK108">
            <v>89.7</v>
          </cell>
          <cell r="AL108">
            <v>91.5</v>
          </cell>
          <cell r="AM108">
            <v>82.9</v>
          </cell>
          <cell r="AN108">
            <v>83.6</v>
          </cell>
          <cell r="AO108">
            <v>82.1</v>
          </cell>
          <cell r="AP108">
            <v>20.2</v>
          </cell>
          <cell r="AQ108" t="str">
            <v>x</v>
          </cell>
          <cell r="AR108" t="str">
            <v>x</v>
          </cell>
          <cell r="AS108">
            <v>13.3</v>
          </cell>
          <cell r="AT108" t="str">
            <v>x</v>
          </cell>
          <cell r="AU108" t="str">
            <v>x</v>
          </cell>
          <cell r="AV108">
            <v>3.4</v>
          </cell>
          <cell r="AW108" t="str">
            <v>x</v>
          </cell>
          <cell r="AX108" t="str">
            <v>x</v>
          </cell>
          <cell r="AY108">
            <v>106</v>
          </cell>
          <cell r="AZ108">
            <v>72</v>
          </cell>
          <cell r="BA108">
            <v>34</v>
          </cell>
          <cell r="BB108">
            <v>10.4</v>
          </cell>
          <cell r="BC108" t="str">
            <v>x</v>
          </cell>
          <cell r="BD108" t="str">
            <v>x</v>
          </cell>
          <cell r="BE108">
            <v>5.7</v>
          </cell>
          <cell r="BF108" t="str">
            <v>x</v>
          </cell>
          <cell r="BG108" t="str">
            <v>x</v>
          </cell>
          <cell r="BH108">
            <v>41.5</v>
          </cell>
          <cell r="BI108">
            <v>44.4</v>
          </cell>
          <cell r="BJ108">
            <v>35.299999999999997</v>
          </cell>
          <cell r="BK108">
            <v>33</v>
          </cell>
          <cell r="BL108">
            <v>38.9</v>
          </cell>
          <cell r="BM108">
            <v>20.6</v>
          </cell>
          <cell r="BN108">
            <v>5.7</v>
          </cell>
          <cell r="BO108" t="str">
            <v>x</v>
          </cell>
          <cell r="BP108" t="str">
            <v>x</v>
          </cell>
          <cell r="BQ108">
            <v>5.7</v>
          </cell>
          <cell r="BR108" t="str">
            <v>x</v>
          </cell>
          <cell r="BS108" t="str">
            <v>x</v>
          </cell>
          <cell r="BT108">
            <v>2.8</v>
          </cell>
          <cell r="BU108" t="str">
            <v>x</v>
          </cell>
          <cell r="BV108" t="str">
            <v>x</v>
          </cell>
          <cell r="BW108">
            <v>3017</v>
          </cell>
          <cell r="BX108">
            <v>1532</v>
          </cell>
          <cell r="BY108">
            <v>1485</v>
          </cell>
          <cell r="BZ108">
            <v>70.599999999999994</v>
          </cell>
          <cell r="CA108">
            <v>65.900000000000006</v>
          </cell>
          <cell r="CB108">
            <v>75.400000000000006</v>
          </cell>
          <cell r="CC108">
            <v>60</v>
          </cell>
          <cell r="CD108">
            <v>56.6</v>
          </cell>
          <cell r="CE108">
            <v>63.4</v>
          </cell>
          <cell r="CF108">
            <v>94.3</v>
          </cell>
          <cell r="CG108">
            <v>92.6</v>
          </cell>
          <cell r="CH108">
            <v>96</v>
          </cell>
          <cell r="CI108">
            <v>92.2</v>
          </cell>
          <cell r="CJ108">
            <v>91</v>
          </cell>
          <cell r="CK108">
            <v>93.4</v>
          </cell>
          <cell r="CL108">
            <v>61.1</v>
          </cell>
          <cell r="CM108">
            <v>58</v>
          </cell>
          <cell r="CN108">
            <v>64.400000000000006</v>
          </cell>
          <cell r="CO108">
            <v>49.9</v>
          </cell>
          <cell r="CP108">
            <v>44.5</v>
          </cell>
          <cell r="CQ108">
            <v>55.6</v>
          </cell>
          <cell r="CR108">
            <v>33.6</v>
          </cell>
          <cell r="CS108">
            <v>28.7</v>
          </cell>
          <cell r="CT108">
            <v>38.700000000000003</v>
          </cell>
        </row>
        <row r="109">
          <cell r="A109" t="str">
            <v>E09000006</v>
          </cell>
          <cell r="B109" t="str">
            <v>Bromley</v>
          </cell>
          <cell r="C109">
            <v>2744</v>
          </cell>
          <cell r="D109">
            <v>1330</v>
          </cell>
          <cell r="E109">
            <v>1414</v>
          </cell>
          <cell r="F109">
            <v>82.2</v>
          </cell>
          <cell r="G109">
            <v>78.7</v>
          </cell>
          <cell r="H109">
            <v>85.4</v>
          </cell>
          <cell r="I109">
            <v>75.5</v>
          </cell>
          <cell r="J109">
            <v>72.7</v>
          </cell>
          <cell r="K109">
            <v>78.099999999999994</v>
          </cell>
          <cell r="L109">
            <v>98.7</v>
          </cell>
          <cell r="M109">
            <v>99.1</v>
          </cell>
          <cell r="N109">
            <v>98.4</v>
          </cell>
          <cell r="O109">
            <v>98</v>
          </cell>
          <cell r="P109">
            <v>98.2</v>
          </cell>
          <cell r="Q109">
            <v>97.7</v>
          </cell>
          <cell r="R109">
            <v>77.3</v>
          </cell>
          <cell r="S109">
            <v>75.400000000000006</v>
          </cell>
          <cell r="T109">
            <v>79.099999999999994</v>
          </cell>
          <cell r="U109">
            <v>54.9</v>
          </cell>
          <cell r="V109">
            <v>50.5</v>
          </cell>
          <cell r="W109">
            <v>59.1</v>
          </cell>
          <cell r="X109">
            <v>39.200000000000003</v>
          </cell>
          <cell r="Y109">
            <v>32.299999999999997</v>
          </cell>
          <cell r="Z109">
            <v>45.7</v>
          </cell>
          <cell r="AA109">
            <v>377</v>
          </cell>
          <cell r="AB109">
            <v>183</v>
          </cell>
          <cell r="AC109">
            <v>194</v>
          </cell>
          <cell r="AD109">
            <v>47.2</v>
          </cell>
          <cell r="AE109">
            <v>40.4</v>
          </cell>
          <cell r="AF109">
            <v>53.6</v>
          </cell>
          <cell r="AG109">
            <v>37.4</v>
          </cell>
          <cell r="AH109">
            <v>33.9</v>
          </cell>
          <cell r="AI109">
            <v>40.700000000000003</v>
          </cell>
          <cell r="AJ109">
            <v>91.8</v>
          </cell>
          <cell r="AK109">
            <v>88</v>
          </cell>
          <cell r="AL109">
            <v>95.4</v>
          </cell>
          <cell r="AM109">
            <v>87</v>
          </cell>
          <cell r="AN109">
            <v>83.1</v>
          </cell>
          <cell r="AO109">
            <v>90.7</v>
          </cell>
          <cell r="AP109">
            <v>40.799999999999997</v>
          </cell>
          <cell r="AQ109">
            <v>40.4</v>
          </cell>
          <cell r="AR109">
            <v>41.2</v>
          </cell>
          <cell r="AS109">
            <v>18.8</v>
          </cell>
          <cell r="AT109">
            <v>15.3</v>
          </cell>
          <cell r="AU109">
            <v>22.2</v>
          </cell>
          <cell r="AV109">
            <v>11.4</v>
          </cell>
          <cell r="AW109">
            <v>9.3000000000000007</v>
          </cell>
          <cell r="AX109">
            <v>13.4</v>
          </cell>
          <cell r="AY109">
            <v>143</v>
          </cell>
          <cell r="AZ109">
            <v>109</v>
          </cell>
          <cell r="BA109">
            <v>34</v>
          </cell>
          <cell r="BB109">
            <v>18.2</v>
          </cell>
          <cell r="BC109">
            <v>18.3</v>
          </cell>
          <cell r="BD109">
            <v>17.600000000000001</v>
          </cell>
          <cell r="BE109">
            <v>16.8</v>
          </cell>
          <cell r="BF109">
            <v>16.5</v>
          </cell>
          <cell r="BG109">
            <v>17.600000000000001</v>
          </cell>
          <cell r="BH109">
            <v>57.3</v>
          </cell>
          <cell r="BI109">
            <v>58.7</v>
          </cell>
          <cell r="BJ109">
            <v>52.9</v>
          </cell>
          <cell r="BK109">
            <v>49</v>
          </cell>
          <cell r="BL109">
            <v>50.5</v>
          </cell>
          <cell r="BM109">
            <v>44.1</v>
          </cell>
          <cell r="BN109">
            <v>17.5</v>
          </cell>
          <cell r="BO109">
            <v>17.399999999999999</v>
          </cell>
          <cell r="BP109">
            <v>17.600000000000001</v>
          </cell>
          <cell r="BQ109">
            <v>9.1</v>
          </cell>
          <cell r="BR109">
            <v>8.3000000000000007</v>
          </cell>
          <cell r="BS109">
            <v>11.8</v>
          </cell>
          <cell r="BT109">
            <v>3.5</v>
          </cell>
          <cell r="BU109" t="str">
            <v>x</v>
          </cell>
          <cell r="BV109" t="str">
            <v>x</v>
          </cell>
          <cell r="BW109">
            <v>3287</v>
          </cell>
          <cell r="BX109">
            <v>1633</v>
          </cell>
          <cell r="BY109">
            <v>1654</v>
          </cell>
          <cell r="BZ109">
            <v>74.8</v>
          </cell>
          <cell r="CA109">
            <v>69.900000000000006</v>
          </cell>
          <cell r="CB109">
            <v>79.7</v>
          </cell>
          <cell r="CC109">
            <v>68</v>
          </cell>
          <cell r="CD109">
            <v>64.099999999999994</v>
          </cell>
          <cell r="CE109">
            <v>71.900000000000006</v>
          </cell>
          <cell r="CF109">
            <v>95.5</v>
          </cell>
          <cell r="CG109">
            <v>94.5</v>
          </cell>
          <cell r="CH109">
            <v>96.4</v>
          </cell>
          <cell r="CI109">
            <v>93.9</v>
          </cell>
          <cell r="CJ109">
            <v>92.7</v>
          </cell>
          <cell r="CK109">
            <v>95.1</v>
          </cell>
          <cell r="CL109">
            <v>70</v>
          </cell>
          <cell r="CM109">
            <v>67.099999999999994</v>
          </cell>
          <cell r="CN109">
            <v>72.900000000000006</v>
          </cell>
          <cell r="CO109">
            <v>48.4</v>
          </cell>
          <cell r="CP109">
            <v>43.4</v>
          </cell>
          <cell r="CQ109">
            <v>53.3</v>
          </cell>
          <cell r="CR109">
            <v>34.200000000000003</v>
          </cell>
          <cell r="CS109">
            <v>27.6</v>
          </cell>
          <cell r="CT109">
            <v>40.700000000000003</v>
          </cell>
        </row>
        <row r="110">
          <cell r="A110" t="str">
            <v>E09000008</v>
          </cell>
          <cell r="B110" t="str">
            <v>Croydon</v>
          </cell>
          <cell r="C110">
            <v>3071</v>
          </cell>
          <cell r="D110">
            <v>1359</v>
          </cell>
          <cell r="E110">
            <v>1712</v>
          </cell>
          <cell r="F110">
            <v>76.2</v>
          </cell>
          <cell r="G110">
            <v>70.599999999999994</v>
          </cell>
          <cell r="H110">
            <v>80.7</v>
          </cell>
          <cell r="I110">
            <v>66</v>
          </cell>
          <cell r="J110">
            <v>60.4</v>
          </cell>
          <cell r="K110">
            <v>70.400000000000006</v>
          </cell>
          <cell r="L110">
            <v>98.4</v>
          </cell>
          <cell r="M110">
            <v>98</v>
          </cell>
          <cell r="N110">
            <v>98.7</v>
          </cell>
          <cell r="O110">
            <v>96.3</v>
          </cell>
          <cell r="P110">
            <v>95.1</v>
          </cell>
          <cell r="Q110">
            <v>97.2</v>
          </cell>
          <cell r="R110">
            <v>68.3</v>
          </cell>
          <cell r="S110">
            <v>64</v>
          </cell>
          <cell r="T110">
            <v>71.8</v>
          </cell>
          <cell r="U110">
            <v>51.4</v>
          </cell>
          <cell r="V110">
            <v>44.6</v>
          </cell>
          <cell r="W110">
            <v>56.9</v>
          </cell>
          <cell r="X110">
            <v>30.7</v>
          </cell>
          <cell r="Y110">
            <v>22.7</v>
          </cell>
          <cell r="Z110">
            <v>37.1</v>
          </cell>
          <cell r="AA110">
            <v>447</v>
          </cell>
          <cell r="AB110">
            <v>276</v>
          </cell>
          <cell r="AC110">
            <v>171</v>
          </cell>
          <cell r="AD110">
            <v>40</v>
          </cell>
          <cell r="AE110">
            <v>38</v>
          </cell>
          <cell r="AF110">
            <v>43.3</v>
          </cell>
          <cell r="AG110">
            <v>29.8</v>
          </cell>
          <cell r="AH110">
            <v>27.5</v>
          </cell>
          <cell r="AI110">
            <v>33.299999999999997</v>
          </cell>
          <cell r="AJ110">
            <v>91.3</v>
          </cell>
          <cell r="AK110">
            <v>89.9</v>
          </cell>
          <cell r="AL110">
            <v>93.6</v>
          </cell>
          <cell r="AM110">
            <v>81.2</v>
          </cell>
          <cell r="AN110">
            <v>79</v>
          </cell>
          <cell r="AO110">
            <v>84.8</v>
          </cell>
          <cell r="AP110">
            <v>32.200000000000003</v>
          </cell>
          <cell r="AQ110">
            <v>30.4</v>
          </cell>
          <cell r="AR110">
            <v>35.1</v>
          </cell>
          <cell r="AS110">
            <v>16.3</v>
          </cell>
          <cell r="AT110">
            <v>12</v>
          </cell>
          <cell r="AU110">
            <v>23.4</v>
          </cell>
          <cell r="AV110">
            <v>7.2</v>
          </cell>
          <cell r="AW110" t="str">
            <v>x</v>
          </cell>
          <cell r="AX110" t="str">
            <v>x</v>
          </cell>
          <cell r="AY110">
            <v>129</v>
          </cell>
          <cell r="AZ110">
            <v>89</v>
          </cell>
          <cell r="BA110">
            <v>40</v>
          </cell>
          <cell r="BB110">
            <v>14.7</v>
          </cell>
          <cell r="BC110">
            <v>16.899999999999999</v>
          </cell>
          <cell r="BD110">
            <v>10</v>
          </cell>
          <cell r="BE110">
            <v>10.9</v>
          </cell>
          <cell r="BF110">
            <v>12.4</v>
          </cell>
          <cell r="BG110">
            <v>7.5</v>
          </cell>
          <cell r="BH110">
            <v>38.799999999999997</v>
          </cell>
          <cell r="BI110">
            <v>41.6</v>
          </cell>
          <cell r="BJ110">
            <v>32.5</v>
          </cell>
          <cell r="BK110">
            <v>34.9</v>
          </cell>
          <cell r="BL110">
            <v>38.200000000000003</v>
          </cell>
          <cell r="BM110">
            <v>27.5</v>
          </cell>
          <cell r="BN110">
            <v>10.9</v>
          </cell>
          <cell r="BO110">
            <v>12.4</v>
          </cell>
          <cell r="BP110">
            <v>7.5</v>
          </cell>
          <cell r="BQ110">
            <v>9.3000000000000007</v>
          </cell>
          <cell r="BR110">
            <v>9</v>
          </cell>
          <cell r="BS110">
            <v>10</v>
          </cell>
          <cell r="BT110">
            <v>3.1</v>
          </cell>
          <cell r="BU110" t="str">
            <v>x</v>
          </cell>
          <cell r="BV110" t="str">
            <v>x</v>
          </cell>
          <cell r="BW110">
            <v>3647</v>
          </cell>
          <cell r="BX110">
            <v>1724</v>
          </cell>
          <cell r="BY110">
            <v>1923</v>
          </cell>
          <cell r="BZ110">
            <v>69.599999999999994</v>
          </cell>
          <cell r="CA110">
            <v>62.6</v>
          </cell>
          <cell r="CB110">
            <v>75.900000000000006</v>
          </cell>
          <cell r="CC110">
            <v>59.6</v>
          </cell>
          <cell r="CD110">
            <v>52.7</v>
          </cell>
          <cell r="CE110">
            <v>65.8</v>
          </cell>
          <cell r="CF110">
            <v>95.4</v>
          </cell>
          <cell r="CG110">
            <v>93.8</v>
          </cell>
          <cell r="CH110">
            <v>96.9</v>
          </cell>
          <cell r="CI110">
            <v>92.2</v>
          </cell>
          <cell r="CJ110">
            <v>89.6</v>
          </cell>
          <cell r="CK110">
            <v>94.6</v>
          </cell>
          <cell r="CL110">
            <v>61.9</v>
          </cell>
          <cell r="CM110">
            <v>56</v>
          </cell>
          <cell r="CN110">
            <v>67.2</v>
          </cell>
          <cell r="CO110">
            <v>45.7</v>
          </cell>
          <cell r="CP110">
            <v>37.5</v>
          </cell>
          <cell r="CQ110">
            <v>52.9</v>
          </cell>
          <cell r="CR110">
            <v>26.9</v>
          </cell>
          <cell r="CS110">
            <v>18.7</v>
          </cell>
          <cell r="CT110">
            <v>34.200000000000003</v>
          </cell>
        </row>
        <row r="111">
          <cell r="A111" t="str">
            <v>E09000009</v>
          </cell>
          <cell r="B111" t="str">
            <v>Ealing</v>
          </cell>
          <cell r="C111">
            <v>2203</v>
          </cell>
          <cell r="D111">
            <v>1091</v>
          </cell>
          <cell r="E111">
            <v>1112</v>
          </cell>
          <cell r="F111">
            <v>80.7</v>
          </cell>
          <cell r="G111">
            <v>77.599999999999994</v>
          </cell>
          <cell r="H111">
            <v>83.7</v>
          </cell>
          <cell r="I111">
            <v>72.900000000000006</v>
          </cell>
          <cell r="J111">
            <v>70.900000000000006</v>
          </cell>
          <cell r="K111">
            <v>74.8</v>
          </cell>
          <cell r="L111">
            <v>98.9</v>
          </cell>
          <cell r="M111">
            <v>98.9</v>
          </cell>
          <cell r="N111">
            <v>98.9</v>
          </cell>
          <cell r="O111">
            <v>98.3</v>
          </cell>
          <cell r="P111">
            <v>98.2</v>
          </cell>
          <cell r="Q111">
            <v>98.4</v>
          </cell>
          <cell r="R111">
            <v>74.2</v>
          </cell>
          <cell r="S111">
            <v>72.599999999999994</v>
          </cell>
          <cell r="T111">
            <v>75.7</v>
          </cell>
          <cell r="U111">
            <v>59.2</v>
          </cell>
          <cell r="V111">
            <v>57.4</v>
          </cell>
          <cell r="W111">
            <v>61.1</v>
          </cell>
          <cell r="X111">
            <v>39.4</v>
          </cell>
          <cell r="Y111">
            <v>36.799999999999997</v>
          </cell>
          <cell r="Z111">
            <v>42</v>
          </cell>
          <cell r="AA111">
            <v>502</v>
          </cell>
          <cell r="AB111">
            <v>294</v>
          </cell>
          <cell r="AC111">
            <v>208</v>
          </cell>
          <cell r="AD111">
            <v>33.9</v>
          </cell>
          <cell r="AE111">
            <v>35.4</v>
          </cell>
          <cell r="AF111">
            <v>31.7</v>
          </cell>
          <cell r="AG111">
            <v>26.7</v>
          </cell>
          <cell r="AH111">
            <v>29.3</v>
          </cell>
          <cell r="AI111">
            <v>23.1</v>
          </cell>
          <cell r="AJ111">
            <v>88.2</v>
          </cell>
          <cell r="AK111">
            <v>90.1</v>
          </cell>
          <cell r="AL111">
            <v>85.6</v>
          </cell>
          <cell r="AM111">
            <v>83.3</v>
          </cell>
          <cell r="AN111">
            <v>84.7</v>
          </cell>
          <cell r="AO111">
            <v>81.3</v>
          </cell>
          <cell r="AP111">
            <v>29.9</v>
          </cell>
          <cell r="AQ111">
            <v>32.299999999999997</v>
          </cell>
          <cell r="AR111">
            <v>26.4</v>
          </cell>
          <cell r="AS111">
            <v>20.9</v>
          </cell>
          <cell r="AT111" t="str">
            <v>x</v>
          </cell>
          <cell r="AU111" t="str">
            <v>x</v>
          </cell>
          <cell r="AV111" t="str">
            <v>x</v>
          </cell>
          <cell r="AW111" t="str">
            <v>x</v>
          </cell>
          <cell r="AX111" t="str">
            <v>x</v>
          </cell>
          <cell r="AY111">
            <v>113</v>
          </cell>
          <cell r="AZ111">
            <v>82</v>
          </cell>
          <cell r="BA111">
            <v>31</v>
          </cell>
          <cell r="BB111">
            <v>15</v>
          </cell>
          <cell r="BC111">
            <v>12.2</v>
          </cell>
          <cell r="BD111">
            <v>22.6</v>
          </cell>
          <cell r="BE111">
            <v>10.6</v>
          </cell>
          <cell r="BF111">
            <v>7.3</v>
          </cell>
          <cell r="BG111">
            <v>19.399999999999999</v>
          </cell>
          <cell r="BH111">
            <v>36.299999999999997</v>
          </cell>
          <cell r="BI111">
            <v>36.6</v>
          </cell>
          <cell r="BJ111">
            <v>35.5</v>
          </cell>
          <cell r="BK111">
            <v>34.5</v>
          </cell>
          <cell r="BL111">
            <v>35.4</v>
          </cell>
          <cell r="BM111">
            <v>32.299999999999997</v>
          </cell>
          <cell r="BN111">
            <v>11.5</v>
          </cell>
          <cell r="BO111">
            <v>7.3</v>
          </cell>
          <cell r="BP111">
            <v>22.6</v>
          </cell>
          <cell r="BQ111">
            <v>8</v>
          </cell>
          <cell r="BR111" t="str">
            <v>x</v>
          </cell>
          <cell r="BS111" t="str">
            <v>x</v>
          </cell>
          <cell r="BT111" t="str">
            <v>x</v>
          </cell>
          <cell r="BU111" t="str">
            <v>x</v>
          </cell>
          <cell r="BV111" t="str">
            <v>x</v>
          </cell>
          <cell r="BW111">
            <v>2818</v>
          </cell>
          <cell r="BX111">
            <v>1467</v>
          </cell>
          <cell r="BY111">
            <v>1351</v>
          </cell>
          <cell r="BZ111">
            <v>69.7</v>
          </cell>
          <cell r="CA111">
            <v>65.5</v>
          </cell>
          <cell r="CB111">
            <v>74.3</v>
          </cell>
          <cell r="CC111">
            <v>62.1</v>
          </cell>
          <cell r="CD111">
            <v>59</v>
          </cell>
          <cell r="CE111">
            <v>65.599999999999994</v>
          </cell>
          <cell r="CF111">
            <v>94.5</v>
          </cell>
          <cell r="CG111">
            <v>93.7</v>
          </cell>
          <cell r="CH111">
            <v>95.4</v>
          </cell>
          <cell r="CI111">
            <v>93</v>
          </cell>
          <cell r="CJ111">
            <v>92</v>
          </cell>
          <cell r="CK111">
            <v>94.2</v>
          </cell>
          <cell r="CL111">
            <v>63.8</v>
          </cell>
          <cell r="CM111">
            <v>60.9</v>
          </cell>
          <cell r="CN111">
            <v>66.900000000000006</v>
          </cell>
          <cell r="CO111">
            <v>50.4</v>
          </cell>
          <cell r="CP111">
            <v>47</v>
          </cell>
          <cell r="CQ111">
            <v>54</v>
          </cell>
          <cell r="CR111">
            <v>32.4</v>
          </cell>
          <cell r="CS111">
            <v>29.1</v>
          </cell>
          <cell r="CT111">
            <v>36</v>
          </cell>
        </row>
        <row r="112">
          <cell r="A112" t="str">
            <v>E09000010</v>
          </cell>
          <cell r="B112" t="str">
            <v>Enfield</v>
          </cell>
          <cell r="C112">
            <v>3166</v>
          </cell>
          <cell r="D112">
            <v>1607</v>
          </cell>
          <cell r="E112">
            <v>1559</v>
          </cell>
          <cell r="F112">
            <v>71.5</v>
          </cell>
          <cell r="G112">
            <v>66.7</v>
          </cell>
          <cell r="H112">
            <v>76.5</v>
          </cell>
          <cell r="I112">
            <v>60.3</v>
          </cell>
          <cell r="J112">
            <v>57.1</v>
          </cell>
          <cell r="K112">
            <v>63.6</v>
          </cell>
          <cell r="L112">
            <v>98.2</v>
          </cell>
          <cell r="M112">
            <v>97.8</v>
          </cell>
          <cell r="N112">
            <v>98.6</v>
          </cell>
          <cell r="O112">
            <v>93.6</v>
          </cell>
          <cell r="P112">
            <v>92.7</v>
          </cell>
          <cell r="Q112">
            <v>94.5</v>
          </cell>
          <cell r="R112">
            <v>62.1</v>
          </cell>
          <cell r="S112">
            <v>59.5</v>
          </cell>
          <cell r="T112">
            <v>64.7</v>
          </cell>
          <cell r="U112">
            <v>55.3</v>
          </cell>
          <cell r="V112">
            <v>53.4</v>
          </cell>
          <cell r="W112">
            <v>57.3</v>
          </cell>
          <cell r="X112">
            <v>31.4</v>
          </cell>
          <cell r="Y112">
            <v>27.6</v>
          </cell>
          <cell r="Z112">
            <v>35.299999999999997</v>
          </cell>
          <cell r="AA112">
            <v>375</v>
          </cell>
          <cell r="AB112">
            <v>223</v>
          </cell>
          <cell r="AC112">
            <v>152</v>
          </cell>
          <cell r="AD112">
            <v>28.3</v>
          </cell>
          <cell r="AE112">
            <v>23.8</v>
          </cell>
          <cell r="AF112">
            <v>34.9</v>
          </cell>
          <cell r="AG112">
            <v>20.3</v>
          </cell>
          <cell r="AH112">
            <v>18.399999999999999</v>
          </cell>
          <cell r="AI112">
            <v>23</v>
          </cell>
          <cell r="AJ112">
            <v>83.7</v>
          </cell>
          <cell r="AK112">
            <v>84.8</v>
          </cell>
          <cell r="AL112">
            <v>82.2</v>
          </cell>
          <cell r="AM112">
            <v>69.099999999999994</v>
          </cell>
          <cell r="AN112">
            <v>72.599999999999994</v>
          </cell>
          <cell r="AO112">
            <v>63.8</v>
          </cell>
          <cell r="AP112">
            <v>23.2</v>
          </cell>
          <cell r="AQ112">
            <v>22.4</v>
          </cell>
          <cell r="AR112">
            <v>24.3</v>
          </cell>
          <cell r="AS112">
            <v>16</v>
          </cell>
          <cell r="AT112">
            <v>14.8</v>
          </cell>
          <cell r="AU112">
            <v>17.8</v>
          </cell>
          <cell r="AV112">
            <v>7.5</v>
          </cell>
          <cell r="AW112">
            <v>7.2</v>
          </cell>
          <cell r="AX112">
            <v>7.9</v>
          </cell>
          <cell r="AY112">
            <v>105</v>
          </cell>
          <cell r="AZ112">
            <v>74</v>
          </cell>
          <cell r="BA112">
            <v>31</v>
          </cell>
          <cell r="BB112">
            <v>13.3</v>
          </cell>
          <cell r="BC112" t="str">
            <v>x</v>
          </cell>
          <cell r="BD112" t="str">
            <v>x</v>
          </cell>
          <cell r="BE112">
            <v>7.6</v>
          </cell>
          <cell r="BF112" t="str">
            <v>x</v>
          </cell>
          <cell r="BG112" t="str">
            <v>x</v>
          </cell>
          <cell r="BH112">
            <v>42.9</v>
          </cell>
          <cell r="BI112">
            <v>43.2</v>
          </cell>
          <cell r="BJ112">
            <v>41.9</v>
          </cell>
          <cell r="BK112">
            <v>32.4</v>
          </cell>
          <cell r="BL112">
            <v>33.799999999999997</v>
          </cell>
          <cell r="BM112">
            <v>29</v>
          </cell>
          <cell r="BN112">
            <v>7.6</v>
          </cell>
          <cell r="BO112" t="str">
            <v>x</v>
          </cell>
          <cell r="BP112" t="str">
            <v>x</v>
          </cell>
          <cell r="BQ112">
            <v>7.6</v>
          </cell>
          <cell r="BR112" t="str">
            <v>x</v>
          </cell>
          <cell r="BS112" t="str">
            <v>x</v>
          </cell>
          <cell r="BT112" t="str">
            <v>x</v>
          </cell>
          <cell r="BU112" t="str">
            <v>x</v>
          </cell>
          <cell r="BV112" t="str">
            <v>x</v>
          </cell>
          <cell r="BW112">
            <v>3658</v>
          </cell>
          <cell r="BX112">
            <v>1913</v>
          </cell>
          <cell r="BY112">
            <v>1745</v>
          </cell>
          <cell r="BZ112">
            <v>65.2</v>
          </cell>
          <cell r="CA112">
            <v>59.4</v>
          </cell>
          <cell r="CB112">
            <v>71.5</v>
          </cell>
          <cell r="CC112">
            <v>54.5</v>
          </cell>
          <cell r="CD112">
            <v>50.4</v>
          </cell>
          <cell r="CE112">
            <v>59</v>
          </cell>
          <cell r="CF112">
            <v>94.8</v>
          </cell>
          <cell r="CG112">
            <v>93.7</v>
          </cell>
          <cell r="CH112">
            <v>96</v>
          </cell>
          <cell r="CI112">
            <v>89.1</v>
          </cell>
          <cell r="CJ112">
            <v>87.7</v>
          </cell>
          <cell r="CK112">
            <v>90.6</v>
          </cell>
          <cell r="CL112">
            <v>56.3</v>
          </cell>
          <cell r="CM112">
            <v>53</v>
          </cell>
          <cell r="CN112">
            <v>60.1</v>
          </cell>
          <cell r="CO112">
            <v>49.8</v>
          </cell>
          <cell r="CP112">
            <v>46.9</v>
          </cell>
          <cell r="CQ112">
            <v>52.8</v>
          </cell>
          <cell r="CR112">
            <v>28</v>
          </cell>
          <cell r="CS112">
            <v>24.1</v>
          </cell>
          <cell r="CT112">
            <v>32.299999999999997</v>
          </cell>
        </row>
        <row r="113">
          <cell r="A113" t="str">
            <v>E09000011</v>
          </cell>
          <cell r="B113" t="str">
            <v>Greenwich</v>
          </cell>
          <cell r="C113">
            <v>1751</v>
          </cell>
          <cell r="D113">
            <v>829</v>
          </cell>
          <cell r="E113">
            <v>922</v>
          </cell>
          <cell r="F113">
            <v>76.900000000000006</v>
          </cell>
          <cell r="G113">
            <v>75.2</v>
          </cell>
          <cell r="H113">
            <v>78.400000000000006</v>
          </cell>
          <cell r="I113">
            <v>64.7</v>
          </cell>
          <cell r="J113">
            <v>65.3</v>
          </cell>
          <cell r="K113">
            <v>64.2</v>
          </cell>
          <cell r="L113">
            <v>98.1</v>
          </cell>
          <cell r="M113">
            <v>97.7</v>
          </cell>
          <cell r="N113">
            <v>98.4</v>
          </cell>
          <cell r="O113">
            <v>95.9</v>
          </cell>
          <cell r="P113">
            <v>95.5</v>
          </cell>
          <cell r="Q113">
            <v>96.3</v>
          </cell>
          <cell r="R113">
            <v>66</v>
          </cell>
          <cell r="S113">
            <v>67.3</v>
          </cell>
          <cell r="T113">
            <v>64.900000000000006</v>
          </cell>
          <cell r="U113">
            <v>50.3</v>
          </cell>
          <cell r="V113">
            <v>48.3</v>
          </cell>
          <cell r="W113">
            <v>52.2</v>
          </cell>
          <cell r="X113">
            <v>29.2</v>
          </cell>
          <cell r="Y113">
            <v>23.9</v>
          </cell>
          <cell r="Z113">
            <v>34.1</v>
          </cell>
          <cell r="AA113">
            <v>310</v>
          </cell>
          <cell r="AB113">
            <v>173</v>
          </cell>
          <cell r="AC113">
            <v>137</v>
          </cell>
          <cell r="AD113">
            <v>42.3</v>
          </cell>
          <cell r="AE113">
            <v>41.6</v>
          </cell>
          <cell r="AF113">
            <v>43.1</v>
          </cell>
          <cell r="AG113">
            <v>31.6</v>
          </cell>
          <cell r="AH113" t="str">
            <v>x</v>
          </cell>
          <cell r="AI113" t="str">
            <v>x</v>
          </cell>
          <cell r="AJ113">
            <v>92.9</v>
          </cell>
          <cell r="AK113">
            <v>93.1</v>
          </cell>
          <cell r="AL113">
            <v>92.7</v>
          </cell>
          <cell r="AM113">
            <v>87.1</v>
          </cell>
          <cell r="AN113">
            <v>89.6</v>
          </cell>
          <cell r="AO113">
            <v>83.9</v>
          </cell>
          <cell r="AP113">
            <v>32.9</v>
          </cell>
          <cell r="AQ113" t="str">
            <v>x</v>
          </cell>
          <cell r="AR113" t="str">
            <v>x</v>
          </cell>
          <cell r="AS113">
            <v>22.3</v>
          </cell>
          <cell r="AT113" t="str">
            <v>x</v>
          </cell>
          <cell r="AU113" t="str">
            <v>x</v>
          </cell>
          <cell r="AV113">
            <v>7.7</v>
          </cell>
          <cell r="AW113" t="str">
            <v>x</v>
          </cell>
          <cell r="AX113" t="str">
            <v>x</v>
          </cell>
          <cell r="AY113">
            <v>98</v>
          </cell>
          <cell r="AZ113">
            <v>80</v>
          </cell>
          <cell r="BA113">
            <v>18</v>
          </cell>
          <cell r="BB113">
            <v>20.399999999999999</v>
          </cell>
          <cell r="BC113">
            <v>20</v>
          </cell>
          <cell r="BD113">
            <v>22.2</v>
          </cell>
          <cell r="BE113">
            <v>14.3</v>
          </cell>
          <cell r="BF113" t="str">
            <v>x</v>
          </cell>
          <cell r="BG113" t="str">
            <v>x</v>
          </cell>
          <cell r="BH113">
            <v>56.1</v>
          </cell>
          <cell r="BI113">
            <v>58.8</v>
          </cell>
          <cell r="BJ113">
            <v>44.4</v>
          </cell>
          <cell r="BK113">
            <v>50</v>
          </cell>
          <cell r="BL113">
            <v>52.5</v>
          </cell>
          <cell r="BM113">
            <v>38.9</v>
          </cell>
          <cell r="BN113">
            <v>15.3</v>
          </cell>
          <cell r="BO113" t="str">
            <v>x</v>
          </cell>
          <cell r="BP113" t="str">
            <v>x</v>
          </cell>
          <cell r="BQ113">
            <v>9.1999999999999993</v>
          </cell>
          <cell r="BR113" t="str">
            <v>x</v>
          </cell>
          <cell r="BS113" t="str">
            <v>x</v>
          </cell>
          <cell r="BT113">
            <v>5.0999999999999996</v>
          </cell>
          <cell r="BU113" t="str">
            <v>x</v>
          </cell>
          <cell r="BV113" t="str">
            <v>x</v>
          </cell>
          <cell r="BW113">
            <v>2159</v>
          </cell>
          <cell r="BX113">
            <v>1082</v>
          </cell>
          <cell r="BY113">
            <v>1077</v>
          </cell>
          <cell r="BZ113">
            <v>69.3</v>
          </cell>
          <cell r="CA113">
            <v>65.7</v>
          </cell>
          <cell r="CB113">
            <v>73</v>
          </cell>
          <cell r="CC113">
            <v>57.7</v>
          </cell>
          <cell r="CD113">
            <v>56.1</v>
          </cell>
          <cell r="CE113">
            <v>59.2</v>
          </cell>
          <cell r="CF113">
            <v>95.4</v>
          </cell>
          <cell r="CG113">
            <v>94.1</v>
          </cell>
          <cell r="CH113">
            <v>96.8</v>
          </cell>
          <cell r="CI113">
            <v>92.6</v>
          </cell>
          <cell r="CJ113">
            <v>91.4</v>
          </cell>
          <cell r="CK113">
            <v>93.8</v>
          </cell>
          <cell r="CL113">
            <v>59</v>
          </cell>
          <cell r="CM113">
            <v>58</v>
          </cell>
          <cell r="CN113">
            <v>59.9</v>
          </cell>
          <cell r="CO113">
            <v>44.4</v>
          </cell>
          <cell r="CP113">
            <v>41</v>
          </cell>
          <cell r="CQ113">
            <v>47.8</v>
          </cell>
          <cell r="CR113">
            <v>25.1</v>
          </cell>
          <cell r="CS113">
            <v>19.5</v>
          </cell>
          <cell r="CT113">
            <v>30.6</v>
          </cell>
        </row>
        <row r="114">
          <cell r="A114" t="str">
            <v>E09000015</v>
          </cell>
          <cell r="B114" t="str">
            <v>Harrow</v>
          </cell>
          <cell r="C114">
            <v>1788</v>
          </cell>
          <cell r="D114">
            <v>870</v>
          </cell>
          <cell r="E114">
            <v>918</v>
          </cell>
          <cell r="F114">
            <v>81</v>
          </cell>
          <cell r="G114">
            <v>76</v>
          </cell>
          <cell r="H114">
            <v>85.7</v>
          </cell>
          <cell r="I114">
            <v>68.2</v>
          </cell>
          <cell r="J114">
            <v>63.9</v>
          </cell>
          <cell r="K114">
            <v>72.3</v>
          </cell>
          <cell r="L114">
            <v>99.3</v>
          </cell>
          <cell r="M114">
            <v>99.5</v>
          </cell>
          <cell r="N114">
            <v>99.1</v>
          </cell>
          <cell r="O114">
            <v>98</v>
          </cell>
          <cell r="P114">
            <v>97.8</v>
          </cell>
          <cell r="Q114">
            <v>98.3</v>
          </cell>
          <cell r="R114">
            <v>69.3</v>
          </cell>
          <cell r="S114">
            <v>65.400000000000006</v>
          </cell>
          <cell r="T114">
            <v>73</v>
          </cell>
          <cell r="U114">
            <v>59.5</v>
          </cell>
          <cell r="V114">
            <v>52.2</v>
          </cell>
          <cell r="W114">
            <v>66.3</v>
          </cell>
          <cell r="X114">
            <v>37</v>
          </cell>
          <cell r="Y114">
            <v>29.2</v>
          </cell>
          <cell r="Z114">
            <v>44.3</v>
          </cell>
          <cell r="AA114">
            <v>249</v>
          </cell>
          <cell r="AB114">
            <v>147</v>
          </cell>
          <cell r="AC114">
            <v>102</v>
          </cell>
          <cell r="AD114">
            <v>32.1</v>
          </cell>
          <cell r="AE114" t="str">
            <v>x</v>
          </cell>
          <cell r="AF114" t="str">
            <v>x</v>
          </cell>
          <cell r="AG114">
            <v>18.899999999999999</v>
          </cell>
          <cell r="AH114" t="str">
            <v>x</v>
          </cell>
          <cell r="AI114" t="str">
            <v>x</v>
          </cell>
          <cell r="AJ114">
            <v>90.4</v>
          </cell>
          <cell r="AK114">
            <v>91.8</v>
          </cell>
          <cell r="AL114">
            <v>88.2</v>
          </cell>
          <cell r="AM114">
            <v>81.5</v>
          </cell>
          <cell r="AN114">
            <v>85.7</v>
          </cell>
          <cell r="AO114">
            <v>75.5</v>
          </cell>
          <cell r="AP114">
            <v>20.5</v>
          </cell>
          <cell r="AQ114" t="str">
            <v>x</v>
          </cell>
          <cell r="AR114" t="str">
            <v>x</v>
          </cell>
          <cell r="AS114">
            <v>21.7</v>
          </cell>
          <cell r="AT114" t="str">
            <v>x</v>
          </cell>
          <cell r="AU114" t="str">
            <v>x</v>
          </cell>
          <cell r="AV114">
            <v>6</v>
          </cell>
          <cell r="AW114" t="str">
            <v>x</v>
          </cell>
          <cell r="AX114" t="str">
            <v>x</v>
          </cell>
          <cell r="AY114">
            <v>65</v>
          </cell>
          <cell r="AZ114">
            <v>46</v>
          </cell>
          <cell r="BA114">
            <v>19</v>
          </cell>
          <cell r="BB114">
            <v>15.4</v>
          </cell>
          <cell r="BC114" t="str">
            <v>x</v>
          </cell>
          <cell r="BD114" t="str">
            <v>x</v>
          </cell>
          <cell r="BE114">
            <v>7.7</v>
          </cell>
          <cell r="BF114" t="str">
            <v>x</v>
          </cell>
          <cell r="BG114" t="str">
            <v>x</v>
          </cell>
          <cell r="BH114">
            <v>50.8</v>
          </cell>
          <cell r="BI114">
            <v>54.3</v>
          </cell>
          <cell r="BJ114">
            <v>42.1</v>
          </cell>
          <cell r="BK114">
            <v>46.2</v>
          </cell>
          <cell r="BL114">
            <v>47.8</v>
          </cell>
          <cell r="BM114">
            <v>42.1</v>
          </cell>
          <cell r="BN114">
            <v>7.7</v>
          </cell>
          <cell r="BO114" t="str">
            <v>x</v>
          </cell>
          <cell r="BP114" t="str">
            <v>x</v>
          </cell>
          <cell r="BQ114" t="str">
            <v>x</v>
          </cell>
          <cell r="BR114" t="str">
            <v>x</v>
          </cell>
          <cell r="BS114" t="str">
            <v>x</v>
          </cell>
          <cell r="BT114" t="str">
            <v>x</v>
          </cell>
          <cell r="BU114" t="str">
            <v>x</v>
          </cell>
          <cell r="BV114" t="str">
            <v>x</v>
          </cell>
          <cell r="BW114">
            <v>2103</v>
          </cell>
          <cell r="BX114">
            <v>1063</v>
          </cell>
          <cell r="BY114">
            <v>1040</v>
          </cell>
          <cell r="BZ114">
            <v>73.2</v>
          </cell>
          <cell r="CA114">
            <v>67.099999999999994</v>
          </cell>
          <cell r="CB114">
            <v>79.400000000000006</v>
          </cell>
          <cell r="CC114">
            <v>60.5</v>
          </cell>
          <cell r="CD114">
            <v>55.2</v>
          </cell>
          <cell r="CE114">
            <v>66</v>
          </cell>
          <cell r="CF114">
            <v>96.8</v>
          </cell>
          <cell r="CG114">
            <v>96.5</v>
          </cell>
          <cell r="CH114">
            <v>97</v>
          </cell>
          <cell r="CI114">
            <v>94.5</v>
          </cell>
          <cell r="CJ114">
            <v>94</v>
          </cell>
          <cell r="CK114">
            <v>95</v>
          </cell>
          <cell r="CL114">
            <v>61.6</v>
          </cell>
          <cell r="CM114">
            <v>56.6</v>
          </cell>
          <cell r="CN114">
            <v>66.7</v>
          </cell>
          <cell r="CO114">
            <v>53.2</v>
          </cell>
          <cell r="CP114">
            <v>45.4</v>
          </cell>
          <cell r="CQ114">
            <v>61.2</v>
          </cell>
          <cell r="CR114">
            <v>32.200000000000003</v>
          </cell>
          <cell r="CS114">
            <v>24.7</v>
          </cell>
          <cell r="CT114">
            <v>39.799999999999997</v>
          </cell>
        </row>
        <row r="115">
          <cell r="A115" t="str">
            <v>E09000016</v>
          </cell>
          <cell r="B115" t="str">
            <v>Havering</v>
          </cell>
          <cell r="C115">
            <v>2822</v>
          </cell>
          <cell r="D115">
            <v>1416</v>
          </cell>
          <cell r="E115">
            <v>1406</v>
          </cell>
          <cell r="F115">
            <v>70.5</v>
          </cell>
          <cell r="G115">
            <v>66.2</v>
          </cell>
          <cell r="H115">
            <v>74.8</v>
          </cell>
          <cell r="I115">
            <v>61.6</v>
          </cell>
          <cell r="J115">
            <v>58.4</v>
          </cell>
          <cell r="K115">
            <v>64.8</v>
          </cell>
          <cell r="L115">
            <v>97.4</v>
          </cell>
          <cell r="M115">
            <v>97.2</v>
          </cell>
          <cell r="N115">
            <v>97.6</v>
          </cell>
          <cell r="O115">
            <v>96</v>
          </cell>
          <cell r="P115">
            <v>95.8</v>
          </cell>
          <cell r="Q115">
            <v>96.2</v>
          </cell>
          <cell r="R115">
            <v>64</v>
          </cell>
          <cell r="S115">
            <v>62.4</v>
          </cell>
          <cell r="T115">
            <v>65.599999999999994</v>
          </cell>
          <cell r="U115">
            <v>44.3</v>
          </cell>
          <cell r="V115">
            <v>42.9</v>
          </cell>
          <cell r="W115">
            <v>45.7</v>
          </cell>
          <cell r="X115">
            <v>24.6</v>
          </cell>
          <cell r="Y115">
            <v>20.5</v>
          </cell>
          <cell r="Z115">
            <v>28.7</v>
          </cell>
          <cell r="AA115">
            <v>152</v>
          </cell>
          <cell r="AB115">
            <v>105</v>
          </cell>
          <cell r="AC115">
            <v>47</v>
          </cell>
          <cell r="AD115">
            <v>27</v>
          </cell>
          <cell r="AE115" t="str">
            <v>x</v>
          </cell>
          <cell r="AF115" t="str">
            <v>x</v>
          </cell>
          <cell r="AG115">
            <v>19.7</v>
          </cell>
          <cell r="AH115" t="str">
            <v>x</v>
          </cell>
          <cell r="AI115" t="str">
            <v>x</v>
          </cell>
          <cell r="AJ115">
            <v>86.8</v>
          </cell>
          <cell r="AK115">
            <v>88.6</v>
          </cell>
          <cell r="AL115">
            <v>83</v>
          </cell>
          <cell r="AM115">
            <v>77.599999999999994</v>
          </cell>
          <cell r="AN115">
            <v>79</v>
          </cell>
          <cell r="AO115">
            <v>74.5</v>
          </cell>
          <cell r="AP115">
            <v>22.4</v>
          </cell>
          <cell r="AQ115" t="str">
            <v>x</v>
          </cell>
          <cell r="AR115" t="str">
            <v>x</v>
          </cell>
          <cell r="AS115">
            <v>11.8</v>
          </cell>
          <cell r="AT115" t="str">
            <v>x</v>
          </cell>
          <cell r="AU115" t="str">
            <v>x</v>
          </cell>
          <cell r="AV115">
            <v>2.6</v>
          </cell>
          <cell r="AW115" t="str">
            <v>x</v>
          </cell>
          <cell r="AX115" t="str">
            <v>x</v>
          </cell>
          <cell r="AY115">
            <v>100</v>
          </cell>
          <cell r="AZ115">
            <v>77</v>
          </cell>
          <cell r="BA115">
            <v>23</v>
          </cell>
          <cell r="BB115">
            <v>10</v>
          </cell>
          <cell r="BC115" t="str">
            <v>x</v>
          </cell>
          <cell r="BD115" t="str">
            <v>x</v>
          </cell>
          <cell r="BE115">
            <v>7</v>
          </cell>
          <cell r="BF115" t="str">
            <v>x</v>
          </cell>
          <cell r="BG115" t="str">
            <v>x</v>
          </cell>
          <cell r="BH115">
            <v>55</v>
          </cell>
          <cell r="BI115">
            <v>57.1</v>
          </cell>
          <cell r="BJ115">
            <v>47.8</v>
          </cell>
          <cell r="BK115">
            <v>48</v>
          </cell>
          <cell r="BL115">
            <v>49.4</v>
          </cell>
          <cell r="BM115">
            <v>43.5</v>
          </cell>
          <cell r="BN115">
            <v>8</v>
          </cell>
          <cell r="BO115" t="str">
            <v>x</v>
          </cell>
          <cell r="BP115" t="str">
            <v>x</v>
          </cell>
          <cell r="BQ115">
            <v>8</v>
          </cell>
          <cell r="BR115" t="str">
            <v>x</v>
          </cell>
          <cell r="BS115" t="str">
            <v>x</v>
          </cell>
          <cell r="BT115">
            <v>3</v>
          </cell>
          <cell r="BU115" t="str">
            <v>x</v>
          </cell>
          <cell r="BV115" t="str">
            <v>x</v>
          </cell>
          <cell r="BW115">
            <v>3074</v>
          </cell>
          <cell r="BX115">
            <v>1598</v>
          </cell>
          <cell r="BY115">
            <v>1476</v>
          </cell>
          <cell r="BZ115">
            <v>66.400000000000006</v>
          </cell>
          <cell r="CA115">
            <v>60.9</v>
          </cell>
          <cell r="CB115">
            <v>72.400000000000006</v>
          </cell>
          <cell r="CC115">
            <v>57.7</v>
          </cell>
          <cell r="CD115">
            <v>53.4</v>
          </cell>
          <cell r="CE115">
            <v>62.4</v>
          </cell>
          <cell r="CF115">
            <v>95.5</v>
          </cell>
          <cell r="CG115">
            <v>94.7</v>
          </cell>
          <cell r="CH115">
            <v>96.3</v>
          </cell>
          <cell r="CI115">
            <v>93.5</v>
          </cell>
          <cell r="CJ115">
            <v>92.5</v>
          </cell>
          <cell r="CK115">
            <v>94.6</v>
          </cell>
          <cell r="CL115">
            <v>60.1</v>
          </cell>
          <cell r="CM115">
            <v>57.2</v>
          </cell>
          <cell r="CN115">
            <v>63.3</v>
          </cell>
          <cell r="CO115">
            <v>41.5</v>
          </cell>
          <cell r="CP115">
            <v>38.9</v>
          </cell>
          <cell r="CQ115">
            <v>44.3</v>
          </cell>
          <cell r="CR115">
            <v>22.8</v>
          </cell>
          <cell r="CS115">
            <v>18.3</v>
          </cell>
          <cell r="CT115">
            <v>27.6</v>
          </cell>
        </row>
        <row r="116">
          <cell r="A116" t="str">
            <v>E09000017</v>
          </cell>
          <cell r="B116" t="str">
            <v>Hillingdon</v>
          </cell>
          <cell r="C116">
            <v>2608</v>
          </cell>
          <cell r="D116">
            <v>1259</v>
          </cell>
          <cell r="E116">
            <v>1349</v>
          </cell>
          <cell r="F116">
            <v>74.8</v>
          </cell>
          <cell r="G116">
            <v>70.599999999999994</v>
          </cell>
          <cell r="H116">
            <v>78.7</v>
          </cell>
          <cell r="I116">
            <v>63.9</v>
          </cell>
          <cell r="J116">
            <v>60.7</v>
          </cell>
          <cell r="K116">
            <v>66.900000000000006</v>
          </cell>
          <cell r="L116">
            <v>98.2</v>
          </cell>
          <cell r="M116">
            <v>97.9</v>
          </cell>
          <cell r="N116">
            <v>98.5</v>
          </cell>
          <cell r="O116">
            <v>96.3</v>
          </cell>
          <cell r="P116">
            <v>96.7</v>
          </cell>
          <cell r="Q116">
            <v>96</v>
          </cell>
          <cell r="R116">
            <v>65.900000000000006</v>
          </cell>
          <cell r="S116">
            <v>63.4</v>
          </cell>
          <cell r="T116">
            <v>68.3</v>
          </cell>
          <cell r="U116">
            <v>47.5</v>
          </cell>
          <cell r="V116">
            <v>41.3</v>
          </cell>
          <cell r="W116">
            <v>53.2</v>
          </cell>
          <cell r="X116">
            <v>29.4</v>
          </cell>
          <cell r="Y116">
            <v>23.4</v>
          </cell>
          <cell r="Z116">
            <v>35.1</v>
          </cell>
          <cell r="AA116">
            <v>308</v>
          </cell>
          <cell r="AB116">
            <v>155</v>
          </cell>
          <cell r="AC116">
            <v>153</v>
          </cell>
          <cell r="AD116">
            <v>32.799999999999997</v>
          </cell>
          <cell r="AE116">
            <v>32.299999999999997</v>
          </cell>
          <cell r="AF116">
            <v>33.299999999999997</v>
          </cell>
          <cell r="AG116">
            <v>23.7</v>
          </cell>
          <cell r="AH116" t="str">
            <v>x</v>
          </cell>
          <cell r="AI116" t="str">
            <v>x</v>
          </cell>
          <cell r="AJ116">
            <v>89</v>
          </cell>
          <cell r="AK116">
            <v>88.4</v>
          </cell>
          <cell r="AL116">
            <v>89.5</v>
          </cell>
          <cell r="AM116">
            <v>82.1</v>
          </cell>
          <cell r="AN116">
            <v>82.6</v>
          </cell>
          <cell r="AO116">
            <v>81.7</v>
          </cell>
          <cell r="AP116">
            <v>26</v>
          </cell>
          <cell r="AQ116" t="str">
            <v>x</v>
          </cell>
          <cell r="AR116" t="str">
            <v>x</v>
          </cell>
          <cell r="AS116" t="str">
            <v>x</v>
          </cell>
          <cell r="AT116" t="str">
            <v>x</v>
          </cell>
          <cell r="AU116" t="str">
            <v>x</v>
          </cell>
          <cell r="AV116" t="str">
            <v>x</v>
          </cell>
          <cell r="AW116" t="str">
            <v>x</v>
          </cell>
          <cell r="AX116" t="str">
            <v>x</v>
          </cell>
          <cell r="AY116">
            <v>120</v>
          </cell>
          <cell r="AZ116">
            <v>83</v>
          </cell>
          <cell r="BA116">
            <v>37</v>
          </cell>
          <cell r="BB116">
            <v>11.7</v>
          </cell>
          <cell r="BC116">
            <v>9.6</v>
          </cell>
          <cell r="BD116">
            <v>16.2</v>
          </cell>
          <cell r="BE116">
            <v>6.7</v>
          </cell>
          <cell r="BF116" t="str">
            <v>x</v>
          </cell>
          <cell r="BG116" t="str">
            <v>x</v>
          </cell>
          <cell r="BH116">
            <v>38.299999999999997</v>
          </cell>
          <cell r="BI116">
            <v>41</v>
          </cell>
          <cell r="BJ116">
            <v>32.4</v>
          </cell>
          <cell r="BK116">
            <v>28.3</v>
          </cell>
          <cell r="BL116">
            <v>30.1</v>
          </cell>
          <cell r="BM116">
            <v>24.3</v>
          </cell>
          <cell r="BN116">
            <v>6.7</v>
          </cell>
          <cell r="BO116" t="str">
            <v>x</v>
          </cell>
          <cell r="BP116" t="str">
            <v>x</v>
          </cell>
          <cell r="BQ116" t="str">
            <v>x</v>
          </cell>
          <cell r="BR116" t="str">
            <v>x</v>
          </cell>
          <cell r="BS116" t="str">
            <v>x</v>
          </cell>
          <cell r="BT116" t="str">
            <v>x</v>
          </cell>
          <cell r="BU116" t="str">
            <v>x</v>
          </cell>
          <cell r="BV116" t="str">
            <v>x</v>
          </cell>
          <cell r="BW116">
            <v>3036</v>
          </cell>
          <cell r="BX116">
            <v>1497</v>
          </cell>
          <cell r="BY116">
            <v>1539</v>
          </cell>
          <cell r="BZ116">
            <v>68</v>
          </cell>
          <cell r="CA116">
            <v>63.3</v>
          </cell>
          <cell r="CB116">
            <v>72.599999999999994</v>
          </cell>
          <cell r="CC116">
            <v>57.5</v>
          </cell>
          <cell r="CD116">
            <v>53.8</v>
          </cell>
          <cell r="CE116">
            <v>61.2</v>
          </cell>
          <cell r="CF116">
            <v>94.9</v>
          </cell>
          <cell r="CG116">
            <v>93.8</v>
          </cell>
          <cell r="CH116">
            <v>96</v>
          </cell>
          <cell r="CI116">
            <v>92.2</v>
          </cell>
          <cell r="CJ116">
            <v>91.5</v>
          </cell>
          <cell r="CK116">
            <v>92.9</v>
          </cell>
          <cell r="CL116">
            <v>59.5</v>
          </cell>
          <cell r="CM116">
            <v>56.2</v>
          </cell>
          <cell r="CN116">
            <v>62.8</v>
          </cell>
          <cell r="CO116">
            <v>42.9</v>
          </cell>
          <cell r="CP116">
            <v>36.9</v>
          </cell>
          <cell r="CQ116">
            <v>48.8</v>
          </cell>
          <cell r="CR116">
            <v>26.2</v>
          </cell>
          <cell r="CS116">
            <v>20.3</v>
          </cell>
          <cell r="CT116">
            <v>31.9</v>
          </cell>
        </row>
        <row r="117">
          <cell r="A117" t="str">
            <v>E09000018</v>
          </cell>
          <cell r="B117" t="str">
            <v>Hounslow</v>
          </cell>
          <cell r="C117">
            <v>2037</v>
          </cell>
          <cell r="D117">
            <v>981</v>
          </cell>
          <cell r="E117">
            <v>1056</v>
          </cell>
          <cell r="F117">
            <v>85</v>
          </cell>
          <cell r="G117">
            <v>82</v>
          </cell>
          <cell r="H117">
            <v>87.8</v>
          </cell>
          <cell r="I117">
            <v>73.900000000000006</v>
          </cell>
          <cell r="J117">
            <v>71.599999999999994</v>
          </cell>
          <cell r="K117">
            <v>76.099999999999994</v>
          </cell>
          <cell r="L117">
            <v>99.1</v>
          </cell>
          <cell r="M117">
            <v>99.4</v>
          </cell>
          <cell r="N117">
            <v>98.9</v>
          </cell>
          <cell r="O117">
            <v>98.1</v>
          </cell>
          <cell r="P117">
            <v>97.8</v>
          </cell>
          <cell r="Q117">
            <v>98.5</v>
          </cell>
          <cell r="R117">
            <v>75.5</v>
          </cell>
          <cell r="S117">
            <v>73.900000000000006</v>
          </cell>
          <cell r="T117">
            <v>76.900000000000006</v>
          </cell>
          <cell r="U117">
            <v>61.5</v>
          </cell>
          <cell r="V117">
            <v>61.4</v>
          </cell>
          <cell r="W117">
            <v>61.6</v>
          </cell>
          <cell r="X117">
            <v>42.1</v>
          </cell>
          <cell r="Y117">
            <v>38.700000000000003</v>
          </cell>
          <cell r="Z117">
            <v>45.3</v>
          </cell>
          <cell r="AA117">
            <v>496</v>
          </cell>
          <cell r="AB117">
            <v>286</v>
          </cell>
          <cell r="AC117">
            <v>210</v>
          </cell>
          <cell r="AD117">
            <v>44.6</v>
          </cell>
          <cell r="AE117">
            <v>48.6</v>
          </cell>
          <cell r="AF117">
            <v>39</v>
          </cell>
          <cell r="AG117">
            <v>36.299999999999997</v>
          </cell>
          <cell r="AH117">
            <v>40.200000000000003</v>
          </cell>
          <cell r="AI117">
            <v>31</v>
          </cell>
          <cell r="AJ117">
            <v>92.9</v>
          </cell>
          <cell r="AK117">
            <v>94.4</v>
          </cell>
          <cell r="AL117">
            <v>91</v>
          </cell>
          <cell r="AM117">
            <v>86.7</v>
          </cell>
          <cell r="AN117">
            <v>88.8</v>
          </cell>
          <cell r="AO117">
            <v>83.8</v>
          </cell>
          <cell r="AP117">
            <v>38.700000000000003</v>
          </cell>
          <cell r="AQ117">
            <v>43.7</v>
          </cell>
          <cell r="AR117">
            <v>31.9</v>
          </cell>
          <cell r="AS117" t="str">
            <v>x</v>
          </cell>
          <cell r="AT117" t="str">
            <v>x</v>
          </cell>
          <cell r="AU117" t="str">
            <v>x</v>
          </cell>
          <cell r="AV117" t="str">
            <v>x</v>
          </cell>
          <cell r="AW117" t="str">
            <v>x</v>
          </cell>
          <cell r="AX117" t="str">
            <v>x</v>
          </cell>
          <cell r="AY117">
            <v>70</v>
          </cell>
          <cell r="AZ117">
            <v>44</v>
          </cell>
          <cell r="BA117">
            <v>26</v>
          </cell>
          <cell r="BB117">
            <v>20</v>
          </cell>
          <cell r="BC117">
            <v>25</v>
          </cell>
          <cell r="BD117">
            <v>11.5</v>
          </cell>
          <cell r="BE117">
            <v>14.3</v>
          </cell>
          <cell r="BF117">
            <v>15.9</v>
          </cell>
          <cell r="BG117">
            <v>11.5</v>
          </cell>
          <cell r="BH117">
            <v>45.7</v>
          </cell>
          <cell r="BI117">
            <v>54.5</v>
          </cell>
          <cell r="BJ117">
            <v>30.8</v>
          </cell>
          <cell r="BK117">
            <v>35.700000000000003</v>
          </cell>
          <cell r="BL117">
            <v>43.2</v>
          </cell>
          <cell r="BM117">
            <v>23.1</v>
          </cell>
          <cell r="BN117">
            <v>15.7</v>
          </cell>
          <cell r="BO117">
            <v>15.9</v>
          </cell>
          <cell r="BP117">
            <v>15.4</v>
          </cell>
          <cell r="BQ117" t="str">
            <v>x</v>
          </cell>
          <cell r="BR117" t="str">
            <v>x</v>
          </cell>
          <cell r="BS117" t="str">
            <v>x</v>
          </cell>
          <cell r="BT117" t="str">
            <v>x</v>
          </cell>
          <cell r="BU117" t="str">
            <v>x</v>
          </cell>
          <cell r="BV117" t="str">
            <v>x</v>
          </cell>
          <cell r="BW117">
            <v>2603</v>
          </cell>
          <cell r="BX117">
            <v>1311</v>
          </cell>
          <cell r="BY117">
            <v>1292</v>
          </cell>
          <cell r="BZ117">
            <v>75.5</v>
          </cell>
          <cell r="CA117">
            <v>72.8</v>
          </cell>
          <cell r="CB117">
            <v>78.3</v>
          </cell>
          <cell r="CC117">
            <v>65.2</v>
          </cell>
          <cell r="CD117">
            <v>62.9</v>
          </cell>
          <cell r="CE117">
            <v>67.5</v>
          </cell>
          <cell r="CF117">
            <v>96.5</v>
          </cell>
          <cell r="CG117">
            <v>96.8</v>
          </cell>
          <cell r="CH117">
            <v>96.2</v>
          </cell>
          <cell r="CI117">
            <v>94.3</v>
          </cell>
          <cell r="CJ117">
            <v>94</v>
          </cell>
          <cell r="CK117">
            <v>94.6</v>
          </cell>
          <cell r="CL117">
            <v>66.8</v>
          </cell>
          <cell r="CM117">
            <v>65.400000000000006</v>
          </cell>
          <cell r="CN117">
            <v>68.3</v>
          </cell>
          <cell r="CO117">
            <v>53.4</v>
          </cell>
          <cell r="CP117">
            <v>52.6</v>
          </cell>
          <cell r="CQ117">
            <v>54.3</v>
          </cell>
          <cell r="CR117">
            <v>35.299999999999997</v>
          </cell>
          <cell r="CS117">
            <v>32.1</v>
          </cell>
          <cell r="CT117">
            <v>38.6</v>
          </cell>
        </row>
        <row r="118">
          <cell r="A118" t="str">
            <v>E09000021</v>
          </cell>
          <cell r="B118" t="str">
            <v>Kingston upon Thames</v>
          </cell>
          <cell r="C118">
            <v>1419</v>
          </cell>
          <cell r="D118">
            <v>646</v>
          </cell>
          <cell r="E118">
            <v>773</v>
          </cell>
          <cell r="F118">
            <v>85.7</v>
          </cell>
          <cell r="G118">
            <v>81.7</v>
          </cell>
          <cell r="H118">
            <v>89</v>
          </cell>
          <cell r="I118">
            <v>78.2</v>
          </cell>
          <cell r="J118">
            <v>75.900000000000006</v>
          </cell>
          <cell r="K118">
            <v>80.2</v>
          </cell>
          <cell r="L118">
            <v>99</v>
          </cell>
          <cell r="M118">
            <v>98.8</v>
          </cell>
          <cell r="N118">
            <v>99.2</v>
          </cell>
          <cell r="O118">
            <v>97.4</v>
          </cell>
          <cell r="P118">
            <v>96.3</v>
          </cell>
          <cell r="Q118">
            <v>98.3</v>
          </cell>
          <cell r="R118">
            <v>80.5</v>
          </cell>
          <cell r="S118">
            <v>79.599999999999994</v>
          </cell>
          <cell r="T118">
            <v>81.2</v>
          </cell>
          <cell r="U118">
            <v>57.7</v>
          </cell>
          <cell r="V118">
            <v>52.9</v>
          </cell>
          <cell r="W118">
            <v>61.7</v>
          </cell>
          <cell r="X118">
            <v>46.3</v>
          </cell>
          <cell r="Y118">
            <v>42.3</v>
          </cell>
          <cell r="Z118">
            <v>49.7</v>
          </cell>
          <cell r="AA118">
            <v>108</v>
          </cell>
          <cell r="AB118">
            <v>83</v>
          </cell>
          <cell r="AC118">
            <v>25</v>
          </cell>
          <cell r="AD118">
            <v>43.5</v>
          </cell>
          <cell r="AE118" t="str">
            <v>x</v>
          </cell>
          <cell r="AF118" t="str">
            <v>x</v>
          </cell>
          <cell r="AG118" t="str">
            <v>x</v>
          </cell>
          <cell r="AH118" t="str">
            <v>x</v>
          </cell>
          <cell r="AI118" t="str">
            <v>x</v>
          </cell>
          <cell r="AJ118">
            <v>88.9</v>
          </cell>
          <cell r="AK118">
            <v>89.2</v>
          </cell>
          <cell r="AL118">
            <v>88</v>
          </cell>
          <cell r="AM118">
            <v>81.5</v>
          </cell>
          <cell r="AN118">
            <v>81.900000000000006</v>
          </cell>
          <cell r="AO118">
            <v>80</v>
          </cell>
          <cell r="AP118" t="str">
            <v>x</v>
          </cell>
          <cell r="AQ118" t="str">
            <v>x</v>
          </cell>
          <cell r="AR118" t="str">
            <v>x</v>
          </cell>
          <cell r="AS118">
            <v>13</v>
          </cell>
          <cell r="AT118" t="str">
            <v>x</v>
          </cell>
          <cell r="AU118" t="str">
            <v>x</v>
          </cell>
          <cell r="AV118" t="str">
            <v>x</v>
          </cell>
          <cell r="AW118" t="str">
            <v>x</v>
          </cell>
          <cell r="AX118" t="str">
            <v>x</v>
          </cell>
          <cell r="AY118">
            <v>46</v>
          </cell>
          <cell r="AZ118">
            <v>33</v>
          </cell>
          <cell r="BA118">
            <v>13</v>
          </cell>
          <cell r="BB118">
            <v>10.9</v>
          </cell>
          <cell r="BC118" t="str">
            <v>x</v>
          </cell>
          <cell r="BD118" t="str">
            <v>x</v>
          </cell>
          <cell r="BE118" t="str">
            <v>x</v>
          </cell>
          <cell r="BF118" t="str">
            <v>x</v>
          </cell>
          <cell r="BG118" t="str">
            <v>x</v>
          </cell>
          <cell r="BH118">
            <v>47.8</v>
          </cell>
          <cell r="BI118">
            <v>54.5</v>
          </cell>
          <cell r="BJ118">
            <v>30.8</v>
          </cell>
          <cell r="BK118">
            <v>45.7</v>
          </cell>
          <cell r="BL118">
            <v>51.5</v>
          </cell>
          <cell r="BM118">
            <v>30.8</v>
          </cell>
          <cell r="BN118" t="str">
            <v>x</v>
          </cell>
          <cell r="BO118" t="str">
            <v>x</v>
          </cell>
          <cell r="BP118" t="str">
            <v>x</v>
          </cell>
          <cell r="BQ118">
            <v>8.6999999999999993</v>
          </cell>
          <cell r="BR118" t="str">
            <v>x</v>
          </cell>
          <cell r="BS118" t="str">
            <v>x</v>
          </cell>
          <cell r="BT118" t="str">
            <v>x</v>
          </cell>
          <cell r="BU118" t="str">
            <v>x</v>
          </cell>
          <cell r="BV118" t="str">
            <v>x</v>
          </cell>
          <cell r="BW118">
            <v>1573</v>
          </cell>
          <cell r="BX118">
            <v>762</v>
          </cell>
          <cell r="BY118">
            <v>811</v>
          </cell>
          <cell r="BZ118">
            <v>80.599999999999994</v>
          </cell>
          <cell r="CA118">
            <v>74.7</v>
          </cell>
          <cell r="CB118">
            <v>86.2</v>
          </cell>
          <cell r="CC118">
            <v>73.2</v>
          </cell>
          <cell r="CD118">
            <v>68.8</v>
          </cell>
          <cell r="CE118">
            <v>77.3</v>
          </cell>
          <cell r="CF118">
            <v>96.8</v>
          </cell>
          <cell r="CG118">
            <v>95.8</v>
          </cell>
          <cell r="CH118">
            <v>97.8</v>
          </cell>
          <cell r="CI118">
            <v>94.8</v>
          </cell>
          <cell r="CJ118">
            <v>92.8</v>
          </cell>
          <cell r="CK118">
            <v>96.7</v>
          </cell>
          <cell r="CL118">
            <v>75.7</v>
          </cell>
          <cell r="CM118">
            <v>72.8</v>
          </cell>
          <cell r="CN118">
            <v>78.3</v>
          </cell>
          <cell r="CO118">
            <v>53.2</v>
          </cell>
          <cell r="CP118">
            <v>47.1</v>
          </cell>
          <cell r="CQ118">
            <v>58.9</v>
          </cell>
          <cell r="CR118">
            <v>42.3</v>
          </cell>
          <cell r="CS118">
            <v>36.9</v>
          </cell>
          <cell r="CT118">
            <v>47.5</v>
          </cell>
        </row>
        <row r="119">
          <cell r="A119" t="str">
            <v>E09000024</v>
          </cell>
          <cell r="B119" t="str">
            <v>Merton</v>
          </cell>
          <cell r="C119">
            <v>1241</v>
          </cell>
          <cell r="D119">
            <v>639</v>
          </cell>
          <cell r="E119">
            <v>602</v>
          </cell>
          <cell r="F119">
            <v>77.8</v>
          </cell>
          <cell r="G119">
            <v>75.099999999999994</v>
          </cell>
          <cell r="H119">
            <v>80.599999999999994</v>
          </cell>
          <cell r="I119">
            <v>67</v>
          </cell>
          <cell r="J119">
            <v>65.3</v>
          </cell>
          <cell r="K119">
            <v>68.900000000000006</v>
          </cell>
          <cell r="L119">
            <v>97.4</v>
          </cell>
          <cell r="M119">
            <v>97.8</v>
          </cell>
          <cell r="N119">
            <v>97</v>
          </cell>
          <cell r="O119">
            <v>96.1</v>
          </cell>
          <cell r="P119">
            <v>96.7</v>
          </cell>
          <cell r="Q119">
            <v>95.3</v>
          </cell>
          <cell r="R119">
            <v>68.599999999999994</v>
          </cell>
          <cell r="S119">
            <v>67.8</v>
          </cell>
          <cell r="T119">
            <v>69.400000000000006</v>
          </cell>
          <cell r="U119">
            <v>45</v>
          </cell>
          <cell r="V119">
            <v>39.700000000000003</v>
          </cell>
          <cell r="W119">
            <v>50.7</v>
          </cell>
          <cell r="X119">
            <v>34.5</v>
          </cell>
          <cell r="Y119">
            <v>30.4</v>
          </cell>
          <cell r="Z119">
            <v>38.9</v>
          </cell>
          <cell r="AA119">
            <v>187</v>
          </cell>
          <cell r="AB119">
            <v>95</v>
          </cell>
          <cell r="AC119">
            <v>92</v>
          </cell>
          <cell r="AD119">
            <v>45.5</v>
          </cell>
          <cell r="AE119">
            <v>42.1</v>
          </cell>
          <cell r="AF119">
            <v>48.9</v>
          </cell>
          <cell r="AG119">
            <v>33.700000000000003</v>
          </cell>
          <cell r="AH119" t="str">
            <v>x</v>
          </cell>
          <cell r="AI119" t="str">
            <v>x</v>
          </cell>
          <cell r="AJ119">
            <v>93</v>
          </cell>
          <cell r="AK119">
            <v>92.6</v>
          </cell>
          <cell r="AL119">
            <v>93.5</v>
          </cell>
          <cell r="AM119">
            <v>83.4</v>
          </cell>
          <cell r="AN119">
            <v>87.4</v>
          </cell>
          <cell r="AO119">
            <v>79.3</v>
          </cell>
          <cell r="AP119">
            <v>37.4</v>
          </cell>
          <cell r="AQ119" t="str">
            <v>x</v>
          </cell>
          <cell r="AR119" t="str">
            <v>x</v>
          </cell>
          <cell r="AS119">
            <v>22.5</v>
          </cell>
          <cell r="AT119" t="str">
            <v>x</v>
          </cell>
          <cell r="AU119" t="str">
            <v>x</v>
          </cell>
          <cell r="AV119" t="str">
            <v>x</v>
          </cell>
          <cell r="AW119" t="str">
            <v>x</v>
          </cell>
          <cell r="AX119" t="str">
            <v>x</v>
          </cell>
          <cell r="AY119">
            <v>79</v>
          </cell>
          <cell r="AZ119">
            <v>52</v>
          </cell>
          <cell r="BA119">
            <v>27</v>
          </cell>
          <cell r="BB119">
            <v>16.5</v>
          </cell>
          <cell r="BC119">
            <v>19.2</v>
          </cell>
          <cell r="BD119">
            <v>11.1</v>
          </cell>
          <cell r="BE119">
            <v>11.4</v>
          </cell>
          <cell r="BF119" t="str">
            <v>x</v>
          </cell>
          <cell r="BG119" t="str">
            <v>x</v>
          </cell>
          <cell r="BH119">
            <v>46.8</v>
          </cell>
          <cell r="BI119">
            <v>53.8</v>
          </cell>
          <cell r="BJ119">
            <v>33.299999999999997</v>
          </cell>
          <cell r="BK119">
            <v>38</v>
          </cell>
          <cell r="BL119">
            <v>48.1</v>
          </cell>
          <cell r="BM119">
            <v>18.5</v>
          </cell>
          <cell r="BN119">
            <v>12.7</v>
          </cell>
          <cell r="BO119" t="str">
            <v>x</v>
          </cell>
          <cell r="BP119" t="str">
            <v>x</v>
          </cell>
          <cell r="BQ119">
            <v>3.8</v>
          </cell>
          <cell r="BR119" t="str">
            <v>x</v>
          </cell>
          <cell r="BS119" t="str">
            <v>x</v>
          </cell>
          <cell r="BT119" t="str">
            <v>x</v>
          </cell>
          <cell r="BU119" t="str">
            <v>x</v>
          </cell>
          <cell r="BV119" t="str">
            <v>x</v>
          </cell>
          <cell r="BW119">
            <v>1507</v>
          </cell>
          <cell r="BX119">
            <v>786</v>
          </cell>
          <cell r="BY119">
            <v>721</v>
          </cell>
          <cell r="BZ119">
            <v>70.5</v>
          </cell>
          <cell r="CA119">
            <v>67.400000000000006</v>
          </cell>
          <cell r="CB119">
            <v>73.900000000000006</v>
          </cell>
          <cell r="CC119">
            <v>60</v>
          </cell>
          <cell r="CD119">
            <v>57.6</v>
          </cell>
          <cell r="CE119">
            <v>62.6</v>
          </cell>
          <cell r="CF119">
            <v>94.2</v>
          </cell>
          <cell r="CG119">
            <v>94.3</v>
          </cell>
          <cell r="CH119">
            <v>94.2</v>
          </cell>
          <cell r="CI119">
            <v>91.4</v>
          </cell>
          <cell r="CJ119">
            <v>92.4</v>
          </cell>
          <cell r="CK119">
            <v>90.4</v>
          </cell>
          <cell r="CL119">
            <v>61.8</v>
          </cell>
          <cell r="CM119">
            <v>60.4</v>
          </cell>
          <cell r="CN119">
            <v>63.2</v>
          </cell>
          <cell r="CO119">
            <v>40.1</v>
          </cell>
          <cell r="CP119">
            <v>34.6</v>
          </cell>
          <cell r="CQ119">
            <v>46</v>
          </cell>
          <cell r="CR119">
            <v>29.8</v>
          </cell>
          <cell r="CS119">
            <v>25.4</v>
          </cell>
          <cell r="CT119">
            <v>34.5</v>
          </cell>
        </row>
        <row r="120">
          <cell r="A120" t="str">
            <v>E09000026</v>
          </cell>
          <cell r="B120" t="str">
            <v>Redbridge</v>
          </cell>
          <cell r="C120">
            <v>2775</v>
          </cell>
          <cell r="D120">
            <v>1345</v>
          </cell>
          <cell r="E120">
            <v>1430</v>
          </cell>
          <cell r="F120">
            <v>83</v>
          </cell>
          <cell r="G120">
            <v>78.5</v>
          </cell>
          <cell r="H120">
            <v>87.3</v>
          </cell>
          <cell r="I120">
            <v>71.7</v>
          </cell>
          <cell r="J120">
            <v>67.900000000000006</v>
          </cell>
          <cell r="K120">
            <v>75.2</v>
          </cell>
          <cell r="L120">
            <v>98.8</v>
          </cell>
          <cell r="M120">
            <v>98.9</v>
          </cell>
          <cell r="N120">
            <v>98.7</v>
          </cell>
          <cell r="O120">
            <v>97.8</v>
          </cell>
          <cell r="P120">
            <v>97.7</v>
          </cell>
          <cell r="Q120">
            <v>97.8</v>
          </cell>
          <cell r="R120">
            <v>72.5</v>
          </cell>
          <cell r="S120">
            <v>69.099999999999994</v>
          </cell>
          <cell r="T120">
            <v>75.599999999999994</v>
          </cell>
          <cell r="U120">
            <v>47.8</v>
          </cell>
          <cell r="V120">
            <v>42.6</v>
          </cell>
          <cell r="W120">
            <v>52.7</v>
          </cell>
          <cell r="X120">
            <v>36.9</v>
          </cell>
          <cell r="Y120">
            <v>30.6</v>
          </cell>
          <cell r="Z120">
            <v>42.9</v>
          </cell>
          <cell r="AA120">
            <v>488</v>
          </cell>
          <cell r="AB120">
            <v>304</v>
          </cell>
          <cell r="AC120">
            <v>184</v>
          </cell>
          <cell r="AD120">
            <v>48</v>
          </cell>
          <cell r="AE120">
            <v>45.1</v>
          </cell>
          <cell r="AF120">
            <v>52.7</v>
          </cell>
          <cell r="AG120">
            <v>29.7</v>
          </cell>
          <cell r="AH120">
            <v>28.6</v>
          </cell>
          <cell r="AI120">
            <v>31.5</v>
          </cell>
          <cell r="AJ120">
            <v>92.4</v>
          </cell>
          <cell r="AK120">
            <v>91.4</v>
          </cell>
          <cell r="AL120">
            <v>94</v>
          </cell>
          <cell r="AM120">
            <v>85.2</v>
          </cell>
          <cell r="AN120">
            <v>85.9</v>
          </cell>
          <cell r="AO120">
            <v>84.2</v>
          </cell>
          <cell r="AP120">
            <v>30.9</v>
          </cell>
          <cell r="AQ120">
            <v>30.3</v>
          </cell>
          <cell r="AR120">
            <v>32.1</v>
          </cell>
          <cell r="AS120" t="str">
            <v>x</v>
          </cell>
          <cell r="AT120" t="str">
            <v>x</v>
          </cell>
          <cell r="AU120" t="str">
            <v>x</v>
          </cell>
          <cell r="AV120" t="str">
            <v>x</v>
          </cell>
          <cell r="AW120" t="str">
            <v>x</v>
          </cell>
          <cell r="AX120" t="str">
            <v>x</v>
          </cell>
          <cell r="AY120">
            <v>116</v>
          </cell>
          <cell r="AZ120">
            <v>77</v>
          </cell>
          <cell r="BA120">
            <v>39</v>
          </cell>
          <cell r="BB120">
            <v>10.3</v>
          </cell>
          <cell r="BC120">
            <v>10.4</v>
          </cell>
          <cell r="BD120">
            <v>10.3</v>
          </cell>
          <cell r="BE120">
            <v>6.9</v>
          </cell>
          <cell r="BF120">
            <v>6.5</v>
          </cell>
          <cell r="BG120">
            <v>7.7</v>
          </cell>
          <cell r="BH120">
            <v>37.9</v>
          </cell>
          <cell r="BI120">
            <v>36.4</v>
          </cell>
          <cell r="BJ120">
            <v>41</v>
          </cell>
          <cell r="BK120">
            <v>31.9</v>
          </cell>
          <cell r="BL120">
            <v>31.2</v>
          </cell>
          <cell r="BM120">
            <v>33.299999999999997</v>
          </cell>
          <cell r="BN120">
            <v>6.9</v>
          </cell>
          <cell r="BO120">
            <v>6.5</v>
          </cell>
          <cell r="BP120">
            <v>7.7</v>
          </cell>
          <cell r="BQ120" t="str">
            <v>x</v>
          </cell>
          <cell r="BR120" t="str">
            <v>x</v>
          </cell>
          <cell r="BS120" t="str">
            <v>x</v>
          </cell>
          <cell r="BT120" t="str">
            <v>x</v>
          </cell>
          <cell r="BU120" t="str">
            <v>x</v>
          </cell>
          <cell r="BV120" t="str">
            <v>x</v>
          </cell>
          <cell r="BW120">
            <v>3379</v>
          </cell>
          <cell r="BX120">
            <v>1726</v>
          </cell>
          <cell r="BY120">
            <v>1653</v>
          </cell>
          <cell r="BZ120">
            <v>75.5</v>
          </cell>
          <cell r="CA120">
            <v>69.599999999999994</v>
          </cell>
          <cell r="CB120">
            <v>81.599999999999994</v>
          </cell>
          <cell r="CC120">
            <v>63.4</v>
          </cell>
          <cell r="CD120">
            <v>58.2</v>
          </cell>
          <cell r="CE120">
            <v>68.8</v>
          </cell>
          <cell r="CF120">
            <v>95.8</v>
          </cell>
          <cell r="CG120">
            <v>94.8</v>
          </cell>
          <cell r="CH120">
            <v>96.8</v>
          </cell>
          <cell r="CI120">
            <v>93.7</v>
          </cell>
          <cell r="CJ120">
            <v>92.6</v>
          </cell>
          <cell r="CK120">
            <v>94.8</v>
          </cell>
          <cell r="CL120">
            <v>64.2</v>
          </cell>
          <cell r="CM120">
            <v>59.5</v>
          </cell>
          <cell r="CN120">
            <v>69.099999999999994</v>
          </cell>
          <cell r="CO120">
            <v>41.8</v>
          </cell>
          <cell r="CP120">
            <v>35.700000000000003</v>
          </cell>
          <cell r="CQ120">
            <v>48.2</v>
          </cell>
          <cell r="CR120">
            <v>31.7</v>
          </cell>
          <cell r="CS120">
            <v>25.3</v>
          </cell>
          <cell r="CT120">
            <v>38.299999999999997</v>
          </cell>
        </row>
        <row r="121">
          <cell r="A121" t="str">
            <v>E09000027</v>
          </cell>
          <cell r="B121" t="str">
            <v>Richmond upon Thames</v>
          </cell>
          <cell r="C121">
            <v>1089</v>
          </cell>
          <cell r="D121">
            <v>555</v>
          </cell>
          <cell r="E121">
            <v>534</v>
          </cell>
          <cell r="F121">
            <v>81.599999999999994</v>
          </cell>
          <cell r="G121">
            <v>76.8</v>
          </cell>
          <cell r="H121">
            <v>86.7</v>
          </cell>
          <cell r="I121">
            <v>73</v>
          </cell>
          <cell r="J121">
            <v>68.8</v>
          </cell>
          <cell r="K121">
            <v>77.3</v>
          </cell>
          <cell r="L121">
            <v>98.3</v>
          </cell>
          <cell r="M121">
            <v>97.5</v>
          </cell>
          <cell r="N121">
            <v>99.1</v>
          </cell>
          <cell r="O121">
            <v>97.2</v>
          </cell>
          <cell r="P121">
            <v>95.9</v>
          </cell>
          <cell r="Q121">
            <v>98.5</v>
          </cell>
          <cell r="R121">
            <v>73.900000000000006</v>
          </cell>
          <cell r="S121">
            <v>69.900000000000006</v>
          </cell>
          <cell r="T121">
            <v>78.099999999999994</v>
          </cell>
          <cell r="U121">
            <v>63.2</v>
          </cell>
          <cell r="V121">
            <v>53.7</v>
          </cell>
          <cell r="W121">
            <v>73</v>
          </cell>
          <cell r="X121">
            <v>47.4</v>
          </cell>
          <cell r="Y121">
            <v>39.299999999999997</v>
          </cell>
          <cell r="Z121">
            <v>55.8</v>
          </cell>
          <cell r="AA121">
            <v>181</v>
          </cell>
          <cell r="AB121">
            <v>88</v>
          </cell>
          <cell r="AC121">
            <v>93</v>
          </cell>
          <cell r="AD121">
            <v>51.9</v>
          </cell>
          <cell r="AE121">
            <v>45.5</v>
          </cell>
          <cell r="AF121">
            <v>58.1</v>
          </cell>
          <cell r="AG121">
            <v>37</v>
          </cell>
          <cell r="AH121" t="str">
            <v>x</v>
          </cell>
          <cell r="AI121" t="str">
            <v>x</v>
          </cell>
          <cell r="AJ121">
            <v>90.6</v>
          </cell>
          <cell r="AK121">
            <v>89.8</v>
          </cell>
          <cell r="AL121">
            <v>91.4</v>
          </cell>
          <cell r="AM121">
            <v>82.9</v>
          </cell>
          <cell r="AN121">
            <v>79.5</v>
          </cell>
          <cell r="AO121">
            <v>86</v>
          </cell>
          <cell r="AP121">
            <v>37.6</v>
          </cell>
          <cell r="AQ121">
            <v>30.7</v>
          </cell>
          <cell r="AR121">
            <v>44.1</v>
          </cell>
          <cell r="AS121">
            <v>26.5</v>
          </cell>
          <cell r="AT121" t="str">
            <v>x</v>
          </cell>
          <cell r="AU121" t="str">
            <v>x</v>
          </cell>
          <cell r="AV121">
            <v>13.8</v>
          </cell>
          <cell r="AW121" t="str">
            <v>x</v>
          </cell>
          <cell r="AX121" t="str">
            <v>x</v>
          </cell>
          <cell r="AY121">
            <v>76</v>
          </cell>
          <cell r="AZ121">
            <v>47</v>
          </cell>
          <cell r="BA121">
            <v>29</v>
          </cell>
          <cell r="BB121">
            <v>17.100000000000001</v>
          </cell>
          <cell r="BC121">
            <v>19.100000000000001</v>
          </cell>
          <cell r="BD121">
            <v>13.8</v>
          </cell>
          <cell r="BE121">
            <v>11.8</v>
          </cell>
          <cell r="BF121" t="str">
            <v>x</v>
          </cell>
          <cell r="BG121" t="str">
            <v>x</v>
          </cell>
          <cell r="BH121">
            <v>53.9</v>
          </cell>
          <cell r="BI121">
            <v>57.4</v>
          </cell>
          <cell r="BJ121">
            <v>48.3</v>
          </cell>
          <cell r="BK121">
            <v>46.1</v>
          </cell>
          <cell r="BL121">
            <v>46.8</v>
          </cell>
          <cell r="BM121">
            <v>44.8</v>
          </cell>
          <cell r="BN121">
            <v>13.2</v>
          </cell>
          <cell r="BO121">
            <v>14.9</v>
          </cell>
          <cell r="BP121">
            <v>10.3</v>
          </cell>
          <cell r="BQ121">
            <v>6.6</v>
          </cell>
          <cell r="BR121" t="str">
            <v>x</v>
          </cell>
          <cell r="BS121" t="str">
            <v>x</v>
          </cell>
          <cell r="BT121">
            <v>3.9</v>
          </cell>
          <cell r="BU121" t="str">
            <v>x</v>
          </cell>
          <cell r="BV121" t="str">
            <v>x</v>
          </cell>
          <cell r="BW121">
            <v>1346</v>
          </cell>
          <cell r="BX121">
            <v>690</v>
          </cell>
          <cell r="BY121">
            <v>656</v>
          </cell>
          <cell r="BZ121">
            <v>74</v>
          </cell>
          <cell r="CA121">
            <v>68.8</v>
          </cell>
          <cell r="CB121">
            <v>79.400000000000006</v>
          </cell>
          <cell r="CC121">
            <v>64.7</v>
          </cell>
          <cell r="CD121">
            <v>60.1</v>
          </cell>
          <cell r="CE121">
            <v>69.5</v>
          </cell>
          <cell r="CF121">
            <v>94.7</v>
          </cell>
          <cell r="CG121">
            <v>93.8</v>
          </cell>
          <cell r="CH121">
            <v>95.7</v>
          </cell>
          <cell r="CI121">
            <v>92.3</v>
          </cell>
          <cell r="CJ121">
            <v>90.4</v>
          </cell>
          <cell r="CK121">
            <v>94.4</v>
          </cell>
          <cell r="CL121">
            <v>65.599999999999994</v>
          </cell>
          <cell r="CM121">
            <v>61.2</v>
          </cell>
          <cell r="CN121">
            <v>70.3</v>
          </cell>
          <cell r="CO121">
            <v>55.1</v>
          </cell>
          <cell r="CP121">
            <v>45.8</v>
          </cell>
          <cell r="CQ121">
            <v>64.8</v>
          </cell>
          <cell r="CR121">
            <v>40.4</v>
          </cell>
          <cell r="CS121">
            <v>33.200000000000003</v>
          </cell>
          <cell r="CT121">
            <v>48</v>
          </cell>
        </row>
        <row r="122">
          <cell r="A122" t="str">
            <v>E09000029</v>
          </cell>
          <cell r="B122" t="str">
            <v>Sutton</v>
          </cell>
          <cell r="C122">
            <v>2243</v>
          </cell>
          <cell r="D122">
            <v>1162</v>
          </cell>
          <cell r="E122">
            <v>1081</v>
          </cell>
          <cell r="F122">
            <v>89.1</v>
          </cell>
          <cell r="G122">
            <v>88.4</v>
          </cell>
          <cell r="H122">
            <v>89.9</v>
          </cell>
          <cell r="I122">
            <v>79.400000000000006</v>
          </cell>
          <cell r="J122">
            <v>78.3</v>
          </cell>
          <cell r="K122">
            <v>80.7</v>
          </cell>
          <cell r="L122">
            <v>99</v>
          </cell>
          <cell r="M122">
            <v>98.8</v>
          </cell>
          <cell r="N122">
            <v>99.3</v>
          </cell>
          <cell r="O122">
            <v>98.3</v>
          </cell>
          <cell r="P122">
            <v>98.2</v>
          </cell>
          <cell r="Q122">
            <v>98.4</v>
          </cell>
          <cell r="R122">
            <v>80</v>
          </cell>
          <cell r="S122">
            <v>79.099999999999994</v>
          </cell>
          <cell r="T122">
            <v>81</v>
          </cell>
          <cell r="U122">
            <v>59.9</v>
          </cell>
          <cell r="V122">
            <v>58.9</v>
          </cell>
          <cell r="W122">
            <v>61.1</v>
          </cell>
          <cell r="X122">
            <v>49.9</v>
          </cell>
          <cell r="Y122">
            <v>46.6</v>
          </cell>
          <cell r="Z122">
            <v>53.4</v>
          </cell>
          <cell r="AA122">
            <v>357</v>
          </cell>
          <cell r="AB122">
            <v>167</v>
          </cell>
          <cell r="AC122">
            <v>190</v>
          </cell>
          <cell r="AD122">
            <v>45.1</v>
          </cell>
          <cell r="AE122">
            <v>41.9</v>
          </cell>
          <cell r="AF122">
            <v>47.9</v>
          </cell>
          <cell r="AG122">
            <v>27.5</v>
          </cell>
          <cell r="AH122" t="str">
            <v>x</v>
          </cell>
          <cell r="AI122" t="str">
            <v>x</v>
          </cell>
          <cell r="AJ122">
            <v>93.6</v>
          </cell>
          <cell r="AK122">
            <v>94</v>
          </cell>
          <cell r="AL122">
            <v>93.2</v>
          </cell>
          <cell r="AM122">
            <v>84.9</v>
          </cell>
          <cell r="AN122">
            <v>83.8</v>
          </cell>
          <cell r="AO122">
            <v>85.8</v>
          </cell>
          <cell r="AP122">
            <v>28.9</v>
          </cell>
          <cell r="AQ122" t="str">
            <v>x</v>
          </cell>
          <cell r="AR122" t="str">
            <v>x</v>
          </cell>
          <cell r="AS122">
            <v>16.2</v>
          </cell>
          <cell r="AT122" t="str">
            <v>x</v>
          </cell>
          <cell r="AU122" t="str">
            <v>x</v>
          </cell>
          <cell r="AV122" t="str">
            <v>x</v>
          </cell>
          <cell r="AW122" t="str">
            <v>x</v>
          </cell>
          <cell r="AX122" t="str">
            <v>x</v>
          </cell>
          <cell r="AY122">
            <v>88</v>
          </cell>
          <cell r="AZ122">
            <v>61</v>
          </cell>
          <cell r="BA122">
            <v>27</v>
          </cell>
          <cell r="BB122">
            <v>19.3</v>
          </cell>
          <cell r="BC122">
            <v>21.3</v>
          </cell>
          <cell r="BD122">
            <v>14.8</v>
          </cell>
          <cell r="BE122">
            <v>13.6</v>
          </cell>
          <cell r="BF122" t="str">
            <v>x</v>
          </cell>
          <cell r="BG122" t="str">
            <v>x</v>
          </cell>
          <cell r="BH122">
            <v>46.6</v>
          </cell>
          <cell r="BI122">
            <v>49.2</v>
          </cell>
          <cell r="BJ122">
            <v>40.700000000000003</v>
          </cell>
          <cell r="BK122">
            <v>40.9</v>
          </cell>
          <cell r="BL122">
            <v>44.3</v>
          </cell>
          <cell r="BM122">
            <v>33.299999999999997</v>
          </cell>
          <cell r="BN122">
            <v>14.8</v>
          </cell>
          <cell r="BO122" t="str">
            <v>x</v>
          </cell>
          <cell r="BP122" t="str">
            <v>x</v>
          </cell>
          <cell r="BQ122">
            <v>3.4</v>
          </cell>
          <cell r="BR122" t="str">
            <v>x</v>
          </cell>
          <cell r="BS122" t="str">
            <v>x</v>
          </cell>
          <cell r="BT122" t="str">
            <v>x</v>
          </cell>
          <cell r="BU122" t="str">
            <v>x</v>
          </cell>
          <cell r="BV122" t="str">
            <v>x</v>
          </cell>
          <cell r="BW122">
            <v>2688</v>
          </cell>
          <cell r="BX122">
            <v>1390</v>
          </cell>
          <cell r="BY122">
            <v>1298</v>
          </cell>
          <cell r="BZ122">
            <v>81</v>
          </cell>
          <cell r="CA122">
            <v>79.900000000000006</v>
          </cell>
          <cell r="CB122">
            <v>82.2</v>
          </cell>
          <cell r="CC122">
            <v>70.400000000000006</v>
          </cell>
          <cell r="CD122">
            <v>69.5</v>
          </cell>
          <cell r="CE122">
            <v>71.3</v>
          </cell>
          <cell r="CF122">
            <v>96.6</v>
          </cell>
          <cell r="CG122">
            <v>96</v>
          </cell>
          <cell r="CH122">
            <v>97.1</v>
          </cell>
          <cell r="CI122">
            <v>94.6</v>
          </cell>
          <cell r="CJ122">
            <v>94.1</v>
          </cell>
          <cell r="CK122">
            <v>95.2</v>
          </cell>
          <cell r="CL122">
            <v>71.099999999999994</v>
          </cell>
          <cell r="CM122">
            <v>70.400000000000006</v>
          </cell>
          <cell r="CN122">
            <v>71.900000000000006</v>
          </cell>
          <cell r="CO122">
            <v>52.3</v>
          </cell>
          <cell r="CP122">
            <v>50.9</v>
          </cell>
          <cell r="CQ122">
            <v>53.7</v>
          </cell>
          <cell r="CR122">
            <v>43.1</v>
          </cell>
          <cell r="CS122">
            <v>39.9</v>
          </cell>
          <cell r="CT122">
            <v>46.5</v>
          </cell>
        </row>
        <row r="123">
          <cell r="A123" t="str">
            <v>E09000031</v>
          </cell>
          <cell r="B123" t="str">
            <v>Waltham Forest</v>
          </cell>
          <cell r="C123">
            <v>1885</v>
          </cell>
          <cell r="D123">
            <v>949</v>
          </cell>
          <cell r="E123">
            <v>936</v>
          </cell>
          <cell r="F123">
            <v>78.900000000000006</v>
          </cell>
          <cell r="G123">
            <v>75.2</v>
          </cell>
          <cell r="H123">
            <v>82.7</v>
          </cell>
          <cell r="I123">
            <v>67.599999999999994</v>
          </cell>
          <cell r="J123">
            <v>65.2</v>
          </cell>
          <cell r="K123">
            <v>70</v>
          </cell>
          <cell r="L123">
            <v>99.4</v>
          </cell>
          <cell r="M123">
            <v>99.5</v>
          </cell>
          <cell r="N123">
            <v>99.3</v>
          </cell>
          <cell r="O123">
            <v>97.9</v>
          </cell>
          <cell r="P123">
            <v>97.5</v>
          </cell>
          <cell r="Q123">
            <v>98.3</v>
          </cell>
          <cell r="R123">
            <v>69.099999999999994</v>
          </cell>
          <cell r="S123">
            <v>67.8</v>
          </cell>
          <cell r="T123">
            <v>70.400000000000006</v>
          </cell>
          <cell r="U123">
            <v>46</v>
          </cell>
          <cell r="V123">
            <v>38.9</v>
          </cell>
          <cell r="W123">
            <v>53.2</v>
          </cell>
          <cell r="X123">
            <v>29</v>
          </cell>
          <cell r="Y123">
            <v>21.4</v>
          </cell>
          <cell r="Z123">
            <v>36.6</v>
          </cell>
          <cell r="AA123">
            <v>484</v>
          </cell>
          <cell r="AB123">
            <v>263</v>
          </cell>
          <cell r="AC123">
            <v>221</v>
          </cell>
          <cell r="AD123">
            <v>39.299999999999997</v>
          </cell>
          <cell r="AE123">
            <v>36.5</v>
          </cell>
          <cell r="AF123">
            <v>42.5</v>
          </cell>
          <cell r="AG123">
            <v>29.8</v>
          </cell>
          <cell r="AH123">
            <v>27.8</v>
          </cell>
          <cell r="AI123">
            <v>32.1</v>
          </cell>
          <cell r="AJ123">
            <v>96.5</v>
          </cell>
          <cell r="AK123">
            <v>96.2</v>
          </cell>
          <cell r="AL123">
            <v>96.8</v>
          </cell>
          <cell r="AM123">
            <v>88.6</v>
          </cell>
          <cell r="AN123">
            <v>87.8</v>
          </cell>
          <cell r="AO123">
            <v>89.6</v>
          </cell>
          <cell r="AP123">
            <v>32.4</v>
          </cell>
          <cell r="AQ123">
            <v>30.8</v>
          </cell>
          <cell r="AR123">
            <v>34.4</v>
          </cell>
          <cell r="AS123">
            <v>18.399999999999999</v>
          </cell>
          <cell r="AT123">
            <v>13.7</v>
          </cell>
          <cell r="AU123">
            <v>24</v>
          </cell>
          <cell r="AV123" t="str">
            <v>x</v>
          </cell>
          <cell r="AW123" t="str">
            <v>x</v>
          </cell>
          <cell r="AX123" t="str">
            <v>x</v>
          </cell>
          <cell r="AY123">
            <v>120</v>
          </cell>
          <cell r="AZ123">
            <v>81</v>
          </cell>
          <cell r="BA123">
            <v>39</v>
          </cell>
          <cell r="BB123">
            <v>10</v>
          </cell>
          <cell r="BC123">
            <v>8.6</v>
          </cell>
          <cell r="BD123">
            <v>12.8</v>
          </cell>
          <cell r="BE123">
            <v>8.3000000000000007</v>
          </cell>
          <cell r="BF123">
            <v>8.6</v>
          </cell>
          <cell r="BG123">
            <v>7.7</v>
          </cell>
          <cell r="BH123">
            <v>37.5</v>
          </cell>
          <cell r="BI123">
            <v>32.1</v>
          </cell>
          <cell r="BJ123">
            <v>48.7</v>
          </cell>
          <cell r="BK123">
            <v>28.3</v>
          </cell>
          <cell r="BL123">
            <v>23.5</v>
          </cell>
          <cell r="BM123">
            <v>38.5</v>
          </cell>
          <cell r="BN123">
            <v>9.1999999999999993</v>
          </cell>
          <cell r="BO123">
            <v>9.9</v>
          </cell>
          <cell r="BP123">
            <v>7.7</v>
          </cell>
          <cell r="BQ123">
            <v>5.8</v>
          </cell>
          <cell r="BR123">
            <v>3.7</v>
          </cell>
          <cell r="BS123">
            <v>10.3</v>
          </cell>
          <cell r="BT123" t="str">
            <v>x</v>
          </cell>
          <cell r="BU123" t="str">
            <v>x</v>
          </cell>
          <cell r="BV123" t="str">
            <v>x</v>
          </cell>
          <cell r="BW123">
            <v>2489</v>
          </cell>
          <cell r="BX123">
            <v>1293</v>
          </cell>
          <cell r="BY123">
            <v>1196</v>
          </cell>
          <cell r="BZ123">
            <v>67.900000000000006</v>
          </cell>
          <cell r="CA123">
            <v>63.2</v>
          </cell>
          <cell r="CB123">
            <v>73</v>
          </cell>
          <cell r="CC123">
            <v>57.4</v>
          </cell>
          <cell r="CD123">
            <v>54.1</v>
          </cell>
          <cell r="CE123">
            <v>61</v>
          </cell>
          <cell r="CF123">
            <v>95.8</v>
          </cell>
          <cell r="CG123">
            <v>94.6</v>
          </cell>
          <cell r="CH123">
            <v>97.2</v>
          </cell>
          <cell r="CI123">
            <v>92.7</v>
          </cell>
          <cell r="CJ123">
            <v>90.9</v>
          </cell>
          <cell r="CK123">
            <v>94.7</v>
          </cell>
          <cell r="CL123">
            <v>59.1</v>
          </cell>
          <cell r="CM123">
            <v>56.6</v>
          </cell>
          <cell r="CN123">
            <v>61.7</v>
          </cell>
          <cell r="CO123">
            <v>38.700000000000003</v>
          </cell>
          <cell r="CP123">
            <v>31.6</v>
          </cell>
          <cell r="CQ123">
            <v>46.4</v>
          </cell>
          <cell r="CR123">
            <v>23.8</v>
          </cell>
          <cell r="CS123">
            <v>17</v>
          </cell>
          <cell r="CT123">
            <v>31.1</v>
          </cell>
        </row>
        <row r="124">
          <cell r="A124" t="str">
            <v>E06000036</v>
          </cell>
          <cell r="B124" t="str">
            <v>Bracknell Forest</v>
          </cell>
          <cell r="C124">
            <v>968</v>
          </cell>
          <cell r="D124">
            <v>498</v>
          </cell>
          <cell r="E124">
            <v>470</v>
          </cell>
          <cell r="F124">
            <v>75.099999999999994</v>
          </cell>
          <cell r="G124">
            <v>69.900000000000006</v>
          </cell>
          <cell r="H124">
            <v>80.599999999999994</v>
          </cell>
          <cell r="I124">
            <v>63.6</v>
          </cell>
          <cell r="J124">
            <v>58.8</v>
          </cell>
          <cell r="K124">
            <v>68.7</v>
          </cell>
          <cell r="L124">
            <v>99.2</v>
          </cell>
          <cell r="M124" t="str">
            <v>x</v>
          </cell>
          <cell r="N124" t="str">
            <v>x</v>
          </cell>
          <cell r="O124">
            <v>97.7</v>
          </cell>
          <cell r="P124">
            <v>97.4</v>
          </cell>
          <cell r="Q124">
            <v>98.1</v>
          </cell>
          <cell r="R124">
            <v>66.3</v>
          </cell>
          <cell r="S124">
            <v>61.2</v>
          </cell>
          <cell r="T124">
            <v>71.7</v>
          </cell>
          <cell r="U124">
            <v>35</v>
          </cell>
          <cell r="V124">
            <v>29.5</v>
          </cell>
          <cell r="W124">
            <v>40.9</v>
          </cell>
          <cell r="X124">
            <v>24.2</v>
          </cell>
          <cell r="Y124">
            <v>18.7</v>
          </cell>
          <cell r="Z124">
            <v>30</v>
          </cell>
          <cell r="AA124">
            <v>109</v>
          </cell>
          <cell r="AB124">
            <v>68</v>
          </cell>
          <cell r="AC124">
            <v>41</v>
          </cell>
          <cell r="AD124">
            <v>35.799999999999997</v>
          </cell>
          <cell r="AE124" t="str">
            <v>x</v>
          </cell>
          <cell r="AF124" t="str">
            <v>x</v>
          </cell>
          <cell r="AG124">
            <v>26.6</v>
          </cell>
          <cell r="AH124" t="str">
            <v>x</v>
          </cell>
          <cell r="AI124" t="str">
            <v>x</v>
          </cell>
          <cell r="AJ124">
            <v>88.1</v>
          </cell>
          <cell r="AK124">
            <v>94.1</v>
          </cell>
          <cell r="AL124">
            <v>78</v>
          </cell>
          <cell r="AM124">
            <v>85.3</v>
          </cell>
          <cell r="AN124" t="str">
            <v>x</v>
          </cell>
          <cell r="AO124" t="str">
            <v>x</v>
          </cell>
          <cell r="AP124">
            <v>33</v>
          </cell>
          <cell r="AQ124" t="str">
            <v>x</v>
          </cell>
          <cell r="AR124" t="str">
            <v>x</v>
          </cell>
          <cell r="AS124" t="str">
            <v>x</v>
          </cell>
          <cell r="AT124" t="str">
            <v>x</v>
          </cell>
          <cell r="AU124" t="str">
            <v>x</v>
          </cell>
          <cell r="AV124" t="str">
            <v>x</v>
          </cell>
          <cell r="AW124" t="str">
            <v>x</v>
          </cell>
          <cell r="AX124" t="str">
            <v>x</v>
          </cell>
          <cell r="AY124">
            <v>42</v>
          </cell>
          <cell r="AZ124">
            <v>32</v>
          </cell>
          <cell r="BA124">
            <v>10</v>
          </cell>
          <cell r="BB124">
            <v>23.8</v>
          </cell>
          <cell r="BC124" t="str">
            <v>x</v>
          </cell>
          <cell r="BD124" t="str">
            <v>x</v>
          </cell>
          <cell r="BE124">
            <v>14.3</v>
          </cell>
          <cell r="BF124" t="str">
            <v>x</v>
          </cell>
          <cell r="BG124" t="str">
            <v>x</v>
          </cell>
          <cell r="BH124">
            <v>52.4</v>
          </cell>
          <cell r="BI124" t="str">
            <v>x</v>
          </cell>
          <cell r="BJ124" t="str">
            <v>x</v>
          </cell>
          <cell r="BK124">
            <v>45.2</v>
          </cell>
          <cell r="BL124" t="str">
            <v>x</v>
          </cell>
          <cell r="BM124" t="str">
            <v>x</v>
          </cell>
          <cell r="BN124">
            <v>14.3</v>
          </cell>
          <cell r="BO124" t="str">
            <v>x</v>
          </cell>
          <cell r="BP124" t="str">
            <v>x</v>
          </cell>
          <cell r="BQ124" t="str">
            <v>x</v>
          </cell>
          <cell r="BR124" t="str">
            <v>x</v>
          </cell>
          <cell r="BS124" t="str">
            <v>x</v>
          </cell>
          <cell r="BT124" t="str">
            <v>x</v>
          </cell>
          <cell r="BU124" t="str">
            <v>x</v>
          </cell>
          <cell r="BV124" t="str">
            <v>x</v>
          </cell>
          <cell r="BW124">
            <v>1119</v>
          </cell>
          <cell r="BX124">
            <v>598</v>
          </cell>
          <cell r="BY124">
            <v>521</v>
          </cell>
          <cell r="BZ124">
            <v>69.3</v>
          </cell>
          <cell r="CA124">
            <v>63.5</v>
          </cell>
          <cell r="CB124">
            <v>76</v>
          </cell>
          <cell r="CC124">
            <v>58.2</v>
          </cell>
          <cell r="CD124">
            <v>53</v>
          </cell>
          <cell r="CE124">
            <v>64.099999999999994</v>
          </cell>
          <cell r="CF124">
            <v>96.3</v>
          </cell>
          <cell r="CG124">
            <v>96.5</v>
          </cell>
          <cell r="CH124">
            <v>96.2</v>
          </cell>
          <cell r="CI124">
            <v>94.5</v>
          </cell>
          <cell r="CJ124">
            <v>94.1</v>
          </cell>
          <cell r="CK124">
            <v>95</v>
          </cell>
          <cell r="CL124">
            <v>61.1</v>
          </cell>
          <cell r="CM124">
            <v>55.7</v>
          </cell>
          <cell r="CN124">
            <v>67.400000000000006</v>
          </cell>
          <cell r="CO124">
            <v>32.1</v>
          </cell>
          <cell r="CP124">
            <v>26.9</v>
          </cell>
          <cell r="CQ124">
            <v>38</v>
          </cell>
          <cell r="CR124">
            <v>21.6</v>
          </cell>
          <cell r="CS124">
            <v>16.2</v>
          </cell>
          <cell r="CT124">
            <v>27.8</v>
          </cell>
        </row>
        <row r="125">
          <cell r="A125" t="str">
            <v>E06000043</v>
          </cell>
          <cell r="B125" t="str">
            <v>Brighton and Hove</v>
          </cell>
          <cell r="C125">
            <v>1702</v>
          </cell>
          <cell r="D125">
            <v>795</v>
          </cell>
          <cell r="E125">
            <v>907</v>
          </cell>
          <cell r="F125">
            <v>79.099999999999994</v>
          </cell>
          <cell r="G125">
            <v>77.400000000000006</v>
          </cell>
          <cell r="H125">
            <v>80.7</v>
          </cell>
          <cell r="I125">
            <v>72.2</v>
          </cell>
          <cell r="J125">
            <v>70.8</v>
          </cell>
          <cell r="K125">
            <v>73.400000000000006</v>
          </cell>
          <cell r="L125">
            <v>98.4</v>
          </cell>
          <cell r="M125">
            <v>98.1</v>
          </cell>
          <cell r="N125">
            <v>98.7</v>
          </cell>
          <cell r="O125">
            <v>97.5</v>
          </cell>
          <cell r="P125">
            <v>97</v>
          </cell>
          <cell r="Q125">
            <v>98</v>
          </cell>
          <cell r="R125">
            <v>74.3</v>
          </cell>
          <cell r="S125">
            <v>73.599999999999994</v>
          </cell>
          <cell r="T125">
            <v>74.900000000000006</v>
          </cell>
          <cell r="U125">
            <v>45.8</v>
          </cell>
          <cell r="V125">
            <v>42.9</v>
          </cell>
          <cell r="W125">
            <v>48.4</v>
          </cell>
          <cell r="X125">
            <v>34.9</v>
          </cell>
          <cell r="Y125">
            <v>32.200000000000003</v>
          </cell>
          <cell r="Z125">
            <v>37.299999999999997</v>
          </cell>
          <cell r="AA125">
            <v>423</v>
          </cell>
          <cell r="AB125">
            <v>257</v>
          </cell>
          <cell r="AC125">
            <v>166</v>
          </cell>
          <cell r="AD125">
            <v>32.4</v>
          </cell>
          <cell r="AE125">
            <v>31.5</v>
          </cell>
          <cell r="AF125">
            <v>33.700000000000003</v>
          </cell>
          <cell r="AG125">
            <v>27</v>
          </cell>
          <cell r="AH125" t="str">
            <v>x</v>
          </cell>
          <cell r="AI125" t="str">
            <v>x</v>
          </cell>
          <cell r="AJ125">
            <v>88.7</v>
          </cell>
          <cell r="AK125">
            <v>89.9</v>
          </cell>
          <cell r="AL125">
            <v>86.7</v>
          </cell>
          <cell r="AM125">
            <v>83.5</v>
          </cell>
          <cell r="AN125">
            <v>84</v>
          </cell>
          <cell r="AO125">
            <v>82.5</v>
          </cell>
          <cell r="AP125">
            <v>30.3</v>
          </cell>
          <cell r="AQ125" t="str">
            <v>x</v>
          </cell>
          <cell r="AR125" t="str">
            <v>x</v>
          </cell>
          <cell r="AS125" t="str">
            <v>x</v>
          </cell>
          <cell r="AT125" t="str">
            <v>x</v>
          </cell>
          <cell r="AU125" t="str">
            <v>x</v>
          </cell>
          <cell r="AV125" t="str">
            <v>x</v>
          </cell>
          <cell r="AW125" t="str">
            <v>x</v>
          </cell>
          <cell r="AX125" t="str">
            <v>x</v>
          </cell>
          <cell r="AY125">
            <v>89</v>
          </cell>
          <cell r="AZ125">
            <v>62</v>
          </cell>
          <cell r="BA125">
            <v>27</v>
          </cell>
          <cell r="BB125">
            <v>11.2</v>
          </cell>
          <cell r="BC125">
            <v>11.3</v>
          </cell>
          <cell r="BD125">
            <v>11.1</v>
          </cell>
          <cell r="BE125">
            <v>7.9</v>
          </cell>
          <cell r="BF125" t="str">
            <v>x</v>
          </cell>
          <cell r="BG125" t="str">
            <v>x</v>
          </cell>
          <cell r="BH125">
            <v>34.799999999999997</v>
          </cell>
          <cell r="BI125">
            <v>40.299999999999997</v>
          </cell>
          <cell r="BJ125">
            <v>22.2</v>
          </cell>
          <cell r="BK125">
            <v>31.5</v>
          </cell>
          <cell r="BL125">
            <v>35.5</v>
          </cell>
          <cell r="BM125">
            <v>22.2</v>
          </cell>
          <cell r="BN125">
            <v>9</v>
          </cell>
          <cell r="BO125" t="str">
            <v>x</v>
          </cell>
          <cell r="BP125" t="str">
            <v>x</v>
          </cell>
          <cell r="BQ125" t="str">
            <v>x</v>
          </cell>
          <cell r="BR125" t="str">
            <v>x</v>
          </cell>
          <cell r="BS125" t="str">
            <v>x</v>
          </cell>
          <cell r="BT125" t="str">
            <v>x</v>
          </cell>
          <cell r="BU125" t="str">
            <v>x</v>
          </cell>
          <cell r="BV125" t="str">
            <v>x</v>
          </cell>
          <cell r="BW125">
            <v>2214</v>
          </cell>
          <cell r="BX125">
            <v>1114</v>
          </cell>
          <cell r="BY125">
            <v>1100</v>
          </cell>
          <cell r="BZ125">
            <v>67.5</v>
          </cell>
          <cell r="CA125">
            <v>63.1</v>
          </cell>
          <cell r="CB125">
            <v>71.900000000000006</v>
          </cell>
          <cell r="CC125">
            <v>61</v>
          </cell>
          <cell r="CD125">
            <v>57.3</v>
          </cell>
          <cell r="CE125">
            <v>64.7</v>
          </cell>
          <cell r="CF125">
            <v>94</v>
          </cell>
          <cell r="CG125">
            <v>93</v>
          </cell>
          <cell r="CH125">
            <v>95</v>
          </cell>
          <cell r="CI125">
            <v>92.2</v>
          </cell>
          <cell r="CJ125">
            <v>90.6</v>
          </cell>
          <cell r="CK125">
            <v>93.8</v>
          </cell>
          <cell r="CL125">
            <v>63.2</v>
          </cell>
          <cell r="CM125">
            <v>60.1</v>
          </cell>
          <cell r="CN125">
            <v>66.5</v>
          </cell>
          <cell r="CO125">
            <v>37.700000000000003</v>
          </cell>
          <cell r="CP125">
            <v>33.700000000000003</v>
          </cell>
          <cell r="CQ125">
            <v>41.7</v>
          </cell>
          <cell r="CR125">
            <v>28.1</v>
          </cell>
          <cell r="CS125">
            <v>24.5</v>
          </cell>
          <cell r="CT125">
            <v>31.8</v>
          </cell>
        </row>
        <row r="126">
          <cell r="A126" t="str">
            <v>E10000002</v>
          </cell>
          <cell r="B126" t="str">
            <v>Buckinghamshire</v>
          </cell>
          <cell r="C126">
            <v>4950</v>
          </cell>
          <cell r="D126">
            <v>2483</v>
          </cell>
          <cell r="E126">
            <v>2467</v>
          </cell>
          <cell r="F126">
            <v>81.900000000000006</v>
          </cell>
          <cell r="G126">
            <v>78.3</v>
          </cell>
          <cell r="H126">
            <v>85.5</v>
          </cell>
          <cell r="I126">
            <v>75.5</v>
          </cell>
          <cell r="J126">
            <v>72.400000000000006</v>
          </cell>
          <cell r="K126">
            <v>78.7</v>
          </cell>
          <cell r="L126">
            <v>98.3</v>
          </cell>
          <cell r="M126">
            <v>97.8</v>
          </cell>
          <cell r="N126">
            <v>98.7</v>
          </cell>
          <cell r="O126">
            <v>97.5</v>
          </cell>
          <cell r="P126">
            <v>97</v>
          </cell>
          <cell r="Q126">
            <v>98</v>
          </cell>
          <cell r="R126">
            <v>77.400000000000006</v>
          </cell>
          <cell r="S126">
            <v>74.7</v>
          </cell>
          <cell r="T126">
            <v>80.099999999999994</v>
          </cell>
          <cell r="U126">
            <v>42</v>
          </cell>
          <cell r="V126">
            <v>33.1</v>
          </cell>
          <cell r="W126">
            <v>51</v>
          </cell>
          <cell r="X126">
            <v>35.299999999999997</v>
          </cell>
          <cell r="Y126">
            <v>26.3</v>
          </cell>
          <cell r="Z126">
            <v>44.5</v>
          </cell>
          <cell r="AA126">
            <v>520</v>
          </cell>
          <cell r="AB126">
            <v>304</v>
          </cell>
          <cell r="AC126">
            <v>216</v>
          </cell>
          <cell r="AD126">
            <v>42.1</v>
          </cell>
          <cell r="AE126">
            <v>34.5</v>
          </cell>
          <cell r="AF126">
            <v>52.8</v>
          </cell>
          <cell r="AG126">
            <v>35.6</v>
          </cell>
          <cell r="AH126">
            <v>28.6</v>
          </cell>
          <cell r="AI126">
            <v>45.4</v>
          </cell>
          <cell r="AJ126">
            <v>87.5</v>
          </cell>
          <cell r="AK126">
            <v>84.5</v>
          </cell>
          <cell r="AL126">
            <v>91.7</v>
          </cell>
          <cell r="AM126">
            <v>82.7</v>
          </cell>
          <cell r="AN126">
            <v>80.3</v>
          </cell>
          <cell r="AO126">
            <v>86.1</v>
          </cell>
          <cell r="AP126">
            <v>37.9</v>
          </cell>
          <cell r="AQ126">
            <v>31.3</v>
          </cell>
          <cell r="AR126">
            <v>47.2</v>
          </cell>
          <cell r="AS126">
            <v>19.600000000000001</v>
          </cell>
          <cell r="AT126">
            <v>13.2</v>
          </cell>
          <cell r="AU126">
            <v>28.7</v>
          </cell>
          <cell r="AV126">
            <v>14</v>
          </cell>
          <cell r="AW126" t="str">
            <v>x</v>
          </cell>
          <cell r="AX126" t="str">
            <v>x</v>
          </cell>
          <cell r="AY126">
            <v>265</v>
          </cell>
          <cell r="AZ126">
            <v>186</v>
          </cell>
          <cell r="BA126">
            <v>79</v>
          </cell>
          <cell r="BB126">
            <v>13.6</v>
          </cell>
          <cell r="BC126">
            <v>15.1</v>
          </cell>
          <cell r="BD126">
            <v>10.1</v>
          </cell>
          <cell r="BE126">
            <v>10.9</v>
          </cell>
          <cell r="BF126">
            <v>11.3</v>
          </cell>
          <cell r="BG126">
            <v>10.1</v>
          </cell>
          <cell r="BH126">
            <v>46</v>
          </cell>
          <cell r="BI126">
            <v>50.5</v>
          </cell>
          <cell r="BJ126">
            <v>35.4</v>
          </cell>
          <cell r="BK126">
            <v>38.9</v>
          </cell>
          <cell r="BL126">
            <v>42.5</v>
          </cell>
          <cell r="BM126">
            <v>30.4</v>
          </cell>
          <cell r="BN126">
            <v>12.1</v>
          </cell>
          <cell r="BO126">
            <v>12.4</v>
          </cell>
          <cell r="BP126">
            <v>11.4</v>
          </cell>
          <cell r="BQ126">
            <v>4.5</v>
          </cell>
          <cell r="BR126">
            <v>4.8</v>
          </cell>
          <cell r="BS126">
            <v>3.8</v>
          </cell>
          <cell r="BT126">
            <v>3</v>
          </cell>
          <cell r="BU126" t="str">
            <v>x</v>
          </cell>
          <cell r="BV126" t="str">
            <v>x</v>
          </cell>
          <cell r="BW126">
            <v>5736</v>
          </cell>
          <cell r="BX126">
            <v>2973</v>
          </cell>
          <cell r="BY126">
            <v>2763</v>
          </cell>
          <cell r="BZ126">
            <v>75.099999999999994</v>
          </cell>
          <cell r="CA126">
            <v>69.900000000000006</v>
          </cell>
          <cell r="CB126">
            <v>80.8</v>
          </cell>
          <cell r="CC126">
            <v>68.900000000000006</v>
          </cell>
          <cell r="CD126">
            <v>64.099999999999994</v>
          </cell>
          <cell r="CE126">
            <v>74.2</v>
          </cell>
          <cell r="CF126">
            <v>94.9</v>
          </cell>
          <cell r="CG126">
            <v>93.5</v>
          </cell>
          <cell r="CH126">
            <v>96.4</v>
          </cell>
          <cell r="CI126">
            <v>93.4</v>
          </cell>
          <cell r="CJ126">
            <v>91.9</v>
          </cell>
          <cell r="CK126">
            <v>95.1</v>
          </cell>
          <cell r="CL126">
            <v>70.8</v>
          </cell>
          <cell r="CM126">
            <v>66.3</v>
          </cell>
          <cell r="CN126">
            <v>75.599999999999994</v>
          </cell>
          <cell r="CO126">
            <v>38.200000000000003</v>
          </cell>
          <cell r="CP126">
            <v>29.3</v>
          </cell>
          <cell r="CQ126">
            <v>47.8</v>
          </cell>
          <cell r="CR126">
            <v>31.9</v>
          </cell>
          <cell r="CS126">
            <v>23</v>
          </cell>
          <cell r="CT126">
            <v>41.5</v>
          </cell>
        </row>
        <row r="127">
          <cell r="A127" t="str">
            <v>E10000011</v>
          </cell>
          <cell r="B127" t="str">
            <v>East Sussex</v>
          </cell>
          <cell r="C127">
            <v>4351</v>
          </cell>
          <cell r="D127">
            <v>2141</v>
          </cell>
          <cell r="E127">
            <v>2210</v>
          </cell>
          <cell r="F127">
            <v>73.5</v>
          </cell>
          <cell r="G127">
            <v>69.3</v>
          </cell>
          <cell r="H127">
            <v>77.599999999999994</v>
          </cell>
          <cell r="I127">
            <v>64</v>
          </cell>
          <cell r="J127">
            <v>60</v>
          </cell>
          <cell r="K127">
            <v>68</v>
          </cell>
          <cell r="L127">
            <v>97.2</v>
          </cell>
          <cell r="M127">
            <v>96.7</v>
          </cell>
          <cell r="N127">
            <v>97.6</v>
          </cell>
          <cell r="O127">
            <v>95.8</v>
          </cell>
          <cell r="P127">
            <v>95.3</v>
          </cell>
          <cell r="Q127">
            <v>96.2</v>
          </cell>
          <cell r="R127">
            <v>66.2</v>
          </cell>
          <cell r="S127">
            <v>63</v>
          </cell>
          <cell r="T127">
            <v>69.3</v>
          </cell>
          <cell r="U127">
            <v>43.3</v>
          </cell>
          <cell r="V127">
            <v>39</v>
          </cell>
          <cell r="W127">
            <v>47.5</v>
          </cell>
          <cell r="X127">
            <v>26</v>
          </cell>
          <cell r="Y127">
            <v>21.2</v>
          </cell>
          <cell r="Z127">
            <v>30.7</v>
          </cell>
          <cell r="AA127">
            <v>586</v>
          </cell>
          <cell r="AB127">
            <v>340</v>
          </cell>
          <cell r="AC127">
            <v>246</v>
          </cell>
          <cell r="AD127">
            <v>24.6</v>
          </cell>
          <cell r="AE127" t="str">
            <v>x</v>
          </cell>
          <cell r="AF127" t="str">
            <v>x</v>
          </cell>
          <cell r="AG127">
            <v>16.7</v>
          </cell>
          <cell r="AH127" t="str">
            <v>x</v>
          </cell>
          <cell r="AI127" t="str">
            <v>x</v>
          </cell>
          <cell r="AJ127">
            <v>79.5</v>
          </cell>
          <cell r="AK127">
            <v>80</v>
          </cell>
          <cell r="AL127">
            <v>78.900000000000006</v>
          </cell>
          <cell r="AM127">
            <v>68.099999999999994</v>
          </cell>
          <cell r="AN127">
            <v>69.099999999999994</v>
          </cell>
          <cell r="AO127">
            <v>66.7</v>
          </cell>
          <cell r="AP127">
            <v>18.899999999999999</v>
          </cell>
          <cell r="AQ127">
            <v>20.6</v>
          </cell>
          <cell r="AR127">
            <v>16.7</v>
          </cell>
          <cell r="AS127">
            <v>6.5</v>
          </cell>
          <cell r="AT127" t="str">
            <v>x</v>
          </cell>
          <cell r="AU127" t="str">
            <v>x</v>
          </cell>
          <cell r="AV127" t="str">
            <v>x</v>
          </cell>
          <cell r="AW127" t="str">
            <v>x</v>
          </cell>
          <cell r="AX127" t="str">
            <v>x</v>
          </cell>
          <cell r="AY127">
            <v>222</v>
          </cell>
          <cell r="AZ127">
            <v>161</v>
          </cell>
          <cell r="BA127">
            <v>61</v>
          </cell>
          <cell r="BB127">
            <v>11.7</v>
          </cell>
          <cell r="BC127" t="str">
            <v>x</v>
          </cell>
          <cell r="BD127" t="str">
            <v>x</v>
          </cell>
          <cell r="BE127">
            <v>9.9</v>
          </cell>
          <cell r="BF127" t="str">
            <v>x</v>
          </cell>
          <cell r="BG127" t="str">
            <v>x</v>
          </cell>
          <cell r="BH127">
            <v>55.4</v>
          </cell>
          <cell r="BI127">
            <v>57.8</v>
          </cell>
          <cell r="BJ127">
            <v>49.2</v>
          </cell>
          <cell r="BK127">
            <v>41.9</v>
          </cell>
          <cell r="BL127">
            <v>47.2</v>
          </cell>
          <cell r="BM127">
            <v>27.9</v>
          </cell>
          <cell r="BN127">
            <v>10.8</v>
          </cell>
          <cell r="BO127">
            <v>13</v>
          </cell>
          <cell r="BP127">
            <v>4.9000000000000004</v>
          </cell>
          <cell r="BQ127">
            <v>4.5</v>
          </cell>
          <cell r="BR127" t="str">
            <v>x</v>
          </cell>
          <cell r="BS127" t="str">
            <v>x</v>
          </cell>
          <cell r="BT127" t="str">
            <v>x</v>
          </cell>
          <cell r="BU127" t="str">
            <v>x</v>
          </cell>
          <cell r="BV127" t="str">
            <v>x</v>
          </cell>
          <cell r="BW127">
            <v>5159</v>
          </cell>
          <cell r="BX127">
            <v>2642</v>
          </cell>
          <cell r="BY127">
            <v>2517</v>
          </cell>
          <cell r="BZ127">
            <v>65.3</v>
          </cell>
          <cell r="CA127">
            <v>60.2</v>
          </cell>
          <cell r="CB127">
            <v>70.7</v>
          </cell>
          <cell r="CC127">
            <v>56.3</v>
          </cell>
          <cell r="CD127">
            <v>51.7</v>
          </cell>
          <cell r="CE127">
            <v>61.2</v>
          </cell>
          <cell r="CF127">
            <v>93.4</v>
          </cell>
          <cell r="CG127">
            <v>92.2</v>
          </cell>
          <cell r="CH127">
            <v>94.6</v>
          </cell>
          <cell r="CI127">
            <v>90.3</v>
          </cell>
          <cell r="CJ127">
            <v>89</v>
          </cell>
          <cell r="CK127">
            <v>91.7</v>
          </cell>
          <cell r="CL127">
            <v>58.5</v>
          </cell>
          <cell r="CM127">
            <v>54.5</v>
          </cell>
          <cell r="CN127">
            <v>62.6</v>
          </cell>
          <cell r="CO127">
            <v>37.4</v>
          </cell>
          <cell r="CP127">
            <v>32.6</v>
          </cell>
          <cell r="CQ127">
            <v>42.5</v>
          </cell>
          <cell r="CR127">
            <v>22.3</v>
          </cell>
          <cell r="CS127">
            <v>17.399999999999999</v>
          </cell>
          <cell r="CT127">
            <v>27.4</v>
          </cell>
        </row>
        <row r="128">
          <cell r="A128" t="str">
            <v>E10000014</v>
          </cell>
          <cell r="B128" t="str">
            <v>Hampshire</v>
          </cell>
          <cell r="C128">
            <v>12005</v>
          </cell>
          <cell r="D128">
            <v>5974</v>
          </cell>
          <cell r="E128">
            <v>6031</v>
          </cell>
          <cell r="F128">
            <v>74.400000000000006</v>
          </cell>
          <cell r="G128">
            <v>71</v>
          </cell>
          <cell r="H128">
            <v>77.8</v>
          </cell>
          <cell r="I128">
            <v>66.099999999999994</v>
          </cell>
          <cell r="J128">
            <v>63</v>
          </cell>
          <cell r="K128">
            <v>69.099999999999994</v>
          </cell>
          <cell r="L128">
            <v>97.6</v>
          </cell>
          <cell r="M128">
            <v>97.6</v>
          </cell>
          <cell r="N128">
            <v>97.7</v>
          </cell>
          <cell r="O128">
            <v>96.1</v>
          </cell>
          <cell r="P128">
            <v>96.1</v>
          </cell>
          <cell r="Q128">
            <v>96.2</v>
          </cell>
          <cell r="R128">
            <v>68.5</v>
          </cell>
          <cell r="S128">
            <v>66</v>
          </cell>
          <cell r="T128">
            <v>71</v>
          </cell>
          <cell r="U128">
            <v>45.4</v>
          </cell>
          <cell r="V128">
            <v>42.6</v>
          </cell>
          <cell r="W128">
            <v>48.1</v>
          </cell>
          <cell r="X128">
            <v>28.9</v>
          </cell>
          <cell r="Y128">
            <v>25.1</v>
          </cell>
          <cell r="Z128">
            <v>32.700000000000003</v>
          </cell>
          <cell r="AA128">
            <v>1369</v>
          </cell>
          <cell r="AB128">
            <v>852</v>
          </cell>
          <cell r="AC128">
            <v>517</v>
          </cell>
          <cell r="AD128">
            <v>28</v>
          </cell>
          <cell r="AE128">
            <v>26.8</v>
          </cell>
          <cell r="AF128">
            <v>30.2</v>
          </cell>
          <cell r="AG128">
            <v>20.6</v>
          </cell>
          <cell r="AH128">
            <v>19.2</v>
          </cell>
          <cell r="AI128">
            <v>22.8</v>
          </cell>
          <cell r="AJ128">
            <v>84.6</v>
          </cell>
          <cell r="AK128">
            <v>84.6</v>
          </cell>
          <cell r="AL128">
            <v>84.5</v>
          </cell>
          <cell r="AM128">
            <v>75.7</v>
          </cell>
          <cell r="AN128">
            <v>77.3</v>
          </cell>
          <cell r="AO128">
            <v>73.099999999999994</v>
          </cell>
          <cell r="AP128">
            <v>23.2</v>
          </cell>
          <cell r="AQ128">
            <v>22.3</v>
          </cell>
          <cell r="AR128">
            <v>24.8</v>
          </cell>
          <cell r="AS128">
            <v>9.6</v>
          </cell>
          <cell r="AT128">
            <v>8.1999999999999993</v>
          </cell>
          <cell r="AU128">
            <v>12</v>
          </cell>
          <cell r="AV128">
            <v>4.3</v>
          </cell>
          <cell r="AW128" t="str">
            <v>x</v>
          </cell>
          <cell r="AX128" t="str">
            <v>x</v>
          </cell>
          <cell r="AY128">
            <v>477</v>
          </cell>
          <cell r="AZ128">
            <v>370</v>
          </cell>
          <cell r="BA128">
            <v>107</v>
          </cell>
          <cell r="BB128">
            <v>13.8</v>
          </cell>
          <cell r="BC128">
            <v>15.4</v>
          </cell>
          <cell r="BD128">
            <v>8.4</v>
          </cell>
          <cell r="BE128">
            <v>10.9</v>
          </cell>
          <cell r="BF128">
            <v>12.2</v>
          </cell>
          <cell r="BG128">
            <v>6.5</v>
          </cell>
          <cell r="BH128">
            <v>41.9</v>
          </cell>
          <cell r="BI128">
            <v>42.7</v>
          </cell>
          <cell r="BJ128">
            <v>39.299999999999997</v>
          </cell>
          <cell r="BK128">
            <v>35.6</v>
          </cell>
          <cell r="BL128">
            <v>37</v>
          </cell>
          <cell r="BM128">
            <v>30.8</v>
          </cell>
          <cell r="BN128">
            <v>11.7</v>
          </cell>
          <cell r="BO128">
            <v>13.2</v>
          </cell>
          <cell r="BP128">
            <v>6.5</v>
          </cell>
          <cell r="BQ128">
            <v>5.9</v>
          </cell>
          <cell r="BR128">
            <v>6.5</v>
          </cell>
          <cell r="BS128">
            <v>3.7</v>
          </cell>
          <cell r="BT128">
            <v>2.2999999999999998</v>
          </cell>
          <cell r="BU128" t="str">
            <v>x</v>
          </cell>
          <cell r="BV128" t="str">
            <v>x</v>
          </cell>
          <cell r="BW128">
            <v>13851</v>
          </cell>
          <cell r="BX128">
            <v>7196</v>
          </cell>
          <cell r="BY128">
            <v>6655</v>
          </cell>
          <cell r="BZ128">
            <v>67.7</v>
          </cell>
          <cell r="CA128">
            <v>62.9</v>
          </cell>
          <cell r="CB128">
            <v>73</v>
          </cell>
          <cell r="CC128">
            <v>59.7</v>
          </cell>
          <cell r="CD128">
            <v>55.2</v>
          </cell>
          <cell r="CE128">
            <v>64.5</v>
          </cell>
          <cell r="CF128">
            <v>94.4</v>
          </cell>
          <cell r="CG128">
            <v>93.2</v>
          </cell>
          <cell r="CH128">
            <v>95.7</v>
          </cell>
          <cell r="CI128">
            <v>92</v>
          </cell>
          <cell r="CJ128">
            <v>90.8</v>
          </cell>
          <cell r="CK128">
            <v>93.3</v>
          </cell>
          <cell r="CL128">
            <v>62.1</v>
          </cell>
          <cell r="CM128">
            <v>58.1</v>
          </cell>
          <cell r="CN128">
            <v>66.400000000000006</v>
          </cell>
          <cell r="CO128">
            <v>40.5</v>
          </cell>
          <cell r="CP128">
            <v>36.700000000000003</v>
          </cell>
          <cell r="CQ128">
            <v>44.6</v>
          </cell>
          <cell r="CR128">
            <v>25.6</v>
          </cell>
          <cell r="CS128">
            <v>21.3</v>
          </cell>
          <cell r="CT128">
            <v>30.2</v>
          </cell>
        </row>
        <row r="129">
          <cell r="A129" t="str">
            <v>E06000046</v>
          </cell>
          <cell r="B129" t="str">
            <v>Isle of Wight</v>
          </cell>
          <cell r="C129">
            <v>1105</v>
          </cell>
          <cell r="D129">
            <v>509</v>
          </cell>
          <cell r="E129">
            <v>596</v>
          </cell>
          <cell r="F129">
            <v>64.7</v>
          </cell>
          <cell r="G129">
            <v>60.5</v>
          </cell>
          <cell r="H129">
            <v>68.3</v>
          </cell>
          <cell r="I129">
            <v>56</v>
          </cell>
          <cell r="J129">
            <v>54.6</v>
          </cell>
          <cell r="K129">
            <v>57.2</v>
          </cell>
          <cell r="L129">
            <v>96.7</v>
          </cell>
          <cell r="M129">
            <v>96.5</v>
          </cell>
          <cell r="N129">
            <v>97</v>
          </cell>
          <cell r="O129">
            <v>95</v>
          </cell>
          <cell r="P129">
            <v>94.9</v>
          </cell>
          <cell r="Q129">
            <v>95.1</v>
          </cell>
          <cell r="R129">
            <v>59.4</v>
          </cell>
          <cell r="S129">
            <v>59.7</v>
          </cell>
          <cell r="T129">
            <v>59.1</v>
          </cell>
          <cell r="U129">
            <v>32.5</v>
          </cell>
          <cell r="V129">
            <v>31.6</v>
          </cell>
          <cell r="W129">
            <v>33.200000000000003</v>
          </cell>
          <cell r="X129">
            <v>16</v>
          </cell>
          <cell r="Y129">
            <v>12.8</v>
          </cell>
          <cell r="Z129">
            <v>18.8</v>
          </cell>
          <cell r="AA129">
            <v>217</v>
          </cell>
          <cell r="AB129">
            <v>138</v>
          </cell>
          <cell r="AC129">
            <v>79</v>
          </cell>
          <cell r="AD129">
            <v>18.899999999999999</v>
          </cell>
          <cell r="AE129" t="str">
            <v>x</v>
          </cell>
          <cell r="AF129" t="str">
            <v>x</v>
          </cell>
          <cell r="AG129">
            <v>14.3</v>
          </cell>
          <cell r="AH129" t="str">
            <v>x</v>
          </cell>
          <cell r="AI129" t="str">
            <v>x</v>
          </cell>
          <cell r="AJ129">
            <v>78.8</v>
          </cell>
          <cell r="AK129" t="str">
            <v>x</v>
          </cell>
          <cell r="AL129" t="str">
            <v>x</v>
          </cell>
          <cell r="AM129">
            <v>71.900000000000006</v>
          </cell>
          <cell r="AN129" t="str">
            <v>x</v>
          </cell>
          <cell r="AO129" t="str">
            <v>x</v>
          </cell>
          <cell r="AP129">
            <v>18.899999999999999</v>
          </cell>
          <cell r="AQ129" t="str">
            <v>x</v>
          </cell>
          <cell r="AR129" t="str">
            <v>x</v>
          </cell>
          <cell r="AS129">
            <v>6.5</v>
          </cell>
          <cell r="AT129" t="str">
            <v>x</v>
          </cell>
          <cell r="AU129" t="str">
            <v>x</v>
          </cell>
          <cell r="AV129" t="str">
            <v>x</v>
          </cell>
          <cell r="AW129" t="str">
            <v>x</v>
          </cell>
          <cell r="AX129" t="str">
            <v>x</v>
          </cell>
          <cell r="AY129">
            <v>49</v>
          </cell>
          <cell r="AZ129">
            <v>37</v>
          </cell>
          <cell r="BA129">
            <v>12</v>
          </cell>
          <cell r="BB129">
            <v>10.199999999999999</v>
          </cell>
          <cell r="BC129" t="str">
            <v>x</v>
          </cell>
          <cell r="BD129" t="str">
            <v>x</v>
          </cell>
          <cell r="BE129">
            <v>6.1</v>
          </cell>
          <cell r="BF129" t="str">
            <v>x</v>
          </cell>
          <cell r="BG129" t="str">
            <v>x</v>
          </cell>
          <cell r="BH129">
            <v>46.9</v>
          </cell>
          <cell r="BI129" t="str">
            <v>x</v>
          </cell>
          <cell r="BJ129" t="str">
            <v>x</v>
          </cell>
          <cell r="BK129">
            <v>38.799999999999997</v>
          </cell>
          <cell r="BL129" t="str">
            <v>x</v>
          </cell>
          <cell r="BM129" t="str">
            <v>x</v>
          </cell>
          <cell r="BN129">
            <v>8.1999999999999993</v>
          </cell>
          <cell r="BO129" t="str">
            <v>x</v>
          </cell>
          <cell r="BP129" t="str">
            <v>x</v>
          </cell>
          <cell r="BQ129">
            <v>6.1</v>
          </cell>
          <cell r="BR129" t="str">
            <v>x</v>
          </cell>
          <cell r="BS129" t="str">
            <v>x</v>
          </cell>
          <cell r="BT129" t="str">
            <v>x</v>
          </cell>
          <cell r="BU129" t="str">
            <v>x</v>
          </cell>
          <cell r="BV129" t="str">
            <v>x</v>
          </cell>
          <cell r="BW129">
            <v>1371</v>
          </cell>
          <cell r="BX129">
            <v>684</v>
          </cell>
          <cell r="BY129">
            <v>687</v>
          </cell>
          <cell r="BZ129">
            <v>55.5</v>
          </cell>
          <cell r="CA129">
            <v>49</v>
          </cell>
          <cell r="CB129">
            <v>62</v>
          </cell>
          <cell r="CC129">
            <v>47.6</v>
          </cell>
          <cell r="CD129">
            <v>43.9</v>
          </cell>
          <cell r="CE129">
            <v>51.4</v>
          </cell>
          <cell r="CF129">
            <v>92.1</v>
          </cell>
          <cell r="CG129">
            <v>90.5</v>
          </cell>
          <cell r="CH129">
            <v>93.7</v>
          </cell>
          <cell r="CI129">
            <v>89.4</v>
          </cell>
          <cell r="CJ129">
            <v>87.4</v>
          </cell>
          <cell r="CK129">
            <v>91.3</v>
          </cell>
          <cell r="CL129">
            <v>51.1</v>
          </cell>
          <cell r="CM129">
            <v>48.8</v>
          </cell>
          <cell r="CN129">
            <v>53.4</v>
          </cell>
          <cell r="CO129">
            <v>27.4</v>
          </cell>
          <cell r="CP129">
            <v>25</v>
          </cell>
          <cell r="CQ129">
            <v>29.8</v>
          </cell>
          <cell r="CR129">
            <v>13.3</v>
          </cell>
          <cell r="CS129">
            <v>9.9</v>
          </cell>
          <cell r="CT129">
            <v>16.600000000000001</v>
          </cell>
        </row>
        <row r="130">
          <cell r="A130" t="str">
            <v>E10000016</v>
          </cell>
          <cell r="B130" t="str">
            <v>Kent</v>
          </cell>
          <cell r="C130">
            <v>13754</v>
          </cell>
          <cell r="D130">
            <v>6729</v>
          </cell>
          <cell r="E130">
            <v>7025</v>
          </cell>
          <cell r="F130">
            <v>71</v>
          </cell>
          <cell r="G130">
            <v>67.3</v>
          </cell>
          <cell r="H130">
            <v>74.5</v>
          </cell>
          <cell r="I130">
            <v>63.1</v>
          </cell>
          <cell r="J130">
            <v>60.1</v>
          </cell>
          <cell r="K130">
            <v>66</v>
          </cell>
          <cell r="L130">
            <v>97.3</v>
          </cell>
          <cell r="M130">
            <v>96.9</v>
          </cell>
          <cell r="N130">
            <v>97.7</v>
          </cell>
          <cell r="O130">
            <v>95.2</v>
          </cell>
          <cell r="P130">
            <v>94.9</v>
          </cell>
          <cell r="Q130">
            <v>95.6</v>
          </cell>
          <cell r="R130">
            <v>65.599999999999994</v>
          </cell>
          <cell r="S130">
            <v>63.4</v>
          </cell>
          <cell r="T130">
            <v>67.8</v>
          </cell>
          <cell r="U130">
            <v>46.3</v>
          </cell>
          <cell r="V130">
            <v>42.2</v>
          </cell>
          <cell r="W130">
            <v>50.2</v>
          </cell>
          <cell r="X130">
            <v>29.8</v>
          </cell>
          <cell r="Y130">
            <v>25.3</v>
          </cell>
          <cell r="Z130">
            <v>34.200000000000003</v>
          </cell>
          <cell r="AA130">
            <v>1769</v>
          </cell>
          <cell r="AB130">
            <v>1047</v>
          </cell>
          <cell r="AC130">
            <v>722</v>
          </cell>
          <cell r="AD130">
            <v>33.6</v>
          </cell>
          <cell r="AE130">
            <v>32.299999999999997</v>
          </cell>
          <cell r="AF130">
            <v>35.6</v>
          </cell>
          <cell r="AG130">
            <v>29.2</v>
          </cell>
          <cell r="AH130">
            <v>27.2</v>
          </cell>
          <cell r="AI130">
            <v>32.1</v>
          </cell>
          <cell r="AJ130">
            <v>81.7</v>
          </cell>
          <cell r="AK130">
            <v>81.5</v>
          </cell>
          <cell r="AL130">
            <v>82</v>
          </cell>
          <cell r="AM130">
            <v>74</v>
          </cell>
          <cell r="AN130">
            <v>74.400000000000006</v>
          </cell>
          <cell r="AO130">
            <v>73.400000000000006</v>
          </cell>
          <cell r="AP130">
            <v>31.3</v>
          </cell>
          <cell r="AQ130">
            <v>29.6</v>
          </cell>
          <cell r="AR130">
            <v>33.700000000000003</v>
          </cell>
          <cell r="AS130">
            <v>17.399999999999999</v>
          </cell>
          <cell r="AT130">
            <v>16.399999999999999</v>
          </cell>
          <cell r="AU130">
            <v>18.8</v>
          </cell>
          <cell r="AV130">
            <v>9.4</v>
          </cell>
          <cell r="AW130" t="str">
            <v>x</v>
          </cell>
          <cell r="AX130" t="str">
            <v>x</v>
          </cell>
          <cell r="AY130">
            <v>585</v>
          </cell>
          <cell r="AZ130">
            <v>452</v>
          </cell>
          <cell r="BA130">
            <v>133</v>
          </cell>
          <cell r="BB130">
            <v>9.6</v>
          </cell>
          <cell r="BC130">
            <v>9.6999999999999993</v>
          </cell>
          <cell r="BD130">
            <v>9</v>
          </cell>
          <cell r="BE130">
            <v>6.3</v>
          </cell>
          <cell r="BF130">
            <v>6.4</v>
          </cell>
          <cell r="BG130">
            <v>6</v>
          </cell>
          <cell r="BH130">
            <v>36.799999999999997</v>
          </cell>
          <cell r="BI130">
            <v>39.6</v>
          </cell>
          <cell r="BJ130">
            <v>27.1</v>
          </cell>
          <cell r="BK130">
            <v>30.8</v>
          </cell>
          <cell r="BL130">
            <v>33.6</v>
          </cell>
          <cell r="BM130">
            <v>21.1</v>
          </cell>
          <cell r="BN130">
            <v>7.5</v>
          </cell>
          <cell r="BO130">
            <v>8</v>
          </cell>
          <cell r="BP130">
            <v>6</v>
          </cell>
          <cell r="BQ130">
            <v>2.9</v>
          </cell>
          <cell r="BR130">
            <v>2.4</v>
          </cell>
          <cell r="BS130">
            <v>4.5</v>
          </cell>
          <cell r="BT130">
            <v>0.9</v>
          </cell>
          <cell r="BU130" t="str">
            <v>x</v>
          </cell>
          <cell r="BV130" t="str">
            <v>x</v>
          </cell>
          <cell r="BW130">
            <v>16109</v>
          </cell>
          <cell r="BX130">
            <v>8228</v>
          </cell>
          <cell r="BY130">
            <v>7881</v>
          </cell>
          <cell r="BZ130">
            <v>64.7</v>
          </cell>
          <cell r="CA130">
            <v>59.6</v>
          </cell>
          <cell r="CB130">
            <v>69.900000000000006</v>
          </cell>
          <cell r="CC130">
            <v>57.3</v>
          </cell>
          <cell r="CD130">
            <v>53</v>
          </cell>
          <cell r="CE130">
            <v>61.9</v>
          </cell>
          <cell r="CF130">
            <v>93.4</v>
          </cell>
          <cell r="CG130">
            <v>91.8</v>
          </cell>
          <cell r="CH130">
            <v>95.1</v>
          </cell>
          <cell r="CI130">
            <v>90.6</v>
          </cell>
          <cell r="CJ130">
            <v>88.9</v>
          </cell>
          <cell r="CK130">
            <v>92.3</v>
          </cell>
          <cell r="CL130">
            <v>59.8</v>
          </cell>
          <cell r="CM130">
            <v>56.1</v>
          </cell>
          <cell r="CN130">
            <v>63.6</v>
          </cell>
          <cell r="CO130">
            <v>41.5</v>
          </cell>
          <cell r="CP130">
            <v>36.700000000000003</v>
          </cell>
          <cell r="CQ130">
            <v>46.6</v>
          </cell>
          <cell r="CR130">
            <v>26.5</v>
          </cell>
          <cell r="CS130">
            <v>21.7</v>
          </cell>
          <cell r="CT130">
            <v>31.6</v>
          </cell>
        </row>
        <row r="131">
          <cell r="A131" t="str">
            <v>E06000035</v>
          </cell>
          <cell r="B131" t="str">
            <v>Medway</v>
          </cell>
          <cell r="C131">
            <v>2446</v>
          </cell>
          <cell r="D131">
            <v>1117</v>
          </cell>
          <cell r="E131">
            <v>1329</v>
          </cell>
          <cell r="F131">
            <v>77.7</v>
          </cell>
          <cell r="G131">
            <v>76.400000000000006</v>
          </cell>
          <cell r="H131">
            <v>78.900000000000006</v>
          </cell>
          <cell r="I131">
            <v>68.3</v>
          </cell>
          <cell r="J131">
            <v>68.8</v>
          </cell>
          <cell r="K131">
            <v>67.900000000000006</v>
          </cell>
          <cell r="L131">
            <v>97.4</v>
          </cell>
          <cell r="M131">
            <v>97.1</v>
          </cell>
          <cell r="N131">
            <v>97.7</v>
          </cell>
          <cell r="O131">
            <v>96.2</v>
          </cell>
          <cell r="P131">
            <v>95.8</v>
          </cell>
          <cell r="Q131">
            <v>96.6</v>
          </cell>
          <cell r="R131">
            <v>70.099999999999994</v>
          </cell>
          <cell r="S131">
            <v>71.3</v>
          </cell>
          <cell r="T131">
            <v>69.099999999999994</v>
          </cell>
          <cell r="U131">
            <v>45.2</v>
          </cell>
          <cell r="V131">
            <v>43.2</v>
          </cell>
          <cell r="W131">
            <v>46.8</v>
          </cell>
          <cell r="X131">
            <v>31.6</v>
          </cell>
          <cell r="Y131">
            <v>29.8</v>
          </cell>
          <cell r="Z131">
            <v>33</v>
          </cell>
          <cell r="AA131">
            <v>579</v>
          </cell>
          <cell r="AB131">
            <v>353</v>
          </cell>
          <cell r="AC131">
            <v>226</v>
          </cell>
          <cell r="AD131">
            <v>31.3</v>
          </cell>
          <cell r="AE131" t="str">
            <v>x</v>
          </cell>
          <cell r="AF131" t="str">
            <v>x</v>
          </cell>
          <cell r="AG131">
            <v>23.8</v>
          </cell>
          <cell r="AH131" t="str">
            <v>x</v>
          </cell>
          <cell r="AI131" t="str">
            <v>x</v>
          </cell>
          <cell r="AJ131">
            <v>88.1</v>
          </cell>
          <cell r="AK131">
            <v>88.7</v>
          </cell>
          <cell r="AL131">
            <v>87.2</v>
          </cell>
          <cell r="AM131">
            <v>79.8</v>
          </cell>
          <cell r="AN131">
            <v>84.1</v>
          </cell>
          <cell r="AO131">
            <v>73</v>
          </cell>
          <cell r="AP131">
            <v>25.6</v>
          </cell>
          <cell r="AQ131" t="str">
            <v>x</v>
          </cell>
          <cell r="AR131" t="str">
            <v>x</v>
          </cell>
          <cell r="AS131">
            <v>12.1</v>
          </cell>
          <cell r="AT131" t="str">
            <v>x</v>
          </cell>
          <cell r="AU131" t="str">
            <v>x</v>
          </cell>
          <cell r="AV131" t="str">
            <v>x</v>
          </cell>
          <cell r="AW131" t="str">
            <v>x</v>
          </cell>
          <cell r="AX131" t="str">
            <v>x</v>
          </cell>
          <cell r="AY131">
            <v>119</v>
          </cell>
          <cell r="AZ131">
            <v>85</v>
          </cell>
          <cell r="BA131">
            <v>34</v>
          </cell>
          <cell r="BB131">
            <v>10.1</v>
          </cell>
          <cell r="BC131" t="str">
            <v>x</v>
          </cell>
          <cell r="BD131" t="str">
            <v>x</v>
          </cell>
          <cell r="BE131">
            <v>7.6</v>
          </cell>
          <cell r="BF131" t="str">
            <v>x</v>
          </cell>
          <cell r="BG131" t="str">
            <v>x</v>
          </cell>
          <cell r="BH131">
            <v>46.2</v>
          </cell>
          <cell r="BI131">
            <v>47.1</v>
          </cell>
          <cell r="BJ131">
            <v>44.1</v>
          </cell>
          <cell r="BK131">
            <v>37</v>
          </cell>
          <cell r="BL131">
            <v>42.4</v>
          </cell>
          <cell r="BM131">
            <v>23.5</v>
          </cell>
          <cell r="BN131">
            <v>10.1</v>
          </cell>
          <cell r="BO131" t="str">
            <v>x</v>
          </cell>
          <cell r="BP131" t="str">
            <v>x</v>
          </cell>
          <cell r="BQ131">
            <v>2.5</v>
          </cell>
          <cell r="BR131" t="str">
            <v>x</v>
          </cell>
          <cell r="BS131" t="str">
            <v>x</v>
          </cell>
          <cell r="BT131" t="str">
            <v>x</v>
          </cell>
          <cell r="BU131" t="str">
            <v>x</v>
          </cell>
          <cell r="BV131" t="str">
            <v>x</v>
          </cell>
          <cell r="BW131">
            <v>3144</v>
          </cell>
          <cell r="BX131">
            <v>1555</v>
          </cell>
          <cell r="BY131">
            <v>1589</v>
          </cell>
          <cell r="BZ131">
            <v>66.599999999999994</v>
          </cell>
          <cell r="CA131">
            <v>63.4</v>
          </cell>
          <cell r="CB131">
            <v>69.7</v>
          </cell>
          <cell r="CC131">
            <v>57.8</v>
          </cell>
          <cell r="CD131">
            <v>55.8</v>
          </cell>
          <cell r="CE131">
            <v>59.8</v>
          </cell>
          <cell r="CF131">
            <v>93.8</v>
          </cell>
          <cell r="CG131">
            <v>92.5</v>
          </cell>
          <cell r="CH131">
            <v>95</v>
          </cell>
          <cell r="CI131">
            <v>91</v>
          </cell>
          <cell r="CJ131">
            <v>90.2</v>
          </cell>
          <cell r="CK131">
            <v>91.7</v>
          </cell>
          <cell r="CL131">
            <v>59.6</v>
          </cell>
          <cell r="CM131">
            <v>58.1</v>
          </cell>
          <cell r="CN131">
            <v>61</v>
          </cell>
          <cell r="CO131">
            <v>37.5</v>
          </cell>
          <cell r="CP131">
            <v>34</v>
          </cell>
          <cell r="CQ131">
            <v>40.9</v>
          </cell>
          <cell r="CR131">
            <v>25.9</v>
          </cell>
          <cell r="CS131">
            <v>23</v>
          </cell>
          <cell r="CT131">
            <v>28.8</v>
          </cell>
        </row>
        <row r="132">
          <cell r="A132" t="str">
            <v>E06000042</v>
          </cell>
          <cell r="B132" t="str">
            <v>Milton Keynes</v>
          </cell>
          <cell r="C132">
            <v>2362</v>
          </cell>
          <cell r="D132">
            <v>1142</v>
          </cell>
          <cell r="E132">
            <v>1220</v>
          </cell>
          <cell r="F132">
            <v>70.400000000000006</v>
          </cell>
          <cell r="G132">
            <v>66.3</v>
          </cell>
          <cell r="H132">
            <v>74.3</v>
          </cell>
          <cell r="I132">
            <v>59.9</v>
          </cell>
          <cell r="J132">
            <v>56.7</v>
          </cell>
          <cell r="K132">
            <v>63</v>
          </cell>
          <cell r="L132">
            <v>98.1</v>
          </cell>
          <cell r="M132">
            <v>98.1</v>
          </cell>
          <cell r="N132">
            <v>98.2</v>
          </cell>
          <cell r="O132">
            <v>97</v>
          </cell>
          <cell r="P132">
            <v>97.2</v>
          </cell>
          <cell r="Q132">
            <v>96.7</v>
          </cell>
          <cell r="R132">
            <v>62.3</v>
          </cell>
          <cell r="S132">
            <v>60.3</v>
          </cell>
          <cell r="T132">
            <v>64.2</v>
          </cell>
          <cell r="U132">
            <v>46.8</v>
          </cell>
          <cell r="V132">
            <v>43.3</v>
          </cell>
          <cell r="W132">
            <v>50</v>
          </cell>
          <cell r="X132">
            <v>24</v>
          </cell>
          <cell r="Y132">
            <v>18.399999999999999</v>
          </cell>
          <cell r="Z132">
            <v>29.3</v>
          </cell>
          <cell r="AA132">
            <v>428</v>
          </cell>
          <cell r="AB132">
            <v>247</v>
          </cell>
          <cell r="AC132">
            <v>181</v>
          </cell>
          <cell r="AD132">
            <v>27.8</v>
          </cell>
          <cell r="AE132" t="str">
            <v>x</v>
          </cell>
          <cell r="AF132" t="str">
            <v>x</v>
          </cell>
          <cell r="AG132">
            <v>22</v>
          </cell>
          <cell r="AH132" t="str">
            <v>x</v>
          </cell>
          <cell r="AI132" t="str">
            <v>x</v>
          </cell>
          <cell r="AJ132">
            <v>85.7</v>
          </cell>
          <cell r="AK132">
            <v>87</v>
          </cell>
          <cell r="AL132">
            <v>84</v>
          </cell>
          <cell r="AM132">
            <v>80.599999999999994</v>
          </cell>
          <cell r="AN132">
            <v>82.6</v>
          </cell>
          <cell r="AO132">
            <v>77.900000000000006</v>
          </cell>
          <cell r="AP132">
            <v>24.5</v>
          </cell>
          <cell r="AQ132" t="str">
            <v>x</v>
          </cell>
          <cell r="AR132" t="str">
            <v>x</v>
          </cell>
          <cell r="AS132">
            <v>19.600000000000001</v>
          </cell>
          <cell r="AT132" t="str">
            <v>x</v>
          </cell>
          <cell r="AU132" t="str">
            <v>x</v>
          </cell>
          <cell r="AV132" t="str">
            <v>x</v>
          </cell>
          <cell r="AW132" t="str">
            <v>x</v>
          </cell>
          <cell r="AX132" t="str">
            <v>x</v>
          </cell>
          <cell r="AY132">
            <v>129</v>
          </cell>
          <cell r="AZ132">
            <v>98</v>
          </cell>
          <cell r="BA132">
            <v>31</v>
          </cell>
          <cell r="BB132">
            <v>12.4</v>
          </cell>
          <cell r="BC132" t="str">
            <v>x</v>
          </cell>
          <cell r="BD132" t="str">
            <v>x</v>
          </cell>
          <cell r="BE132">
            <v>5.4</v>
          </cell>
          <cell r="BF132" t="str">
            <v>x</v>
          </cell>
          <cell r="BG132" t="str">
            <v>x</v>
          </cell>
          <cell r="BH132">
            <v>43.4</v>
          </cell>
          <cell r="BI132">
            <v>45.9</v>
          </cell>
          <cell r="BJ132">
            <v>35.5</v>
          </cell>
          <cell r="BK132">
            <v>41.9</v>
          </cell>
          <cell r="BL132">
            <v>44.9</v>
          </cell>
          <cell r="BM132">
            <v>32.299999999999997</v>
          </cell>
          <cell r="BN132">
            <v>7</v>
          </cell>
          <cell r="BO132" t="str">
            <v>x</v>
          </cell>
          <cell r="BP132" t="str">
            <v>x</v>
          </cell>
          <cell r="BQ132">
            <v>2.2999999999999998</v>
          </cell>
          <cell r="BR132" t="str">
            <v>x</v>
          </cell>
          <cell r="BS132" t="str">
            <v>x</v>
          </cell>
          <cell r="BT132" t="str">
            <v>x</v>
          </cell>
          <cell r="BU132" t="str">
            <v>x</v>
          </cell>
          <cell r="BV132" t="str">
            <v>x</v>
          </cell>
          <cell r="BW132">
            <v>2919</v>
          </cell>
          <cell r="BX132">
            <v>1487</v>
          </cell>
          <cell r="BY132">
            <v>1432</v>
          </cell>
          <cell r="BZ132">
            <v>61.6</v>
          </cell>
          <cell r="CA132">
            <v>55.6</v>
          </cell>
          <cell r="CB132">
            <v>67.8</v>
          </cell>
          <cell r="CC132">
            <v>52</v>
          </cell>
          <cell r="CD132">
            <v>46.9</v>
          </cell>
          <cell r="CE132">
            <v>57.2</v>
          </cell>
          <cell r="CF132">
            <v>93.9</v>
          </cell>
          <cell r="CG132">
            <v>92.8</v>
          </cell>
          <cell r="CH132">
            <v>95</v>
          </cell>
          <cell r="CI132">
            <v>92.1</v>
          </cell>
          <cell r="CJ132">
            <v>91.3</v>
          </cell>
          <cell r="CK132">
            <v>92.9</v>
          </cell>
          <cell r="CL132">
            <v>54.3</v>
          </cell>
          <cell r="CM132">
            <v>50.4</v>
          </cell>
          <cell r="CN132">
            <v>58.4</v>
          </cell>
          <cell r="CO132">
            <v>40.799999999999997</v>
          </cell>
          <cell r="CP132">
            <v>35.799999999999997</v>
          </cell>
          <cell r="CQ132">
            <v>46</v>
          </cell>
          <cell r="CR132">
            <v>20.7</v>
          </cell>
          <cell r="CS132">
            <v>14.9</v>
          </cell>
          <cell r="CT132">
            <v>26.7</v>
          </cell>
        </row>
        <row r="133">
          <cell r="A133" t="str">
            <v>E10000025</v>
          </cell>
          <cell r="B133" t="str">
            <v>Oxfordshire</v>
          </cell>
          <cell r="C133">
            <v>5240</v>
          </cell>
          <cell r="D133">
            <v>2551</v>
          </cell>
          <cell r="E133">
            <v>2689</v>
          </cell>
          <cell r="F133">
            <v>76.099999999999994</v>
          </cell>
          <cell r="G133">
            <v>72.2</v>
          </cell>
          <cell r="H133">
            <v>79.900000000000006</v>
          </cell>
          <cell r="I133">
            <v>67.8</v>
          </cell>
          <cell r="J133">
            <v>64.7</v>
          </cell>
          <cell r="K133">
            <v>70.7</v>
          </cell>
          <cell r="L133">
            <v>98.2</v>
          </cell>
          <cell r="M133">
            <v>98.4</v>
          </cell>
          <cell r="N133">
            <v>98</v>
          </cell>
          <cell r="O133">
            <v>97.1</v>
          </cell>
          <cell r="P133">
            <v>97.6</v>
          </cell>
          <cell r="Q133">
            <v>96.5</v>
          </cell>
          <cell r="R133">
            <v>70.2</v>
          </cell>
          <cell r="S133">
            <v>68.2</v>
          </cell>
          <cell r="T133">
            <v>72.099999999999994</v>
          </cell>
          <cell r="U133">
            <v>45.1</v>
          </cell>
          <cell r="V133">
            <v>42.1</v>
          </cell>
          <cell r="W133">
            <v>48</v>
          </cell>
          <cell r="X133">
            <v>29.5</v>
          </cell>
          <cell r="Y133">
            <v>24.7</v>
          </cell>
          <cell r="Z133">
            <v>34.1</v>
          </cell>
          <cell r="AA133">
            <v>764</v>
          </cell>
          <cell r="AB133">
            <v>482</v>
          </cell>
          <cell r="AC133">
            <v>282</v>
          </cell>
          <cell r="AD133">
            <v>21.7</v>
          </cell>
          <cell r="AE133">
            <v>20.100000000000001</v>
          </cell>
          <cell r="AF133">
            <v>24.5</v>
          </cell>
          <cell r="AG133">
            <v>15.3</v>
          </cell>
          <cell r="AH133">
            <v>14.1</v>
          </cell>
          <cell r="AI133">
            <v>17.399999999999999</v>
          </cell>
          <cell r="AJ133">
            <v>80.900000000000006</v>
          </cell>
          <cell r="AK133">
            <v>79.7</v>
          </cell>
          <cell r="AL133">
            <v>83</v>
          </cell>
          <cell r="AM133">
            <v>70.2</v>
          </cell>
          <cell r="AN133">
            <v>69.900000000000006</v>
          </cell>
          <cell r="AO133">
            <v>70.599999999999994</v>
          </cell>
          <cell r="AP133">
            <v>17.8</v>
          </cell>
          <cell r="AQ133">
            <v>17.2</v>
          </cell>
          <cell r="AR133">
            <v>18.8</v>
          </cell>
          <cell r="AS133">
            <v>6.8</v>
          </cell>
          <cell r="AT133" t="str">
            <v>x</v>
          </cell>
          <cell r="AU133" t="str">
            <v>x</v>
          </cell>
          <cell r="AV133" t="str">
            <v>x</v>
          </cell>
          <cell r="AW133" t="str">
            <v>x</v>
          </cell>
          <cell r="AX133" t="str">
            <v>x</v>
          </cell>
          <cell r="AY133">
            <v>172</v>
          </cell>
          <cell r="AZ133">
            <v>125</v>
          </cell>
          <cell r="BA133">
            <v>47</v>
          </cell>
          <cell r="BB133">
            <v>12.2</v>
          </cell>
          <cell r="BC133">
            <v>12</v>
          </cell>
          <cell r="BD133">
            <v>12.8</v>
          </cell>
          <cell r="BE133">
            <v>8.1</v>
          </cell>
          <cell r="BF133">
            <v>8</v>
          </cell>
          <cell r="BG133">
            <v>8.5</v>
          </cell>
          <cell r="BH133">
            <v>43.6</v>
          </cell>
          <cell r="BI133">
            <v>44</v>
          </cell>
          <cell r="BJ133">
            <v>42.6</v>
          </cell>
          <cell r="BK133">
            <v>36</v>
          </cell>
          <cell r="BL133">
            <v>37.6</v>
          </cell>
          <cell r="BM133">
            <v>31.9</v>
          </cell>
          <cell r="BN133">
            <v>11.6</v>
          </cell>
          <cell r="BO133">
            <v>12.8</v>
          </cell>
          <cell r="BP133">
            <v>8.5</v>
          </cell>
          <cell r="BQ133">
            <v>2.2999999999999998</v>
          </cell>
          <cell r="BR133" t="str">
            <v>x</v>
          </cell>
          <cell r="BS133" t="str">
            <v>x</v>
          </cell>
          <cell r="BT133" t="str">
            <v>x</v>
          </cell>
          <cell r="BU133" t="str">
            <v>x</v>
          </cell>
          <cell r="BV133" t="str">
            <v>x</v>
          </cell>
          <cell r="BW133">
            <v>6176</v>
          </cell>
          <cell r="BX133">
            <v>3158</v>
          </cell>
          <cell r="BY133">
            <v>3018</v>
          </cell>
          <cell r="BZ133">
            <v>67.599999999999994</v>
          </cell>
          <cell r="CA133">
            <v>61.8</v>
          </cell>
          <cell r="CB133">
            <v>73.7</v>
          </cell>
          <cell r="CC133">
            <v>59.7</v>
          </cell>
          <cell r="CD133">
            <v>54.7</v>
          </cell>
          <cell r="CE133">
            <v>64.8</v>
          </cell>
          <cell r="CF133">
            <v>94.5</v>
          </cell>
          <cell r="CG133">
            <v>93.4</v>
          </cell>
          <cell r="CH133">
            <v>95.7</v>
          </cell>
          <cell r="CI133">
            <v>92</v>
          </cell>
          <cell r="CJ133">
            <v>91</v>
          </cell>
          <cell r="CK133">
            <v>93.1</v>
          </cell>
          <cell r="CL133">
            <v>62.1</v>
          </cell>
          <cell r="CM133">
            <v>58.3</v>
          </cell>
          <cell r="CN133">
            <v>66.2</v>
          </cell>
          <cell r="CO133">
            <v>39.200000000000003</v>
          </cell>
          <cell r="CP133">
            <v>35.1</v>
          </cell>
          <cell r="CQ133">
            <v>43.5</v>
          </cell>
          <cell r="CR133">
            <v>25.4</v>
          </cell>
          <cell r="CS133">
            <v>20.3</v>
          </cell>
          <cell r="CT133">
            <v>30.6</v>
          </cell>
        </row>
        <row r="134">
          <cell r="A134" t="str">
            <v>E06000044</v>
          </cell>
          <cell r="B134" t="str">
            <v>Portsmouth</v>
          </cell>
          <cell r="C134">
            <v>1352</v>
          </cell>
          <cell r="D134">
            <v>651</v>
          </cell>
          <cell r="E134">
            <v>701</v>
          </cell>
          <cell r="F134">
            <v>69.900000000000006</v>
          </cell>
          <cell r="G134">
            <v>65.599999999999994</v>
          </cell>
          <cell r="H134">
            <v>73.900000000000006</v>
          </cell>
          <cell r="I134">
            <v>61.2</v>
          </cell>
          <cell r="J134">
            <v>57.9</v>
          </cell>
          <cell r="K134">
            <v>64.2</v>
          </cell>
          <cell r="L134">
            <v>96.6</v>
          </cell>
          <cell r="M134">
            <v>95.7</v>
          </cell>
          <cell r="N134">
            <v>97.4</v>
          </cell>
          <cell r="O134">
            <v>94.7</v>
          </cell>
          <cell r="P134">
            <v>93.4</v>
          </cell>
          <cell r="Q134">
            <v>95.9</v>
          </cell>
          <cell r="R134">
            <v>63.3</v>
          </cell>
          <cell r="S134">
            <v>61</v>
          </cell>
          <cell r="T134">
            <v>65.5</v>
          </cell>
          <cell r="U134">
            <v>44.2</v>
          </cell>
          <cell r="V134">
            <v>42.2</v>
          </cell>
          <cell r="W134">
            <v>46.1</v>
          </cell>
          <cell r="X134">
            <v>24.3</v>
          </cell>
          <cell r="Y134">
            <v>21.7</v>
          </cell>
          <cell r="Z134">
            <v>26.8</v>
          </cell>
          <cell r="AA134">
            <v>283</v>
          </cell>
          <cell r="AB134">
            <v>167</v>
          </cell>
          <cell r="AC134">
            <v>116</v>
          </cell>
          <cell r="AD134">
            <v>17.7</v>
          </cell>
          <cell r="AE134" t="str">
            <v>x</v>
          </cell>
          <cell r="AF134" t="str">
            <v>x</v>
          </cell>
          <cell r="AG134">
            <v>12</v>
          </cell>
          <cell r="AH134" t="str">
            <v>x</v>
          </cell>
          <cell r="AI134" t="str">
            <v>x</v>
          </cell>
          <cell r="AJ134">
            <v>71</v>
          </cell>
          <cell r="AK134">
            <v>71.900000000000006</v>
          </cell>
          <cell r="AL134">
            <v>69.8</v>
          </cell>
          <cell r="AM134">
            <v>62.9</v>
          </cell>
          <cell r="AN134">
            <v>62.3</v>
          </cell>
          <cell r="AO134">
            <v>63.8</v>
          </cell>
          <cell r="AP134">
            <v>12.7</v>
          </cell>
          <cell r="AQ134" t="str">
            <v>x</v>
          </cell>
          <cell r="AR134" t="str">
            <v>x</v>
          </cell>
          <cell r="AS134">
            <v>5.7</v>
          </cell>
          <cell r="AT134" t="str">
            <v>x</v>
          </cell>
          <cell r="AU134" t="str">
            <v>x</v>
          </cell>
          <cell r="AV134">
            <v>2.5</v>
          </cell>
          <cell r="AW134" t="str">
            <v>x</v>
          </cell>
          <cell r="AX134" t="str">
            <v>x</v>
          </cell>
          <cell r="AY134">
            <v>68</v>
          </cell>
          <cell r="AZ134">
            <v>50</v>
          </cell>
          <cell r="BA134">
            <v>18</v>
          </cell>
          <cell r="BB134">
            <v>4.4000000000000004</v>
          </cell>
          <cell r="BC134" t="str">
            <v>x</v>
          </cell>
          <cell r="BD134" t="str">
            <v>x</v>
          </cell>
          <cell r="BE134">
            <v>4.4000000000000004</v>
          </cell>
          <cell r="BF134" t="str">
            <v>x</v>
          </cell>
          <cell r="BG134" t="str">
            <v>x</v>
          </cell>
          <cell r="BH134">
            <v>26.5</v>
          </cell>
          <cell r="BI134">
            <v>26</v>
          </cell>
          <cell r="BJ134">
            <v>27.8</v>
          </cell>
          <cell r="BK134">
            <v>16.2</v>
          </cell>
          <cell r="BL134">
            <v>16</v>
          </cell>
          <cell r="BM134">
            <v>16.7</v>
          </cell>
          <cell r="BN134">
            <v>5.9</v>
          </cell>
          <cell r="BO134" t="str">
            <v>x</v>
          </cell>
          <cell r="BP134" t="str">
            <v>x</v>
          </cell>
          <cell r="BQ134" t="str">
            <v>x</v>
          </cell>
          <cell r="BR134" t="str">
            <v>x</v>
          </cell>
          <cell r="BS134" t="str">
            <v>x</v>
          </cell>
          <cell r="BT134" t="str">
            <v>x</v>
          </cell>
          <cell r="BU134" t="str">
            <v>x</v>
          </cell>
          <cell r="BV134" t="str">
            <v>x</v>
          </cell>
          <cell r="BW134">
            <v>1704</v>
          </cell>
          <cell r="BX134">
            <v>868</v>
          </cell>
          <cell r="BY134">
            <v>836</v>
          </cell>
          <cell r="BZ134">
            <v>58.6</v>
          </cell>
          <cell r="CA134">
            <v>53.3</v>
          </cell>
          <cell r="CB134">
            <v>64</v>
          </cell>
          <cell r="CC134">
            <v>50.7</v>
          </cell>
          <cell r="CD134">
            <v>46.4</v>
          </cell>
          <cell r="CE134">
            <v>55.1</v>
          </cell>
          <cell r="CF134">
            <v>89.5</v>
          </cell>
          <cell r="CG134">
            <v>87.1</v>
          </cell>
          <cell r="CH134">
            <v>92</v>
          </cell>
          <cell r="CI134">
            <v>86.2</v>
          </cell>
          <cell r="CJ134">
            <v>82.9</v>
          </cell>
          <cell r="CK134">
            <v>89.6</v>
          </cell>
          <cell r="CL134">
            <v>52.6</v>
          </cell>
          <cell r="CM134">
            <v>49</v>
          </cell>
          <cell r="CN134">
            <v>56.3</v>
          </cell>
          <cell r="CO134">
            <v>36</v>
          </cell>
          <cell r="CP134">
            <v>32.799999999999997</v>
          </cell>
          <cell r="CQ134">
            <v>39.4</v>
          </cell>
          <cell r="CR134">
            <v>19.7</v>
          </cell>
          <cell r="CS134">
            <v>16.399999999999999</v>
          </cell>
          <cell r="CT134">
            <v>23.2</v>
          </cell>
        </row>
        <row r="135">
          <cell r="A135" t="str">
            <v>E06000038</v>
          </cell>
          <cell r="B135" t="str">
            <v>Reading</v>
          </cell>
          <cell r="C135">
            <v>871</v>
          </cell>
          <cell r="D135">
            <v>406</v>
          </cell>
          <cell r="E135">
            <v>465</v>
          </cell>
          <cell r="F135">
            <v>76.099999999999994</v>
          </cell>
          <cell r="G135">
            <v>76.8</v>
          </cell>
          <cell r="H135">
            <v>75.5</v>
          </cell>
          <cell r="I135">
            <v>68.099999999999994</v>
          </cell>
          <cell r="J135">
            <v>70.400000000000006</v>
          </cell>
          <cell r="K135">
            <v>66</v>
          </cell>
          <cell r="L135">
            <v>98.4</v>
          </cell>
          <cell r="M135">
            <v>99.3</v>
          </cell>
          <cell r="N135">
            <v>97.6</v>
          </cell>
          <cell r="O135">
            <v>96.8</v>
          </cell>
          <cell r="P135">
            <v>97.3</v>
          </cell>
          <cell r="Q135">
            <v>96.3</v>
          </cell>
          <cell r="R135">
            <v>70</v>
          </cell>
          <cell r="S135">
            <v>73.2</v>
          </cell>
          <cell r="T135">
            <v>67.3</v>
          </cell>
          <cell r="U135">
            <v>46.2</v>
          </cell>
          <cell r="V135">
            <v>50.5</v>
          </cell>
          <cell r="W135">
            <v>42.4</v>
          </cell>
          <cell r="X135">
            <v>35.9</v>
          </cell>
          <cell r="Y135">
            <v>38.700000000000003</v>
          </cell>
          <cell r="Z135">
            <v>33.5</v>
          </cell>
          <cell r="AA135">
            <v>242</v>
          </cell>
          <cell r="AB135">
            <v>125</v>
          </cell>
          <cell r="AC135">
            <v>117</v>
          </cell>
          <cell r="AD135">
            <v>34.299999999999997</v>
          </cell>
          <cell r="AE135" t="str">
            <v>x</v>
          </cell>
          <cell r="AF135" t="str">
            <v>x</v>
          </cell>
          <cell r="AG135">
            <v>27.3</v>
          </cell>
          <cell r="AH135" t="str">
            <v>x</v>
          </cell>
          <cell r="AI135" t="str">
            <v>x</v>
          </cell>
          <cell r="AJ135">
            <v>90.9</v>
          </cell>
          <cell r="AK135">
            <v>90.4</v>
          </cell>
          <cell r="AL135">
            <v>91.5</v>
          </cell>
          <cell r="AM135">
            <v>85.1</v>
          </cell>
          <cell r="AN135">
            <v>84.8</v>
          </cell>
          <cell r="AO135">
            <v>85.5</v>
          </cell>
          <cell r="AP135">
            <v>30.2</v>
          </cell>
          <cell r="AQ135" t="str">
            <v>x</v>
          </cell>
          <cell r="AR135" t="str">
            <v>x</v>
          </cell>
          <cell r="AS135" t="str">
            <v>x</v>
          </cell>
          <cell r="AT135" t="str">
            <v>x</v>
          </cell>
          <cell r="AU135" t="str">
            <v>x</v>
          </cell>
          <cell r="AV135" t="str">
            <v>x</v>
          </cell>
          <cell r="AW135" t="str">
            <v>x</v>
          </cell>
          <cell r="AX135" t="str">
            <v>x</v>
          </cell>
          <cell r="AY135">
            <v>44</v>
          </cell>
          <cell r="AZ135">
            <v>35</v>
          </cell>
          <cell r="BA135">
            <v>9</v>
          </cell>
          <cell r="BB135">
            <v>13.6</v>
          </cell>
          <cell r="BC135" t="str">
            <v>x</v>
          </cell>
          <cell r="BD135" t="str">
            <v>x</v>
          </cell>
          <cell r="BE135">
            <v>13.6</v>
          </cell>
          <cell r="BF135" t="str">
            <v>x</v>
          </cell>
          <cell r="BG135" t="str">
            <v>x</v>
          </cell>
          <cell r="BH135">
            <v>56.8</v>
          </cell>
          <cell r="BI135">
            <v>60</v>
          </cell>
          <cell r="BJ135">
            <v>44.4</v>
          </cell>
          <cell r="BK135">
            <v>54.5</v>
          </cell>
          <cell r="BL135">
            <v>57.1</v>
          </cell>
          <cell r="BM135">
            <v>44.4</v>
          </cell>
          <cell r="BN135">
            <v>13.6</v>
          </cell>
          <cell r="BO135" t="str">
            <v>x</v>
          </cell>
          <cell r="BP135" t="str">
            <v>x</v>
          </cell>
          <cell r="BQ135" t="str">
            <v>x</v>
          </cell>
          <cell r="BR135" t="str">
            <v>x</v>
          </cell>
          <cell r="BS135" t="str">
            <v>x</v>
          </cell>
          <cell r="BT135" t="str">
            <v>x</v>
          </cell>
          <cell r="BU135" t="str">
            <v>x</v>
          </cell>
          <cell r="BV135" t="str">
            <v>x</v>
          </cell>
          <cell r="BW135">
            <v>1157</v>
          </cell>
          <cell r="BX135">
            <v>566</v>
          </cell>
          <cell r="BY135">
            <v>591</v>
          </cell>
          <cell r="BZ135">
            <v>65</v>
          </cell>
          <cell r="CA135">
            <v>62.4</v>
          </cell>
          <cell r="CB135">
            <v>67.5</v>
          </cell>
          <cell r="CC135">
            <v>57.5</v>
          </cell>
          <cell r="CD135">
            <v>56.7</v>
          </cell>
          <cell r="CE135">
            <v>58.2</v>
          </cell>
          <cell r="CF135">
            <v>95.2</v>
          </cell>
          <cell r="CG135">
            <v>94.9</v>
          </cell>
          <cell r="CH135">
            <v>95.6</v>
          </cell>
          <cell r="CI135">
            <v>92.7</v>
          </cell>
          <cell r="CJ135">
            <v>92</v>
          </cell>
          <cell r="CK135">
            <v>93.4</v>
          </cell>
          <cell r="CL135">
            <v>59.6</v>
          </cell>
          <cell r="CM135">
            <v>59.5</v>
          </cell>
          <cell r="CN135">
            <v>59.6</v>
          </cell>
          <cell r="CO135">
            <v>38.799999999999997</v>
          </cell>
          <cell r="CP135">
            <v>39.4</v>
          </cell>
          <cell r="CQ135">
            <v>38.200000000000003</v>
          </cell>
          <cell r="CR135">
            <v>29.2</v>
          </cell>
          <cell r="CS135">
            <v>28.8</v>
          </cell>
          <cell r="CT135">
            <v>29.6</v>
          </cell>
        </row>
        <row r="136">
          <cell r="A136" t="str">
            <v>E06000039</v>
          </cell>
          <cell r="B136" t="str">
            <v>Slough</v>
          </cell>
          <cell r="C136">
            <v>1387</v>
          </cell>
          <cell r="D136">
            <v>684</v>
          </cell>
          <cell r="E136">
            <v>703</v>
          </cell>
          <cell r="F136">
            <v>81.599999999999994</v>
          </cell>
          <cell r="G136">
            <v>78.5</v>
          </cell>
          <cell r="H136">
            <v>84.6</v>
          </cell>
          <cell r="I136">
            <v>74.7</v>
          </cell>
          <cell r="J136">
            <v>72.5</v>
          </cell>
          <cell r="K136">
            <v>76.8</v>
          </cell>
          <cell r="L136">
            <v>99.2</v>
          </cell>
          <cell r="M136" t="str">
            <v>x</v>
          </cell>
          <cell r="N136" t="str">
            <v>x</v>
          </cell>
          <cell r="O136">
            <v>97.9</v>
          </cell>
          <cell r="P136">
            <v>97.1</v>
          </cell>
          <cell r="Q136">
            <v>98.7</v>
          </cell>
          <cell r="R136">
            <v>76.400000000000006</v>
          </cell>
          <cell r="S136">
            <v>75</v>
          </cell>
          <cell r="T136">
            <v>77.7</v>
          </cell>
          <cell r="U136">
            <v>35.5</v>
          </cell>
          <cell r="V136">
            <v>34.9</v>
          </cell>
          <cell r="W136">
            <v>36.1</v>
          </cell>
          <cell r="X136">
            <v>27</v>
          </cell>
          <cell r="Y136">
            <v>25.6</v>
          </cell>
          <cell r="Z136">
            <v>28.4</v>
          </cell>
          <cell r="AA136">
            <v>188</v>
          </cell>
          <cell r="AB136">
            <v>117</v>
          </cell>
          <cell r="AC136">
            <v>71</v>
          </cell>
          <cell r="AD136">
            <v>40.4</v>
          </cell>
          <cell r="AE136" t="str">
            <v>x</v>
          </cell>
          <cell r="AF136" t="str">
            <v>x</v>
          </cell>
          <cell r="AG136">
            <v>35.1</v>
          </cell>
          <cell r="AH136" t="str">
            <v>x</v>
          </cell>
          <cell r="AI136" t="str">
            <v>x</v>
          </cell>
          <cell r="AJ136">
            <v>94.7</v>
          </cell>
          <cell r="AK136" t="str">
            <v>x</v>
          </cell>
          <cell r="AL136" t="str">
            <v>x</v>
          </cell>
          <cell r="AM136">
            <v>86.7</v>
          </cell>
          <cell r="AN136">
            <v>87.2</v>
          </cell>
          <cell r="AO136">
            <v>85.9</v>
          </cell>
          <cell r="AP136">
            <v>37.799999999999997</v>
          </cell>
          <cell r="AQ136" t="str">
            <v>x</v>
          </cell>
          <cell r="AR136" t="str">
            <v>x</v>
          </cell>
          <cell r="AS136" t="str">
            <v>x</v>
          </cell>
          <cell r="AT136" t="str">
            <v>x</v>
          </cell>
          <cell r="AU136" t="str">
            <v>x</v>
          </cell>
          <cell r="AV136" t="str">
            <v>x</v>
          </cell>
          <cell r="AW136" t="str">
            <v>x</v>
          </cell>
          <cell r="AX136" t="str">
            <v>x</v>
          </cell>
          <cell r="AY136">
            <v>59</v>
          </cell>
          <cell r="AZ136">
            <v>44</v>
          </cell>
          <cell r="BA136">
            <v>15</v>
          </cell>
          <cell r="BB136">
            <v>15.3</v>
          </cell>
          <cell r="BC136" t="str">
            <v>x</v>
          </cell>
          <cell r="BD136" t="str">
            <v>x</v>
          </cell>
          <cell r="BE136">
            <v>13.6</v>
          </cell>
          <cell r="BF136" t="str">
            <v>x</v>
          </cell>
          <cell r="BG136" t="str">
            <v>x</v>
          </cell>
          <cell r="BH136">
            <v>50.8</v>
          </cell>
          <cell r="BI136">
            <v>47.7</v>
          </cell>
          <cell r="BJ136">
            <v>60</v>
          </cell>
          <cell r="BK136">
            <v>39</v>
          </cell>
          <cell r="BL136">
            <v>38.6</v>
          </cell>
          <cell r="BM136">
            <v>40</v>
          </cell>
          <cell r="BN136">
            <v>13.6</v>
          </cell>
          <cell r="BO136" t="str">
            <v>x</v>
          </cell>
          <cell r="BP136" t="str">
            <v>x</v>
          </cell>
          <cell r="BQ136" t="str">
            <v>x</v>
          </cell>
          <cell r="BR136" t="str">
            <v>x</v>
          </cell>
          <cell r="BS136" t="str">
            <v>x</v>
          </cell>
          <cell r="BT136" t="str">
            <v>x</v>
          </cell>
          <cell r="BU136" t="str">
            <v>x</v>
          </cell>
          <cell r="BV136" t="str">
            <v>x</v>
          </cell>
          <cell r="BW136">
            <v>1634</v>
          </cell>
          <cell r="BX136">
            <v>845</v>
          </cell>
          <cell r="BY136">
            <v>789</v>
          </cell>
          <cell r="BZ136">
            <v>74.5</v>
          </cell>
          <cell r="CA136">
            <v>69.7</v>
          </cell>
          <cell r="CB136">
            <v>79.599999999999994</v>
          </cell>
          <cell r="CC136">
            <v>67.900000000000006</v>
          </cell>
          <cell r="CD136">
            <v>64.3</v>
          </cell>
          <cell r="CE136">
            <v>71.900000000000006</v>
          </cell>
          <cell r="CF136">
            <v>96.9</v>
          </cell>
          <cell r="CG136">
            <v>95.5</v>
          </cell>
          <cell r="CH136">
            <v>98.5</v>
          </cell>
          <cell r="CI136">
            <v>94.5</v>
          </cell>
          <cell r="CJ136">
            <v>92.7</v>
          </cell>
          <cell r="CK136">
            <v>96.5</v>
          </cell>
          <cell r="CL136">
            <v>69.599999999999994</v>
          </cell>
          <cell r="CM136">
            <v>66.599999999999994</v>
          </cell>
          <cell r="CN136">
            <v>72.900000000000006</v>
          </cell>
          <cell r="CO136">
            <v>32</v>
          </cell>
          <cell r="CP136">
            <v>30.2</v>
          </cell>
          <cell r="CQ136">
            <v>34</v>
          </cell>
          <cell r="CR136">
            <v>24.1</v>
          </cell>
          <cell r="CS136">
            <v>21.7</v>
          </cell>
          <cell r="CT136">
            <v>26.6</v>
          </cell>
        </row>
        <row r="137">
          <cell r="A137" t="str">
            <v>E06000045</v>
          </cell>
          <cell r="B137" t="str">
            <v>Southampton</v>
          </cell>
          <cell r="C137">
            <v>1499</v>
          </cell>
          <cell r="D137">
            <v>680</v>
          </cell>
          <cell r="E137">
            <v>819</v>
          </cell>
          <cell r="F137">
            <v>70.599999999999994</v>
          </cell>
          <cell r="G137">
            <v>67.5</v>
          </cell>
          <cell r="H137">
            <v>73.3</v>
          </cell>
          <cell r="I137">
            <v>59.6</v>
          </cell>
          <cell r="J137">
            <v>56</v>
          </cell>
          <cell r="K137">
            <v>62.5</v>
          </cell>
          <cell r="L137">
            <v>98.3</v>
          </cell>
          <cell r="M137">
            <v>97.8</v>
          </cell>
          <cell r="N137">
            <v>98.7</v>
          </cell>
          <cell r="O137">
            <v>96.3</v>
          </cell>
          <cell r="P137">
            <v>96.2</v>
          </cell>
          <cell r="Q137">
            <v>96.5</v>
          </cell>
          <cell r="R137">
            <v>61.5</v>
          </cell>
          <cell r="S137">
            <v>58.7</v>
          </cell>
          <cell r="T137">
            <v>63.9</v>
          </cell>
          <cell r="U137">
            <v>48.3</v>
          </cell>
          <cell r="V137">
            <v>45.7</v>
          </cell>
          <cell r="W137">
            <v>50.4</v>
          </cell>
          <cell r="X137">
            <v>25.9</v>
          </cell>
          <cell r="Y137">
            <v>20.399999999999999</v>
          </cell>
          <cell r="Z137">
            <v>30.4</v>
          </cell>
          <cell r="AA137">
            <v>344</v>
          </cell>
          <cell r="AB137">
            <v>181</v>
          </cell>
          <cell r="AC137">
            <v>163</v>
          </cell>
          <cell r="AD137">
            <v>27.6</v>
          </cell>
          <cell r="AE137" t="str">
            <v>x</v>
          </cell>
          <cell r="AF137" t="str">
            <v>x</v>
          </cell>
          <cell r="AG137">
            <v>19.5</v>
          </cell>
          <cell r="AH137" t="str">
            <v>x</v>
          </cell>
          <cell r="AI137" t="str">
            <v>x</v>
          </cell>
          <cell r="AJ137">
            <v>84.9</v>
          </cell>
          <cell r="AK137">
            <v>85.1</v>
          </cell>
          <cell r="AL137">
            <v>84.7</v>
          </cell>
          <cell r="AM137">
            <v>78.2</v>
          </cell>
          <cell r="AN137">
            <v>79.599999999999994</v>
          </cell>
          <cell r="AO137">
            <v>76.7</v>
          </cell>
          <cell r="AP137">
            <v>20.6</v>
          </cell>
          <cell r="AQ137" t="str">
            <v>x</v>
          </cell>
          <cell r="AR137" t="str">
            <v>x</v>
          </cell>
          <cell r="AS137" t="str">
            <v>x</v>
          </cell>
          <cell r="AT137" t="str">
            <v>x</v>
          </cell>
          <cell r="AU137" t="str">
            <v>x</v>
          </cell>
          <cell r="AV137" t="str">
            <v>x</v>
          </cell>
          <cell r="AW137" t="str">
            <v>x</v>
          </cell>
          <cell r="AX137" t="str">
            <v>x</v>
          </cell>
          <cell r="AY137">
            <v>62</v>
          </cell>
          <cell r="AZ137">
            <v>47</v>
          </cell>
          <cell r="BA137">
            <v>15</v>
          </cell>
          <cell r="BB137">
            <v>4.8</v>
          </cell>
          <cell r="BC137" t="str">
            <v>x</v>
          </cell>
          <cell r="BD137" t="str">
            <v>x</v>
          </cell>
          <cell r="BE137">
            <v>4.8</v>
          </cell>
          <cell r="BF137" t="str">
            <v>x</v>
          </cell>
          <cell r="BG137" t="str">
            <v>x</v>
          </cell>
          <cell r="BH137">
            <v>21</v>
          </cell>
          <cell r="BI137">
            <v>19.100000000000001</v>
          </cell>
          <cell r="BJ137">
            <v>26.7</v>
          </cell>
          <cell r="BK137">
            <v>21</v>
          </cell>
          <cell r="BL137">
            <v>19.100000000000001</v>
          </cell>
          <cell r="BM137">
            <v>26.7</v>
          </cell>
          <cell r="BN137">
            <v>4.8</v>
          </cell>
          <cell r="BO137" t="str">
            <v>x</v>
          </cell>
          <cell r="BP137" t="str">
            <v>x</v>
          </cell>
          <cell r="BQ137" t="str">
            <v>x</v>
          </cell>
          <cell r="BR137" t="str">
            <v>x</v>
          </cell>
          <cell r="BS137" t="str">
            <v>x</v>
          </cell>
          <cell r="BT137" t="str">
            <v>x</v>
          </cell>
          <cell r="BU137" t="str">
            <v>x</v>
          </cell>
          <cell r="BV137" t="str">
            <v>x</v>
          </cell>
          <cell r="BW137">
            <v>1905</v>
          </cell>
          <cell r="BX137">
            <v>908</v>
          </cell>
          <cell r="BY137">
            <v>997</v>
          </cell>
          <cell r="BZ137">
            <v>60.7</v>
          </cell>
          <cell r="CA137">
            <v>55.7</v>
          </cell>
          <cell r="CB137">
            <v>65.3</v>
          </cell>
          <cell r="CC137">
            <v>50.6</v>
          </cell>
          <cell r="CD137">
            <v>45.5</v>
          </cell>
          <cell r="CE137">
            <v>55.2</v>
          </cell>
          <cell r="CF137">
            <v>93.3</v>
          </cell>
          <cell r="CG137">
            <v>91.2</v>
          </cell>
          <cell r="CH137">
            <v>95.3</v>
          </cell>
          <cell r="CI137">
            <v>90.6</v>
          </cell>
          <cell r="CJ137">
            <v>88.9</v>
          </cell>
          <cell r="CK137">
            <v>92.2</v>
          </cell>
          <cell r="CL137">
            <v>52.3</v>
          </cell>
          <cell r="CM137">
            <v>47.5</v>
          </cell>
          <cell r="CN137">
            <v>56.7</v>
          </cell>
          <cell r="CO137">
            <v>39.6</v>
          </cell>
          <cell r="CP137">
            <v>36</v>
          </cell>
          <cell r="CQ137">
            <v>42.9</v>
          </cell>
          <cell r="CR137">
            <v>20.9</v>
          </cell>
          <cell r="CS137">
            <v>15.9</v>
          </cell>
          <cell r="CT137">
            <v>25.5</v>
          </cell>
        </row>
        <row r="138">
          <cell r="A138" t="str">
            <v>E10000030</v>
          </cell>
          <cell r="B138" t="str">
            <v>Surrey</v>
          </cell>
          <cell r="C138">
            <v>9070</v>
          </cell>
          <cell r="D138">
            <v>4448</v>
          </cell>
          <cell r="E138">
            <v>4622</v>
          </cell>
          <cell r="F138">
            <v>81.400000000000006</v>
          </cell>
          <cell r="G138">
            <v>78.8</v>
          </cell>
          <cell r="H138">
            <v>83.9</v>
          </cell>
          <cell r="I138">
            <v>72.8</v>
          </cell>
          <cell r="J138">
            <v>70.5</v>
          </cell>
          <cell r="K138">
            <v>74.900000000000006</v>
          </cell>
          <cell r="L138">
            <v>98.9</v>
          </cell>
          <cell r="M138">
            <v>98.8</v>
          </cell>
          <cell r="N138">
            <v>98.9</v>
          </cell>
          <cell r="O138">
            <v>98.1</v>
          </cell>
          <cell r="P138">
            <v>98.1</v>
          </cell>
          <cell r="Q138">
            <v>98.1</v>
          </cell>
          <cell r="R138">
            <v>74.400000000000006</v>
          </cell>
          <cell r="S138">
            <v>72.900000000000006</v>
          </cell>
          <cell r="T138">
            <v>76</v>
          </cell>
          <cell r="U138">
            <v>54.2</v>
          </cell>
          <cell r="V138">
            <v>50.4</v>
          </cell>
          <cell r="W138">
            <v>58</v>
          </cell>
          <cell r="X138">
            <v>36</v>
          </cell>
          <cell r="Y138">
            <v>30.4</v>
          </cell>
          <cell r="Z138">
            <v>41.4</v>
          </cell>
          <cell r="AA138">
            <v>1262</v>
          </cell>
          <cell r="AB138">
            <v>782</v>
          </cell>
          <cell r="AC138">
            <v>480</v>
          </cell>
          <cell r="AD138">
            <v>33</v>
          </cell>
          <cell r="AE138">
            <v>30.8</v>
          </cell>
          <cell r="AF138">
            <v>36.5</v>
          </cell>
          <cell r="AG138">
            <v>25</v>
          </cell>
          <cell r="AH138">
            <v>24.3</v>
          </cell>
          <cell r="AI138">
            <v>26</v>
          </cell>
          <cell r="AJ138">
            <v>88.7</v>
          </cell>
          <cell r="AK138">
            <v>90.3</v>
          </cell>
          <cell r="AL138">
            <v>86</v>
          </cell>
          <cell r="AM138">
            <v>82.7</v>
          </cell>
          <cell r="AN138">
            <v>85</v>
          </cell>
          <cell r="AO138">
            <v>79</v>
          </cell>
          <cell r="AP138">
            <v>27.6</v>
          </cell>
          <cell r="AQ138">
            <v>27.1</v>
          </cell>
          <cell r="AR138">
            <v>28.3</v>
          </cell>
          <cell r="AS138">
            <v>12.4</v>
          </cell>
          <cell r="AT138">
            <v>11.8</v>
          </cell>
          <cell r="AU138">
            <v>13.5</v>
          </cell>
          <cell r="AV138">
            <v>4.8</v>
          </cell>
          <cell r="AW138" t="str">
            <v>x</v>
          </cell>
          <cell r="AX138" t="str">
            <v>x</v>
          </cell>
          <cell r="AY138">
            <v>443</v>
          </cell>
          <cell r="AZ138">
            <v>318</v>
          </cell>
          <cell r="BA138">
            <v>125</v>
          </cell>
          <cell r="BB138">
            <v>14.2</v>
          </cell>
          <cell r="BC138">
            <v>16.399999999999999</v>
          </cell>
          <cell r="BD138">
            <v>8.8000000000000007</v>
          </cell>
          <cell r="BE138">
            <v>12.2</v>
          </cell>
          <cell r="BF138">
            <v>14.2</v>
          </cell>
          <cell r="BG138">
            <v>7.2</v>
          </cell>
          <cell r="BH138">
            <v>46.5</v>
          </cell>
          <cell r="BI138">
            <v>49.1</v>
          </cell>
          <cell r="BJ138">
            <v>40</v>
          </cell>
          <cell r="BK138">
            <v>41.8</v>
          </cell>
          <cell r="BL138">
            <v>45.3</v>
          </cell>
          <cell r="BM138">
            <v>32.799999999999997</v>
          </cell>
          <cell r="BN138">
            <v>13.1</v>
          </cell>
          <cell r="BO138">
            <v>14.8</v>
          </cell>
          <cell r="BP138">
            <v>8.8000000000000007</v>
          </cell>
          <cell r="BQ138">
            <v>4.0999999999999996</v>
          </cell>
          <cell r="BR138">
            <v>4.7</v>
          </cell>
          <cell r="BS138">
            <v>2.4</v>
          </cell>
          <cell r="BT138">
            <v>2.2999999999999998</v>
          </cell>
          <cell r="BU138" t="str">
            <v>x</v>
          </cell>
          <cell r="BV138" t="str">
            <v>x</v>
          </cell>
          <cell r="BW138">
            <v>10775</v>
          </cell>
          <cell r="BX138">
            <v>5548</v>
          </cell>
          <cell r="BY138">
            <v>5227</v>
          </cell>
          <cell r="BZ138">
            <v>73</v>
          </cell>
          <cell r="CA138">
            <v>68.400000000000006</v>
          </cell>
          <cell r="CB138">
            <v>77.8</v>
          </cell>
          <cell r="CC138">
            <v>64.7</v>
          </cell>
          <cell r="CD138">
            <v>60.8</v>
          </cell>
          <cell r="CE138">
            <v>68.8</v>
          </cell>
          <cell r="CF138">
            <v>95.5</v>
          </cell>
          <cell r="CG138">
            <v>94.8</v>
          </cell>
          <cell r="CH138">
            <v>96.3</v>
          </cell>
          <cell r="CI138">
            <v>93.9</v>
          </cell>
          <cell r="CJ138">
            <v>93.2</v>
          </cell>
          <cell r="CK138">
            <v>94.7</v>
          </cell>
          <cell r="CL138">
            <v>66.400000000000006</v>
          </cell>
          <cell r="CM138">
            <v>63.1</v>
          </cell>
          <cell r="CN138">
            <v>70</v>
          </cell>
          <cell r="CO138">
            <v>47.3</v>
          </cell>
          <cell r="CP138">
            <v>42.3</v>
          </cell>
          <cell r="CQ138">
            <v>52.6</v>
          </cell>
          <cell r="CR138">
            <v>31</v>
          </cell>
          <cell r="CS138">
            <v>25.1</v>
          </cell>
          <cell r="CT138">
            <v>37.200000000000003</v>
          </cell>
        </row>
        <row r="139">
          <cell r="A139" t="str">
            <v>E06000037</v>
          </cell>
          <cell r="B139" t="str">
            <v>West Berkshire</v>
          </cell>
          <cell r="C139">
            <v>1606</v>
          </cell>
          <cell r="D139">
            <v>754</v>
          </cell>
          <cell r="E139">
            <v>852</v>
          </cell>
          <cell r="F139">
            <v>78.599999999999994</v>
          </cell>
          <cell r="G139">
            <v>75.599999999999994</v>
          </cell>
          <cell r="H139">
            <v>81.2</v>
          </cell>
          <cell r="I139">
            <v>69.7</v>
          </cell>
          <cell r="J139">
            <v>67.599999999999994</v>
          </cell>
          <cell r="K139">
            <v>71.5</v>
          </cell>
          <cell r="L139">
            <v>99.5</v>
          </cell>
          <cell r="M139">
            <v>99.6</v>
          </cell>
          <cell r="N139">
            <v>99.4</v>
          </cell>
          <cell r="O139">
            <v>98.3</v>
          </cell>
          <cell r="P139">
            <v>98.4</v>
          </cell>
          <cell r="Q139">
            <v>98.2</v>
          </cell>
          <cell r="R139">
            <v>70.900000000000006</v>
          </cell>
          <cell r="S139">
            <v>69.2</v>
          </cell>
          <cell r="T139">
            <v>72.400000000000006</v>
          </cell>
          <cell r="U139">
            <v>52.6</v>
          </cell>
          <cell r="V139">
            <v>49.2</v>
          </cell>
          <cell r="W139">
            <v>55.5</v>
          </cell>
          <cell r="X139">
            <v>35.4</v>
          </cell>
          <cell r="Y139">
            <v>30.9</v>
          </cell>
          <cell r="Z139">
            <v>39.299999999999997</v>
          </cell>
          <cell r="AA139">
            <v>209</v>
          </cell>
          <cell r="AB139">
            <v>133</v>
          </cell>
          <cell r="AC139">
            <v>76</v>
          </cell>
          <cell r="AD139">
            <v>37.799999999999997</v>
          </cell>
          <cell r="AE139" t="str">
            <v>x</v>
          </cell>
          <cell r="AF139" t="str">
            <v>x</v>
          </cell>
          <cell r="AG139">
            <v>28.2</v>
          </cell>
          <cell r="AH139" t="str">
            <v>x</v>
          </cell>
          <cell r="AI139" t="str">
            <v>x</v>
          </cell>
          <cell r="AJ139">
            <v>92.8</v>
          </cell>
          <cell r="AK139">
            <v>94.7</v>
          </cell>
          <cell r="AL139">
            <v>89.5</v>
          </cell>
          <cell r="AM139">
            <v>86.6</v>
          </cell>
          <cell r="AN139">
            <v>89.5</v>
          </cell>
          <cell r="AO139">
            <v>81.599999999999994</v>
          </cell>
          <cell r="AP139">
            <v>31.1</v>
          </cell>
          <cell r="AQ139" t="str">
            <v>x</v>
          </cell>
          <cell r="AR139" t="str">
            <v>x</v>
          </cell>
          <cell r="AS139">
            <v>20.6</v>
          </cell>
          <cell r="AT139" t="str">
            <v>x</v>
          </cell>
          <cell r="AU139" t="str">
            <v>x</v>
          </cell>
          <cell r="AV139">
            <v>8.1</v>
          </cell>
          <cell r="AW139" t="str">
            <v>x</v>
          </cell>
          <cell r="AX139" t="str">
            <v>x</v>
          </cell>
          <cell r="AY139">
            <v>86</v>
          </cell>
          <cell r="AZ139">
            <v>65</v>
          </cell>
          <cell r="BA139">
            <v>21</v>
          </cell>
          <cell r="BB139">
            <v>12.8</v>
          </cell>
          <cell r="BC139" t="str">
            <v>x</v>
          </cell>
          <cell r="BD139" t="str">
            <v>x</v>
          </cell>
          <cell r="BE139">
            <v>9.3000000000000007</v>
          </cell>
          <cell r="BF139" t="str">
            <v>x</v>
          </cell>
          <cell r="BG139" t="str">
            <v>x</v>
          </cell>
          <cell r="BH139">
            <v>61.6</v>
          </cell>
          <cell r="BI139">
            <v>66.2</v>
          </cell>
          <cell r="BJ139">
            <v>47.6</v>
          </cell>
          <cell r="BK139">
            <v>51.2</v>
          </cell>
          <cell r="BL139">
            <v>56.9</v>
          </cell>
          <cell r="BM139">
            <v>33.299999999999997</v>
          </cell>
          <cell r="BN139">
            <v>12.8</v>
          </cell>
          <cell r="BO139" t="str">
            <v>x</v>
          </cell>
          <cell r="BP139" t="str">
            <v>x</v>
          </cell>
          <cell r="BQ139">
            <v>14</v>
          </cell>
          <cell r="BR139" t="str">
            <v>x</v>
          </cell>
          <cell r="BS139" t="str">
            <v>x</v>
          </cell>
          <cell r="BT139">
            <v>5.8</v>
          </cell>
          <cell r="BU139" t="str">
            <v>x</v>
          </cell>
          <cell r="BV139" t="str">
            <v>x</v>
          </cell>
          <cell r="BW139">
            <v>1901</v>
          </cell>
          <cell r="BX139">
            <v>952</v>
          </cell>
          <cell r="BY139">
            <v>949</v>
          </cell>
          <cell r="BZ139">
            <v>71.099999999999994</v>
          </cell>
          <cell r="CA139">
            <v>66.2</v>
          </cell>
          <cell r="CB139">
            <v>76.099999999999994</v>
          </cell>
          <cell r="CC139">
            <v>62.4</v>
          </cell>
          <cell r="CD139">
            <v>58.5</v>
          </cell>
          <cell r="CE139">
            <v>66.3</v>
          </cell>
          <cell r="CF139">
            <v>97.1</v>
          </cell>
          <cell r="CG139">
            <v>96.6</v>
          </cell>
          <cell r="CH139">
            <v>97.5</v>
          </cell>
          <cell r="CI139">
            <v>94.9</v>
          </cell>
          <cell r="CJ139">
            <v>94.3</v>
          </cell>
          <cell r="CK139">
            <v>95.5</v>
          </cell>
          <cell r="CL139">
            <v>63.9</v>
          </cell>
          <cell r="CM139">
            <v>60.6</v>
          </cell>
          <cell r="CN139">
            <v>67.2</v>
          </cell>
          <cell r="CO139">
            <v>47.3</v>
          </cell>
          <cell r="CP139">
            <v>43.1</v>
          </cell>
          <cell r="CQ139">
            <v>51.5</v>
          </cell>
          <cell r="CR139">
            <v>31</v>
          </cell>
          <cell r="CS139">
            <v>26.1</v>
          </cell>
          <cell r="CT139">
            <v>36</v>
          </cell>
        </row>
        <row r="140">
          <cell r="A140" t="str">
            <v>E10000032</v>
          </cell>
          <cell r="B140" t="str">
            <v>West Sussex</v>
          </cell>
          <cell r="C140">
            <v>6640</v>
          </cell>
          <cell r="D140">
            <v>3266</v>
          </cell>
          <cell r="E140">
            <v>3374</v>
          </cell>
          <cell r="F140">
            <v>78.2</v>
          </cell>
          <cell r="G140">
            <v>74.900000000000006</v>
          </cell>
          <cell r="H140">
            <v>81.400000000000006</v>
          </cell>
          <cell r="I140">
            <v>68.8</v>
          </cell>
          <cell r="J140">
            <v>66.099999999999994</v>
          </cell>
          <cell r="K140">
            <v>71.3</v>
          </cell>
          <cell r="L140">
            <v>98.4</v>
          </cell>
          <cell r="M140">
            <v>98.5</v>
          </cell>
          <cell r="N140">
            <v>98.4</v>
          </cell>
          <cell r="O140">
            <v>97</v>
          </cell>
          <cell r="P140">
            <v>97</v>
          </cell>
          <cell r="Q140">
            <v>97.1</v>
          </cell>
          <cell r="R140">
            <v>70.599999999999994</v>
          </cell>
          <cell r="S140">
            <v>68.7</v>
          </cell>
          <cell r="T140">
            <v>72.5</v>
          </cell>
          <cell r="U140">
            <v>48.3</v>
          </cell>
          <cell r="V140">
            <v>43.6</v>
          </cell>
          <cell r="W140">
            <v>52.9</v>
          </cell>
          <cell r="X140">
            <v>31.8</v>
          </cell>
          <cell r="Y140">
            <v>26.2</v>
          </cell>
          <cell r="Z140">
            <v>37.1</v>
          </cell>
          <cell r="AA140">
            <v>1233</v>
          </cell>
          <cell r="AB140">
            <v>734</v>
          </cell>
          <cell r="AC140">
            <v>499</v>
          </cell>
          <cell r="AD140">
            <v>32.700000000000003</v>
          </cell>
          <cell r="AE140">
            <v>29.4</v>
          </cell>
          <cell r="AF140">
            <v>37.5</v>
          </cell>
          <cell r="AG140">
            <v>25.5</v>
          </cell>
          <cell r="AH140">
            <v>23.3</v>
          </cell>
          <cell r="AI140">
            <v>28.7</v>
          </cell>
          <cell r="AJ140">
            <v>86.1</v>
          </cell>
          <cell r="AK140">
            <v>86.2</v>
          </cell>
          <cell r="AL140">
            <v>86</v>
          </cell>
          <cell r="AM140">
            <v>78.5</v>
          </cell>
          <cell r="AN140">
            <v>78.900000000000006</v>
          </cell>
          <cell r="AO140">
            <v>78</v>
          </cell>
          <cell r="AP140">
            <v>28.3</v>
          </cell>
          <cell r="AQ140">
            <v>26.7</v>
          </cell>
          <cell r="AR140">
            <v>30.7</v>
          </cell>
          <cell r="AS140">
            <v>13.9</v>
          </cell>
          <cell r="AT140" t="str">
            <v>x</v>
          </cell>
          <cell r="AU140" t="str">
            <v>x</v>
          </cell>
          <cell r="AV140">
            <v>4.9000000000000004</v>
          </cell>
          <cell r="AW140" t="str">
            <v>x</v>
          </cell>
          <cell r="AX140" t="str">
            <v>x</v>
          </cell>
          <cell r="AY140">
            <v>274</v>
          </cell>
          <cell r="AZ140">
            <v>191</v>
          </cell>
          <cell r="BA140">
            <v>83</v>
          </cell>
          <cell r="BB140">
            <v>16.100000000000001</v>
          </cell>
          <cell r="BC140">
            <v>19.899999999999999</v>
          </cell>
          <cell r="BD140">
            <v>7.2</v>
          </cell>
          <cell r="BE140">
            <v>12.8</v>
          </cell>
          <cell r="BF140">
            <v>16.2</v>
          </cell>
          <cell r="BG140">
            <v>4.8</v>
          </cell>
          <cell r="BH140">
            <v>40.5</v>
          </cell>
          <cell r="BI140">
            <v>44</v>
          </cell>
          <cell r="BJ140">
            <v>32.5</v>
          </cell>
          <cell r="BK140">
            <v>33.9</v>
          </cell>
          <cell r="BL140">
            <v>39.299999999999997</v>
          </cell>
          <cell r="BM140">
            <v>21.7</v>
          </cell>
          <cell r="BN140">
            <v>13.9</v>
          </cell>
          <cell r="BO140">
            <v>17.8</v>
          </cell>
          <cell r="BP140">
            <v>4.8</v>
          </cell>
          <cell r="BQ140">
            <v>3.6</v>
          </cell>
          <cell r="BR140" t="str">
            <v>x</v>
          </cell>
          <cell r="BS140" t="str">
            <v>x</v>
          </cell>
          <cell r="BT140">
            <v>2.2000000000000002</v>
          </cell>
          <cell r="BU140" t="str">
            <v>x</v>
          </cell>
          <cell r="BV140" t="str">
            <v>x</v>
          </cell>
          <cell r="BW140">
            <v>8147</v>
          </cell>
          <cell r="BX140">
            <v>4191</v>
          </cell>
          <cell r="BY140">
            <v>3956</v>
          </cell>
          <cell r="BZ140">
            <v>69.2</v>
          </cell>
          <cell r="CA140">
            <v>64.400000000000006</v>
          </cell>
          <cell r="CB140">
            <v>74.3</v>
          </cell>
          <cell r="CC140">
            <v>60.3</v>
          </cell>
          <cell r="CD140">
            <v>56.3</v>
          </cell>
          <cell r="CE140">
            <v>64.599999999999994</v>
          </cell>
          <cell r="CF140">
            <v>94.6</v>
          </cell>
          <cell r="CG140">
            <v>93.8</v>
          </cell>
          <cell r="CH140">
            <v>95.4</v>
          </cell>
          <cell r="CI140">
            <v>92.1</v>
          </cell>
          <cell r="CJ140">
            <v>91.2</v>
          </cell>
          <cell r="CK140">
            <v>93.1</v>
          </cell>
          <cell r="CL140">
            <v>62.3</v>
          </cell>
          <cell r="CM140">
            <v>59</v>
          </cell>
          <cell r="CN140">
            <v>65.8</v>
          </cell>
          <cell r="CO140">
            <v>41.6</v>
          </cell>
          <cell r="CP140">
            <v>35.9</v>
          </cell>
          <cell r="CQ140">
            <v>47.6</v>
          </cell>
          <cell r="CR140">
            <v>26.7</v>
          </cell>
          <cell r="CS140">
            <v>21.1</v>
          </cell>
          <cell r="CT140">
            <v>32.6</v>
          </cell>
        </row>
        <row r="141">
          <cell r="A141" t="str">
            <v>E06000040</v>
          </cell>
          <cell r="B141" t="str">
            <v>Windsor and Maidenhead</v>
          </cell>
          <cell r="C141">
            <v>1239</v>
          </cell>
          <cell r="D141">
            <v>632</v>
          </cell>
          <cell r="E141">
            <v>607</v>
          </cell>
          <cell r="F141">
            <v>80.5</v>
          </cell>
          <cell r="G141">
            <v>78.5</v>
          </cell>
          <cell r="H141">
            <v>82.7</v>
          </cell>
          <cell r="I141">
            <v>71.8</v>
          </cell>
          <cell r="J141">
            <v>72.2</v>
          </cell>
          <cell r="K141">
            <v>71.5</v>
          </cell>
          <cell r="L141">
            <v>99.3</v>
          </cell>
          <cell r="M141">
            <v>99.4</v>
          </cell>
          <cell r="N141">
            <v>99.2</v>
          </cell>
          <cell r="O141">
            <v>98.3</v>
          </cell>
          <cell r="P141">
            <v>98.7</v>
          </cell>
          <cell r="Q141">
            <v>97.9</v>
          </cell>
          <cell r="R141">
            <v>73.8</v>
          </cell>
          <cell r="S141">
            <v>74.5</v>
          </cell>
          <cell r="T141">
            <v>73</v>
          </cell>
          <cell r="U141">
            <v>51.4</v>
          </cell>
          <cell r="V141">
            <v>46.8</v>
          </cell>
          <cell r="W141">
            <v>56.2</v>
          </cell>
          <cell r="X141">
            <v>34.9</v>
          </cell>
          <cell r="Y141">
            <v>29</v>
          </cell>
          <cell r="Z141">
            <v>41.2</v>
          </cell>
          <cell r="AA141">
            <v>226</v>
          </cell>
          <cell r="AB141">
            <v>121</v>
          </cell>
          <cell r="AC141">
            <v>105</v>
          </cell>
          <cell r="AD141">
            <v>46</v>
          </cell>
          <cell r="AE141">
            <v>39.700000000000003</v>
          </cell>
          <cell r="AF141">
            <v>53.3</v>
          </cell>
          <cell r="AG141">
            <v>37.6</v>
          </cell>
          <cell r="AH141">
            <v>33.9</v>
          </cell>
          <cell r="AI141">
            <v>41.9</v>
          </cell>
          <cell r="AJ141">
            <v>92</v>
          </cell>
          <cell r="AK141">
            <v>90.9</v>
          </cell>
          <cell r="AL141">
            <v>93.3</v>
          </cell>
          <cell r="AM141">
            <v>86.3</v>
          </cell>
          <cell r="AN141">
            <v>86</v>
          </cell>
          <cell r="AO141">
            <v>86.7</v>
          </cell>
          <cell r="AP141">
            <v>41.6</v>
          </cell>
          <cell r="AQ141">
            <v>38.799999999999997</v>
          </cell>
          <cell r="AR141">
            <v>44.8</v>
          </cell>
          <cell r="AS141" t="str">
            <v>x</v>
          </cell>
          <cell r="AT141" t="str">
            <v>x</v>
          </cell>
          <cell r="AU141" t="str">
            <v>x</v>
          </cell>
          <cell r="AV141" t="str">
            <v>x</v>
          </cell>
          <cell r="AW141" t="str">
            <v>x</v>
          </cell>
          <cell r="AX141" t="str">
            <v>x</v>
          </cell>
          <cell r="AY141">
            <v>69</v>
          </cell>
          <cell r="AZ141">
            <v>53</v>
          </cell>
          <cell r="BA141">
            <v>16</v>
          </cell>
          <cell r="BB141">
            <v>24.6</v>
          </cell>
          <cell r="BC141">
            <v>22.6</v>
          </cell>
          <cell r="BD141">
            <v>31.3</v>
          </cell>
          <cell r="BE141">
            <v>23.2</v>
          </cell>
          <cell r="BF141">
            <v>20.8</v>
          </cell>
          <cell r="BG141">
            <v>31.3</v>
          </cell>
          <cell r="BH141">
            <v>63.8</v>
          </cell>
          <cell r="BI141">
            <v>62.3</v>
          </cell>
          <cell r="BJ141">
            <v>68.8</v>
          </cell>
          <cell r="BK141">
            <v>59.4</v>
          </cell>
          <cell r="BL141">
            <v>60.4</v>
          </cell>
          <cell r="BM141">
            <v>56.3</v>
          </cell>
          <cell r="BN141">
            <v>29</v>
          </cell>
          <cell r="BO141">
            <v>28.3</v>
          </cell>
          <cell r="BP141">
            <v>31.3</v>
          </cell>
          <cell r="BQ141" t="str">
            <v>x</v>
          </cell>
          <cell r="BR141" t="str">
            <v>x</v>
          </cell>
          <cell r="BS141" t="str">
            <v>x</v>
          </cell>
          <cell r="BT141" t="str">
            <v>x</v>
          </cell>
          <cell r="BU141" t="str">
            <v>x</v>
          </cell>
          <cell r="BV141" t="str">
            <v>x</v>
          </cell>
          <cell r="BW141">
            <v>1534</v>
          </cell>
          <cell r="BX141">
            <v>806</v>
          </cell>
          <cell r="BY141">
            <v>728</v>
          </cell>
          <cell r="BZ141">
            <v>72.900000000000006</v>
          </cell>
          <cell r="CA141">
            <v>69</v>
          </cell>
          <cell r="CB141">
            <v>77.3</v>
          </cell>
          <cell r="CC141">
            <v>64.599999999999994</v>
          </cell>
          <cell r="CD141">
            <v>63</v>
          </cell>
          <cell r="CE141">
            <v>66.3</v>
          </cell>
          <cell r="CF141">
            <v>96.6</v>
          </cell>
          <cell r="CG141">
            <v>95.7</v>
          </cell>
          <cell r="CH141">
            <v>97.7</v>
          </cell>
          <cell r="CI141">
            <v>94.8</v>
          </cell>
          <cell r="CJ141">
            <v>94.3</v>
          </cell>
          <cell r="CK141">
            <v>95.3</v>
          </cell>
          <cell r="CL141">
            <v>67</v>
          </cell>
          <cell r="CM141">
            <v>66.099999999999994</v>
          </cell>
          <cell r="CN141">
            <v>68</v>
          </cell>
          <cell r="CO141">
            <v>43.9</v>
          </cell>
          <cell r="CP141">
            <v>38.799999999999997</v>
          </cell>
          <cell r="CQ141">
            <v>49.5</v>
          </cell>
          <cell r="CR141">
            <v>29.8</v>
          </cell>
          <cell r="CS141">
            <v>24.1</v>
          </cell>
          <cell r="CT141">
            <v>36.1</v>
          </cell>
        </row>
        <row r="142">
          <cell r="A142" t="str">
            <v>E06000041</v>
          </cell>
          <cell r="B142" t="str">
            <v>Wokingham</v>
          </cell>
          <cell r="C142">
            <v>1392</v>
          </cell>
          <cell r="D142">
            <v>718</v>
          </cell>
          <cell r="E142">
            <v>674</v>
          </cell>
          <cell r="F142">
            <v>82.8</v>
          </cell>
          <cell r="G142">
            <v>79.099999999999994</v>
          </cell>
          <cell r="H142">
            <v>86.8</v>
          </cell>
          <cell r="I142">
            <v>74.400000000000006</v>
          </cell>
          <cell r="J142">
            <v>70.599999999999994</v>
          </cell>
          <cell r="K142">
            <v>78.3</v>
          </cell>
          <cell r="L142">
            <v>99.2</v>
          </cell>
          <cell r="M142">
            <v>99.2</v>
          </cell>
          <cell r="N142">
            <v>99.3</v>
          </cell>
          <cell r="O142">
            <v>97.9</v>
          </cell>
          <cell r="P142">
            <v>97.8</v>
          </cell>
          <cell r="Q142">
            <v>98.1</v>
          </cell>
          <cell r="R142">
            <v>76.5</v>
          </cell>
          <cell r="S142">
            <v>74</v>
          </cell>
          <cell r="T142">
            <v>79.2</v>
          </cell>
          <cell r="U142">
            <v>55.5</v>
          </cell>
          <cell r="V142">
            <v>49.3</v>
          </cell>
          <cell r="W142">
            <v>62.2</v>
          </cell>
          <cell r="X142">
            <v>37.6</v>
          </cell>
          <cell r="Y142">
            <v>29.8</v>
          </cell>
          <cell r="Z142">
            <v>45.8</v>
          </cell>
          <cell r="AA142">
            <v>167</v>
          </cell>
          <cell r="AB142">
            <v>102</v>
          </cell>
          <cell r="AC142">
            <v>65</v>
          </cell>
          <cell r="AD142">
            <v>40.700000000000003</v>
          </cell>
          <cell r="AE142">
            <v>34.299999999999997</v>
          </cell>
          <cell r="AF142">
            <v>50.8</v>
          </cell>
          <cell r="AG142">
            <v>32.299999999999997</v>
          </cell>
          <cell r="AH142">
            <v>29.4</v>
          </cell>
          <cell r="AI142">
            <v>36.9</v>
          </cell>
          <cell r="AJ142">
            <v>95.2</v>
          </cell>
          <cell r="AK142">
            <v>95.1</v>
          </cell>
          <cell r="AL142">
            <v>95.4</v>
          </cell>
          <cell r="AM142">
            <v>89.2</v>
          </cell>
          <cell r="AN142">
            <v>88.2</v>
          </cell>
          <cell r="AO142">
            <v>90.8</v>
          </cell>
          <cell r="AP142">
            <v>34.700000000000003</v>
          </cell>
          <cell r="AQ142">
            <v>30.4</v>
          </cell>
          <cell r="AR142">
            <v>41.5</v>
          </cell>
          <cell r="AS142">
            <v>19.8</v>
          </cell>
          <cell r="AT142" t="str">
            <v>x</v>
          </cell>
          <cell r="AU142" t="str">
            <v>x</v>
          </cell>
          <cell r="AV142">
            <v>10.199999999999999</v>
          </cell>
          <cell r="AW142" t="str">
            <v>x</v>
          </cell>
          <cell r="AX142" t="str">
            <v>x</v>
          </cell>
          <cell r="AY142">
            <v>71</v>
          </cell>
          <cell r="AZ142">
            <v>56</v>
          </cell>
          <cell r="BA142">
            <v>15</v>
          </cell>
          <cell r="BB142">
            <v>25.4</v>
          </cell>
          <cell r="BC142">
            <v>19.600000000000001</v>
          </cell>
          <cell r="BD142">
            <v>46.7</v>
          </cell>
          <cell r="BE142">
            <v>22.5</v>
          </cell>
          <cell r="BF142">
            <v>17.899999999999999</v>
          </cell>
          <cell r="BG142">
            <v>40</v>
          </cell>
          <cell r="BH142">
            <v>66.2</v>
          </cell>
          <cell r="BI142">
            <v>66.099999999999994</v>
          </cell>
          <cell r="BJ142">
            <v>66.7</v>
          </cell>
          <cell r="BK142">
            <v>57.7</v>
          </cell>
          <cell r="BL142">
            <v>55.4</v>
          </cell>
          <cell r="BM142">
            <v>66.7</v>
          </cell>
          <cell r="BN142">
            <v>23.9</v>
          </cell>
          <cell r="BO142">
            <v>19.600000000000001</v>
          </cell>
          <cell r="BP142">
            <v>40</v>
          </cell>
          <cell r="BQ142">
            <v>9.9</v>
          </cell>
          <cell r="BR142" t="str">
            <v>x</v>
          </cell>
          <cell r="BS142" t="str">
            <v>x</v>
          </cell>
          <cell r="BT142">
            <v>8.5</v>
          </cell>
          <cell r="BU142" t="str">
            <v>x</v>
          </cell>
          <cell r="BV142" t="str">
            <v>x</v>
          </cell>
          <cell r="BW142">
            <v>1631</v>
          </cell>
          <cell r="BX142">
            <v>877</v>
          </cell>
          <cell r="BY142">
            <v>754</v>
          </cell>
          <cell r="BZ142">
            <v>76</v>
          </cell>
          <cell r="CA142">
            <v>70.099999999999994</v>
          </cell>
          <cell r="CB142">
            <v>82.9</v>
          </cell>
          <cell r="CC142">
            <v>67.8</v>
          </cell>
          <cell r="CD142">
            <v>62.5</v>
          </cell>
          <cell r="CE142">
            <v>74</v>
          </cell>
          <cell r="CF142">
            <v>97.4</v>
          </cell>
          <cell r="CG142">
            <v>96.6</v>
          </cell>
          <cell r="CH142">
            <v>98.3</v>
          </cell>
          <cell r="CI142">
            <v>95.3</v>
          </cell>
          <cell r="CJ142">
            <v>94</v>
          </cell>
          <cell r="CK142">
            <v>96.8</v>
          </cell>
          <cell r="CL142">
            <v>70</v>
          </cell>
          <cell r="CM142">
            <v>65.5</v>
          </cell>
          <cell r="CN142">
            <v>75.2</v>
          </cell>
          <cell r="CO142">
            <v>49.9</v>
          </cell>
          <cell r="CP142">
            <v>43</v>
          </cell>
          <cell r="CQ142">
            <v>58</v>
          </cell>
          <cell r="CR142">
            <v>33.5</v>
          </cell>
          <cell r="CS142">
            <v>26</v>
          </cell>
          <cell r="CT142">
            <v>42.3</v>
          </cell>
        </row>
        <row r="143">
          <cell r="A143" t="str">
            <v>E06000022</v>
          </cell>
          <cell r="B143" t="str">
            <v>Bath and North East Somerset</v>
          </cell>
          <cell r="C143">
            <v>1774</v>
          </cell>
          <cell r="D143">
            <v>847</v>
          </cell>
          <cell r="E143">
            <v>927</v>
          </cell>
          <cell r="F143">
            <v>76.7</v>
          </cell>
          <cell r="G143">
            <v>72.3</v>
          </cell>
          <cell r="H143">
            <v>80.7</v>
          </cell>
          <cell r="I143">
            <v>69.099999999999994</v>
          </cell>
          <cell r="J143">
            <v>65.3</v>
          </cell>
          <cell r="K143">
            <v>72.599999999999994</v>
          </cell>
          <cell r="L143">
            <v>97.7</v>
          </cell>
          <cell r="M143">
            <v>97.3</v>
          </cell>
          <cell r="N143">
            <v>98.2</v>
          </cell>
          <cell r="O143">
            <v>96.4</v>
          </cell>
          <cell r="P143">
            <v>95.2</v>
          </cell>
          <cell r="Q143">
            <v>97.6</v>
          </cell>
          <cell r="R143">
            <v>71.900000000000006</v>
          </cell>
          <cell r="S143">
            <v>69.400000000000006</v>
          </cell>
          <cell r="T143">
            <v>74.2</v>
          </cell>
          <cell r="U143">
            <v>59.6</v>
          </cell>
          <cell r="V143">
            <v>57.7</v>
          </cell>
          <cell r="W143">
            <v>61.4</v>
          </cell>
          <cell r="X143">
            <v>37.299999999999997</v>
          </cell>
          <cell r="Y143">
            <v>29.8</v>
          </cell>
          <cell r="Z143">
            <v>44.2</v>
          </cell>
          <cell r="AA143">
            <v>181</v>
          </cell>
          <cell r="AB143">
            <v>104</v>
          </cell>
          <cell r="AC143">
            <v>77</v>
          </cell>
          <cell r="AD143">
            <v>37</v>
          </cell>
          <cell r="AE143" t="str">
            <v>x</v>
          </cell>
          <cell r="AF143" t="str">
            <v>x</v>
          </cell>
          <cell r="AG143">
            <v>23.2</v>
          </cell>
          <cell r="AH143" t="str">
            <v>x</v>
          </cell>
          <cell r="AI143" t="str">
            <v>x</v>
          </cell>
          <cell r="AJ143">
            <v>82.3</v>
          </cell>
          <cell r="AK143">
            <v>84.6</v>
          </cell>
          <cell r="AL143">
            <v>79.2</v>
          </cell>
          <cell r="AM143">
            <v>78.5</v>
          </cell>
          <cell r="AN143">
            <v>79.8</v>
          </cell>
          <cell r="AO143">
            <v>76.599999999999994</v>
          </cell>
          <cell r="AP143">
            <v>25.4</v>
          </cell>
          <cell r="AQ143">
            <v>26</v>
          </cell>
          <cell r="AR143">
            <v>24.7</v>
          </cell>
          <cell r="AS143" t="str">
            <v>x</v>
          </cell>
          <cell r="AT143" t="str">
            <v>x</v>
          </cell>
          <cell r="AU143" t="str">
            <v>x</v>
          </cell>
          <cell r="AV143" t="str">
            <v>x</v>
          </cell>
          <cell r="AW143" t="str">
            <v>x</v>
          </cell>
          <cell r="AX143" t="str">
            <v>x</v>
          </cell>
          <cell r="AY143">
            <v>72</v>
          </cell>
          <cell r="AZ143">
            <v>45</v>
          </cell>
          <cell r="BA143">
            <v>27</v>
          </cell>
          <cell r="BB143">
            <v>9.6999999999999993</v>
          </cell>
          <cell r="BC143" t="str">
            <v>x</v>
          </cell>
          <cell r="BD143" t="str">
            <v>x</v>
          </cell>
          <cell r="BE143">
            <v>8.3000000000000007</v>
          </cell>
          <cell r="BF143" t="str">
            <v>x</v>
          </cell>
          <cell r="BG143" t="str">
            <v>x</v>
          </cell>
          <cell r="BH143">
            <v>37.5</v>
          </cell>
          <cell r="BI143">
            <v>40</v>
          </cell>
          <cell r="BJ143">
            <v>33.299999999999997</v>
          </cell>
          <cell r="BK143">
            <v>31.9</v>
          </cell>
          <cell r="BL143">
            <v>37.799999999999997</v>
          </cell>
          <cell r="BM143">
            <v>22.2</v>
          </cell>
          <cell r="BN143">
            <v>9.6999999999999993</v>
          </cell>
          <cell r="BO143">
            <v>6.7</v>
          </cell>
          <cell r="BP143">
            <v>14.8</v>
          </cell>
          <cell r="BQ143" t="str">
            <v>x</v>
          </cell>
          <cell r="BR143" t="str">
            <v>x</v>
          </cell>
          <cell r="BS143" t="str">
            <v>x</v>
          </cell>
          <cell r="BT143" t="str">
            <v>x</v>
          </cell>
          <cell r="BU143" t="str">
            <v>x</v>
          </cell>
          <cell r="BV143" t="str">
            <v>x</v>
          </cell>
          <cell r="BW143">
            <v>2027</v>
          </cell>
          <cell r="BX143">
            <v>996</v>
          </cell>
          <cell r="BY143">
            <v>1031</v>
          </cell>
          <cell r="BZ143">
            <v>70.7</v>
          </cell>
          <cell r="CA143">
            <v>65.3</v>
          </cell>
          <cell r="CB143">
            <v>76</v>
          </cell>
          <cell r="CC143">
            <v>62.9</v>
          </cell>
          <cell r="CD143">
            <v>58</v>
          </cell>
          <cell r="CE143">
            <v>67.5</v>
          </cell>
          <cell r="CF143">
            <v>94.2</v>
          </cell>
          <cell r="CG143">
            <v>93.4</v>
          </cell>
          <cell r="CH143">
            <v>95.1</v>
          </cell>
          <cell r="CI143">
            <v>92.6</v>
          </cell>
          <cell r="CJ143">
            <v>91</v>
          </cell>
          <cell r="CK143">
            <v>94.1</v>
          </cell>
          <cell r="CL143">
            <v>65.599999999999994</v>
          </cell>
          <cell r="CM143">
            <v>62</v>
          </cell>
          <cell r="CN143">
            <v>69</v>
          </cell>
          <cell r="CO143">
            <v>53.9</v>
          </cell>
          <cell r="CP143">
            <v>50.6</v>
          </cell>
          <cell r="CQ143">
            <v>57.1</v>
          </cell>
          <cell r="CR143">
            <v>33.299999999999997</v>
          </cell>
          <cell r="CS143">
            <v>25.8</v>
          </cell>
          <cell r="CT143">
            <v>40.5</v>
          </cell>
        </row>
        <row r="144">
          <cell r="A144" t="str">
            <v>E06000028</v>
          </cell>
          <cell r="B144" t="str">
            <v>Bournemouth</v>
          </cell>
          <cell r="C144">
            <v>1406</v>
          </cell>
          <cell r="D144">
            <v>670</v>
          </cell>
          <cell r="E144">
            <v>736</v>
          </cell>
          <cell r="F144">
            <v>76.7</v>
          </cell>
          <cell r="G144">
            <v>70.7</v>
          </cell>
          <cell r="H144">
            <v>82.1</v>
          </cell>
          <cell r="I144">
            <v>68.099999999999994</v>
          </cell>
          <cell r="J144">
            <v>64.3</v>
          </cell>
          <cell r="K144">
            <v>71.5</v>
          </cell>
          <cell r="L144">
            <v>98</v>
          </cell>
          <cell r="M144">
            <v>97.8</v>
          </cell>
          <cell r="N144">
            <v>98.2</v>
          </cell>
          <cell r="O144">
            <v>96.7</v>
          </cell>
          <cell r="P144">
            <v>96.1</v>
          </cell>
          <cell r="Q144">
            <v>97.3</v>
          </cell>
          <cell r="R144">
            <v>69.900000000000006</v>
          </cell>
          <cell r="S144">
            <v>66.900000000000006</v>
          </cell>
          <cell r="T144">
            <v>72.7</v>
          </cell>
          <cell r="U144">
            <v>43.8</v>
          </cell>
          <cell r="V144">
            <v>42.5</v>
          </cell>
          <cell r="W144">
            <v>45</v>
          </cell>
          <cell r="X144">
            <v>28</v>
          </cell>
          <cell r="Y144">
            <v>25.7</v>
          </cell>
          <cell r="Z144">
            <v>30</v>
          </cell>
          <cell r="AA144">
            <v>186</v>
          </cell>
          <cell r="AB144">
            <v>103</v>
          </cell>
          <cell r="AC144">
            <v>83</v>
          </cell>
          <cell r="AD144">
            <v>25.8</v>
          </cell>
          <cell r="AE144" t="str">
            <v>x</v>
          </cell>
          <cell r="AF144" t="str">
            <v>x</v>
          </cell>
          <cell r="AG144">
            <v>21.5</v>
          </cell>
          <cell r="AH144" t="str">
            <v>x</v>
          </cell>
          <cell r="AI144" t="str">
            <v>x</v>
          </cell>
          <cell r="AJ144">
            <v>81.7</v>
          </cell>
          <cell r="AK144">
            <v>75.7</v>
          </cell>
          <cell r="AL144">
            <v>89.2</v>
          </cell>
          <cell r="AM144">
            <v>75.8</v>
          </cell>
          <cell r="AN144">
            <v>71.8</v>
          </cell>
          <cell r="AO144">
            <v>80.7</v>
          </cell>
          <cell r="AP144">
            <v>24.7</v>
          </cell>
          <cell r="AQ144" t="str">
            <v>x</v>
          </cell>
          <cell r="AR144" t="str">
            <v>x</v>
          </cell>
          <cell r="AS144">
            <v>10.199999999999999</v>
          </cell>
          <cell r="AT144" t="str">
            <v>x</v>
          </cell>
          <cell r="AU144" t="str">
            <v>x</v>
          </cell>
          <cell r="AV144">
            <v>4.8</v>
          </cell>
          <cell r="AW144" t="str">
            <v>x</v>
          </cell>
          <cell r="AX144" t="str">
            <v>x</v>
          </cell>
          <cell r="AY144">
            <v>67</v>
          </cell>
          <cell r="AZ144">
            <v>54</v>
          </cell>
          <cell r="BA144">
            <v>13</v>
          </cell>
          <cell r="BB144">
            <v>6</v>
          </cell>
          <cell r="BC144" t="str">
            <v>x</v>
          </cell>
          <cell r="BD144" t="str">
            <v>x</v>
          </cell>
          <cell r="BE144">
            <v>6</v>
          </cell>
          <cell r="BF144" t="str">
            <v>x</v>
          </cell>
          <cell r="BG144" t="str">
            <v>x</v>
          </cell>
          <cell r="BH144">
            <v>31.3</v>
          </cell>
          <cell r="BI144">
            <v>27.8</v>
          </cell>
          <cell r="BJ144">
            <v>46.2</v>
          </cell>
          <cell r="BK144">
            <v>28.4</v>
          </cell>
          <cell r="BL144">
            <v>24.1</v>
          </cell>
          <cell r="BM144">
            <v>46.2</v>
          </cell>
          <cell r="BN144">
            <v>6</v>
          </cell>
          <cell r="BO144" t="str">
            <v>x</v>
          </cell>
          <cell r="BP144" t="str">
            <v>x</v>
          </cell>
          <cell r="BQ144" t="str">
            <v>x</v>
          </cell>
          <cell r="BR144" t="str">
            <v>x</v>
          </cell>
          <cell r="BS144" t="str">
            <v>x</v>
          </cell>
          <cell r="BT144" t="str">
            <v>x</v>
          </cell>
          <cell r="BU144" t="str">
            <v>x</v>
          </cell>
          <cell r="BV144" t="str">
            <v>x</v>
          </cell>
          <cell r="BW144">
            <v>1660</v>
          </cell>
          <cell r="BX144">
            <v>827</v>
          </cell>
          <cell r="BY144">
            <v>833</v>
          </cell>
          <cell r="BZ144">
            <v>68.099999999999994</v>
          </cell>
          <cell r="CA144">
            <v>59.9</v>
          </cell>
          <cell r="CB144">
            <v>76.400000000000006</v>
          </cell>
          <cell r="CC144">
            <v>60.3</v>
          </cell>
          <cell r="CD144">
            <v>54.3</v>
          </cell>
          <cell r="CE144">
            <v>66.3</v>
          </cell>
          <cell r="CF144">
            <v>93.5</v>
          </cell>
          <cell r="CG144">
            <v>90.4</v>
          </cell>
          <cell r="CH144">
            <v>96.5</v>
          </cell>
          <cell r="CI144">
            <v>91.6</v>
          </cell>
          <cell r="CJ144">
            <v>88.4</v>
          </cell>
          <cell r="CK144">
            <v>94.7</v>
          </cell>
          <cell r="CL144">
            <v>62.2</v>
          </cell>
          <cell r="CM144">
            <v>57</v>
          </cell>
          <cell r="CN144">
            <v>67.5</v>
          </cell>
          <cell r="CO144">
            <v>38.299999999999997</v>
          </cell>
          <cell r="CP144">
            <v>35.1</v>
          </cell>
          <cell r="CQ144">
            <v>41.5</v>
          </cell>
          <cell r="CR144">
            <v>24.2</v>
          </cell>
          <cell r="CS144">
            <v>21.3</v>
          </cell>
          <cell r="CT144">
            <v>27.1</v>
          </cell>
        </row>
        <row r="145">
          <cell r="A145" t="str">
            <v>E06000023</v>
          </cell>
          <cell r="B145" t="str">
            <v>Bristol, City of</v>
          </cell>
          <cell r="C145">
            <v>2536</v>
          </cell>
          <cell r="D145">
            <v>1187</v>
          </cell>
          <cell r="E145">
            <v>1349</v>
          </cell>
          <cell r="F145">
            <v>71.8</v>
          </cell>
          <cell r="G145">
            <v>67.400000000000006</v>
          </cell>
          <cell r="H145">
            <v>75.7</v>
          </cell>
          <cell r="I145">
            <v>61.6</v>
          </cell>
          <cell r="J145">
            <v>59.6</v>
          </cell>
          <cell r="K145">
            <v>63.5</v>
          </cell>
          <cell r="L145">
            <v>97.4</v>
          </cell>
          <cell r="M145">
            <v>97</v>
          </cell>
          <cell r="N145">
            <v>97.7</v>
          </cell>
          <cell r="O145">
            <v>95.2</v>
          </cell>
          <cell r="P145">
            <v>94.6</v>
          </cell>
          <cell r="Q145">
            <v>95.7</v>
          </cell>
          <cell r="R145">
            <v>63.6</v>
          </cell>
          <cell r="S145">
            <v>62.6</v>
          </cell>
          <cell r="T145">
            <v>64.599999999999994</v>
          </cell>
          <cell r="U145">
            <v>36</v>
          </cell>
          <cell r="V145">
            <v>31.4</v>
          </cell>
          <cell r="W145">
            <v>40</v>
          </cell>
          <cell r="X145">
            <v>24.5</v>
          </cell>
          <cell r="Y145">
            <v>19.600000000000001</v>
          </cell>
          <cell r="Z145">
            <v>28.8</v>
          </cell>
          <cell r="AA145">
            <v>421</v>
          </cell>
          <cell r="AB145">
            <v>235</v>
          </cell>
          <cell r="AC145">
            <v>186</v>
          </cell>
          <cell r="AD145">
            <v>31.8</v>
          </cell>
          <cell r="AE145">
            <v>26.8</v>
          </cell>
          <cell r="AF145">
            <v>38.200000000000003</v>
          </cell>
          <cell r="AG145">
            <v>24.9</v>
          </cell>
          <cell r="AH145" t="str">
            <v>x</v>
          </cell>
          <cell r="AI145" t="str">
            <v>x</v>
          </cell>
          <cell r="AJ145">
            <v>82.7</v>
          </cell>
          <cell r="AK145">
            <v>83.8</v>
          </cell>
          <cell r="AL145">
            <v>81.2</v>
          </cell>
          <cell r="AM145">
            <v>75.8</v>
          </cell>
          <cell r="AN145">
            <v>77</v>
          </cell>
          <cell r="AO145">
            <v>74.2</v>
          </cell>
          <cell r="AP145">
            <v>28</v>
          </cell>
          <cell r="AQ145">
            <v>25.1</v>
          </cell>
          <cell r="AR145">
            <v>31.7</v>
          </cell>
          <cell r="AS145">
            <v>11.6</v>
          </cell>
          <cell r="AT145" t="str">
            <v>x</v>
          </cell>
          <cell r="AU145" t="str">
            <v>x</v>
          </cell>
          <cell r="AV145">
            <v>5.5</v>
          </cell>
          <cell r="AW145" t="str">
            <v>x</v>
          </cell>
          <cell r="AX145" t="str">
            <v>x</v>
          </cell>
          <cell r="AY145">
            <v>162</v>
          </cell>
          <cell r="AZ145">
            <v>125</v>
          </cell>
          <cell r="BA145">
            <v>37</v>
          </cell>
          <cell r="BB145">
            <v>12.3</v>
          </cell>
          <cell r="BC145">
            <v>12.8</v>
          </cell>
          <cell r="BD145">
            <v>10.8</v>
          </cell>
          <cell r="BE145">
            <v>9.3000000000000007</v>
          </cell>
          <cell r="BF145" t="str">
            <v>x</v>
          </cell>
          <cell r="BG145" t="str">
            <v>x</v>
          </cell>
          <cell r="BH145">
            <v>37</v>
          </cell>
          <cell r="BI145">
            <v>37.6</v>
          </cell>
          <cell r="BJ145">
            <v>35.1</v>
          </cell>
          <cell r="BK145">
            <v>31.5</v>
          </cell>
          <cell r="BL145">
            <v>30.4</v>
          </cell>
          <cell r="BM145">
            <v>35.1</v>
          </cell>
          <cell r="BN145">
            <v>11.1</v>
          </cell>
          <cell r="BO145">
            <v>12</v>
          </cell>
          <cell r="BP145">
            <v>8.1</v>
          </cell>
          <cell r="BQ145">
            <v>1.9</v>
          </cell>
          <cell r="BR145" t="str">
            <v>x</v>
          </cell>
          <cell r="BS145" t="str">
            <v>x</v>
          </cell>
          <cell r="BT145">
            <v>1.9</v>
          </cell>
          <cell r="BU145" t="str">
            <v>x</v>
          </cell>
          <cell r="BV145" t="str">
            <v>x</v>
          </cell>
          <cell r="BW145">
            <v>3119</v>
          </cell>
          <cell r="BX145">
            <v>1547</v>
          </cell>
          <cell r="BY145">
            <v>1572</v>
          </cell>
          <cell r="BZ145">
            <v>63.3</v>
          </cell>
          <cell r="CA145">
            <v>56.8</v>
          </cell>
          <cell r="CB145">
            <v>69.7</v>
          </cell>
          <cell r="CC145">
            <v>54</v>
          </cell>
          <cell r="CD145">
            <v>49.8</v>
          </cell>
          <cell r="CE145">
            <v>58</v>
          </cell>
          <cell r="CF145">
            <v>92.2</v>
          </cell>
          <cell r="CG145">
            <v>90.2</v>
          </cell>
          <cell r="CH145">
            <v>94.3</v>
          </cell>
          <cell r="CI145">
            <v>89.3</v>
          </cell>
          <cell r="CJ145">
            <v>86.7</v>
          </cell>
          <cell r="CK145">
            <v>91.7</v>
          </cell>
          <cell r="CL145">
            <v>56.1</v>
          </cell>
          <cell r="CM145">
            <v>52.8</v>
          </cell>
          <cell r="CN145">
            <v>59.4</v>
          </cell>
          <cell r="CO145">
            <v>30.9</v>
          </cell>
          <cell r="CP145">
            <v>25.3</v>
          </cell>
          <cell r="CQ145">
            <v>36.5</v>
          </cell>
          <cell r="CR145">
            <v>20.7</v>
          </cell>
          <cell r="CS145">
            <v>15.8</v>
          </cell>
          <cell r="CT145">
            <v>25.6</v>
          </cell>
        </row>
        <row r="146">
          <cell r="A146" t="str">
            <v>E06000052</v>
          </cell>
          <cell r="B146" t="str">
            <v>Cornwall</v>
          </cell>
          <cell r="C146">
            <v>4731</v>
          </cell>
          <cell r="D146">
            <v>2345</v>
          </cell>
          <cell r="E146">
            <v>2386</v>
          </cell>
          <cell r="F146">
            <v>72.8</v>
          </cell>
          <cell r="G146">
            <v>67.2</v>
          </cell>
          <cell r="H146">
            <v>78.2</v>
          </cell>
          <cell r="I146">
            <v>64</v>
          </cell>
          <cell r="J146">
            <v>59.4</v>
          </cell>
          <cell r="K146">
            <v>68.5</v>
          </cell>
          <cell r="L146">
            <v>98.5</v>
          </cell>
          <cell r="M146">
            <v>98.4</v>
          </cell>
          <cell r="N146">
            <v>98.6</v>
          </cell>
          <cell r="O146">
            <v>96.6</v>
          </cell>
          <cell r="P146">
            <v>96.5</v>
          </cell>
          <cell r="Q146">
            <v>96.7</v>
          </cell>
          <cell r="R146">
            <v>67</v>
          </cell>
          <cell r="S146">
            <v>63.8</v>
          </cell>
          <cell r="T146">
            <v>70.099999999999994</v>
          </cell>
          <cell r="U146">
            <v>41.6</v>
          </cell>
          <cell r="V146">
            <v>33.700000000000003</v>
          </cell>
          <cell r="W146">
            <v>49.3</v>
          </cell>
          <cell r="X146">
            <v>23.8</v>
          </cell>
          <cell r="Y146">
            <v>16</v>
          </cell>
          <cell r="Z146">
            <v>31.3</v>
          </cell>
          <cell r="AA146">
            <v>650</v>
          </cell>
          <cell r="AB146">
            <v>405</v>
          </cell>
          <cell r="AC146">
            <v>245</v>
          </cell>
          <cell r="AD146">
            <v>23.5</v>
          </cell>
          <cell r="AE146">
            <v>23.2</v>
          </cell>
          <cell r="AF146">
            <v>24.1</v>
          </cell>
          <cell r="AG146">
            <v>16.899999999999999</v>
          </cell>
          <cell r="AH146">
            <v>16.8</v>
          </cell>
          <cell r="AI146">
            <v>17.100000000000001</v>
          </cell>
          <cell r="AJ146">
            <v>88.9</v>
          </cell>
          <cell r="AK146">
            <v>90.1</v>
          </cell>
          <cell r="AL146">
            <v>86.9</v>
          </cell>
          <cell r="AM146">
            <v>82.3</v>
          </cell>
          <cell r="AN146">
            <v>85.2</v>
          </cell>
          <cell r="AO146">
            <v>77.599999999999994</v>
          </cell>
          <cell r="AP146">
            <v>20</v>
          </cell>
          <cell r="AQ146">
            <v>21</v>
          </cell>
          <cell r="AR146">
            <v>18.399999999999999</v>
          </cell>
          <cell r="AS146">
            <v>7.7</v>
          </cell>
          <cell r="AT146" t="str">
            <v>x</v>
          </cell>
          <cell r="AU146" t="str">
            <v>x</v>
          </cell>
          <cell r="AV146">
            <v>0.9</v>
          </cell>
          <cell r="AW146" t="str">
            <v>x</v>
          </cell>
          <cell r="AX146" t="str">
            <v>x</v>
          </cell>
          <cell r="AY146">
            <v>173</v>
          </cell>
          <cell r="AZ146">
            <v>124</v>
          </cell>
          <cell r="BA146">
            <v>49</v>
          </cell>
          <cell r="BB146">
            <v>15</v>
          </cell>
          <cell r="BC146">
            <v>16.100000000000001</v>
          </cell>
          <cell r="BD146">
            <v>12.2</v>
          </cell>
          <cell r="BE146">
            <v>12.1</v>
          </cell>
          <cell r="BF146">
            <v>14.5</v>
          </cell>
          <cell r="BG146">
            <v>6.1</v>
          </cell>
          <cell r="BH146">
            <v>46.2</v>
          </cell>
          <cell r="BI146">
            <v>50</v>
          </cell>
          <cell r="BJ146">
            <v>36.700000000000003</v>
          </cell>
          <cell r="BK146">
            <v>37.6</v>
          </cell>
          <cell r="BL146">
            <v>42.7</v>
          </cell>
          <cell r="BM146">
            <v>24.5</v>
          </cell>
          <cell r="BN146">
            <v>13.9</v>
          </cell>
          <cell r="BO146">
            <v>16.899999999999999</v>
          </cell>
          <cell r="BP146">
            <v>6.1</v>
          </cell>
          <cell r="BQ146">
            <v>5.8</v>
          </cell>
          <cell r="BR146" t="str">
            <v>x</v>
          </cell>
          <cell r="BS146" t="str">
            <v>x</v>
          </cell>
          <cell r="BT146">
            <v>1.7</v>
          </cell>
          <cell r="BU146" t="str">
            <v>x</v>
          </cell>
          <cell r="BV146" t="str">
            <v>x</v>
          </cell>
          <cell r="BW146">
            <v>5555</v>
          </cell>
          <cell r="BX146">
            <v>2875</v>
          </cell>
          <cell r="BY146">
            <v>2680</v>
          </cell>
          <cell r="BZ146">
            <v>65.2</v>
          </cell>
          <cell r="CA146">
            <v>58.8</v>
          </cell>
          <cell r="CB146">
            <v>72.099999999999994</v>
          </cell>
          <cell r="CC146">
            <v>56.8</v>
          </cell>
          <cell r="CD146">
            <v>51.4</v>
          </cell>
          <cell r="CE146">
            <v>62.6</v>
          </cell>
          <cell r="CF146">
            <v>95.8</v>
          </cell>
          <cell r="CG146">
            <v>95.2</v>
          </cell>
          <cell r="CH146">
            <v>96.4</v>
          </cell>
          <cell r="CI146">
            <v>93.1</v>
          </cell>
          <cell r="CJ146">
            <v>92.6</v>
          </cell>
          <cell r="CK146">
            <v>93.7</v>
          </cell>
          <cell r="CL146">
            <v>59.8</v>
          </cell>
          <cell r="CM146">
            <v>55.8</v>
          </cell>
          <cell r="CN146">
            <v>64.2</v>
          </cell>
          <cell r="CO146">
            <v>36.5</v>
          </cell>
          <cell r="CP146">
            <v>28.9</v>
          </cell>
          <cell r="CQ146">
            <v>44.6</v>
          </cell>
          <cell r="CR146">
            <v>20.399999999999999</v>
          </cell>
          <cell r="CS146">
            <v>13.3</v>
          </cell>
          <cell r="CT146">
            <v>28.1</v>
          </cell>
        </row>
        <row r="147">
          <cell r="A147" t="str">
            <v>E10000008</v>
          </cell>
          <cell r="B147" t="str">
            <v>Devon</v>
          </cell>
          <cell r="C147">
            <v>5951</v>
          </cell>
          <cell r="D147">
            <v>2876</v>
          </cell>
          <cell r="E147">
            <v>3075</v>
          </cell>
          <cell r="F147">
            <v>74.599999999999994</v>
          </cell>
          <cell r="G147">
            <v>71.099999999999994</v>
          </cell>
          <cell r="H147">
            <v>77.900000000000006</v>
          </cell>
          <cell r="I147">
            <v>66.2</v>
          </cell>
          <cell r="J147">
            <v>63.2</v>
          </cell>
          <cell r="K147">
            <v>69.099999999999994</v>
          </cell>
          <cell r="L147">
            <v>98.8</v>
          </cell>
          <cell r="M147">
            <v>98.9</v>
          </cell>
          <cell r="N147">
            <v>98.7</v>
          </cell>
          <cell r="O147">
            <v>97.1</v>
          </cell>
          <cell r="P147">
            <v>97.4</v>
          </cell>
          <cell r="Q147">
            <v>96.9</v>
          </cell>
          <cell r="R147">
            <v>68.599999999999994</v>
          </cell>
          <cell r="S147">
            <v>66.400000000000006</v>
          </cell>
          <cell r="T147">
            <v>70.7</v>
          </cell>
          <cell r="U147">
            <v>49.7</v>
          </cell>
          <cell r="V147">
            <v>46.5</v>
          </cell>
          <cell r="W147">
            <v>52.6</v>
          </cell>
          <cell r="X147">
            <v>28</v>
          </cell>
          <cell r="Y147">
            <v>23.6</v>
          </cell>
          <cell r="Z147">
            <v>32.200000000000003</v>
          </cell>
          <cell r="AA147">
            <v>983</v>
          </cell>
          <cell r="AB147">
            <v>580</v>
          </cell>
          <cell r="AC147">
            <v>403</v>
          </cell>
          <cell r="AD147">
            <v>33.299999999999997</v>
          </cell>
          <cell r="AE147">
            <v>33.799999999999997</v>
          </cell>
          <cell r="AF147">
            <v>32.5</v>
          </cell>
          <cell r="AG147">
            <v>24.6</v>
          </cell>
          <cell r="AH147">
            <v>24.3</v>
          </cell>
          <cell r="AI147">
            <v>25.1</v>
          </cell>
          <cell r="AJ147">
            <v>87.2</v>
          </cell>
          <cell r="AK147">
            <v>87.8</v>
          </cell>
          <cell r="AL147">
            <v>86.4</v>
          </cell>
          <cell r="AM147">
            <v>80.3</v>
          </cell>
          <cell r="AN147">
            <v>80.5</v>
          </cell>
          <cell r="AO147">
            <v>79.900000000000006</v>
          </cell>
          <cell r="AP147">
            <v>27.4</v>
          </cell>
          <cell r="AQ147">
            <v>27.6</v>
          </cell>
          <cell r="AR147">
            <v>27</v>
          </cell>
          <cell r="AS147">
            <v>12.7</v>
          </cell>
          <cell r="AT147">
            <v>12.9</v>
          </cell>
          <cell r="AU147">
            <v>12.4</v>
          </cell>
          <cell r="AV147">
            <v>3.9</v>
          </cell>
          <cell r="AW147" t="str">
            <v>x</v>
          </cell>
          <cell r="AX147" t="str">
            <v>x</v>
          </cell>
          <cell r="AY147">
            <v>324</v>
          </cell>
          <cell r="AZ147">
            <v>231</v>
          </cell>
          <cell r="BA147">
            <v>93</v>
          </cell>
          <cell r="BB147">
            <v>15.7</v>
          </cell>
          <cell r="BC147">
            <v>15.6</v>
          </cell>
          <cell r="BD147">
            <v>16.100000000000001</v>
          </cell>
          <cell r="BE147">
            <v>11.1</v>
          </cell>
          <cell r="BF147">
            <v>11.3</v>
          </cell>
          <cell r="BG147">
            <v>10.8</v>
          </cell>
          <cell r="BH147">
            <v>53.4</v>
          </cell>
          <cell r="BI147">
            <v>55.4</v>
          </cell>
          <cell r="BJ147">
            <v>48.4</v>
          </cell>
          <cell r="BK147">
            <v>46.3</v>
          </cell>
          <cell r="BL147">
            <v>48.1</v>
          </cell>
          <cell r="BM147">
            <v>41.9</v>
          </cell>
          <cell r="BN147">
            <v>13.9</v>
          </cell>
          <cell r="BO147">
            <v>14.7</v>
          </cell>
          <cell r="BP147">
            <v>11.8</v>
          </cell>
          <cell r="BQ147">
            <v>4.3</v>
          </cell>
          <cell r="BR147">
            <v>4.8</v>
          </cell>
          <cell r="BS147">
            <v>3.2</v>
          </cell>
          <cell r="BT147">
            <v>1.5</v>
          </cell>
          <cell r="BU147" t="str">
            <v>x</v>
          </cell>
          <cell r="BV147" t="str">
            <v>x</v>
          </cell>
          <cell r="BW147">
            <v>7260</v>
          </cell>
          <cell r="BX147">
            <v>3689</v>
          </cell>
          <cell r="BY147">
            <v>3571</v>
          </cell>
          <cell r="BZ147">
            <v>66.400000000000006</v>
          </cell>
          <cell r="CA147">
            <v>61.8</v>
          </cell>
          <cell r="CB147">
            <v>71.2</v>
          </cell>
          <cell r="CC147">
            <v>58.1</v>
          </cell>
          <cell r="CD147">
            <v>53.8</v>
          </cell>
          <cell r="CE147">
            <v>62.6</v>
          </cell>
          <cell r="CF147">
            <v>95.2</v>
          </cell>
          <cell r="CG147">
            <v>94.4</v>
          </cell>
          <cell r="CH147">
            <v>96</v>
          </cell>
          <cell r="CI147">
            <v>92.6</v>
          </cell>
          <cell r="CJ147">
            <v>91.7</v>
          </cell>
          <cell r="CK147">
            <v>93.6</v>
          </cell>
          <cell r="CL147">
            <v>60.6</v>
          </cell>
          <cell r="CM147">
            <v>57.1</v>
          </cell>
          <cell r="CN147">
            <v>64.2</v>
          </cell>
          <cell r="CO147">
            <v>42.6</v>
          </cell>
          <cell r="CP147">
            <v>38.6</v>
          </cell>
          <cell r="CQ147">
            <v>46.8</v>
          </cell>
          <cell r="CR147">
            <v>23.6</v>
          </cell>
          <cell r="CS147">
            <v>19.100000000000001</v>
          </cell>
          <cell r="CT147">
            <v>28.2</v>
          </cell>
        </row>
        <row r="148">
          <cell r="A148" t="str">
            <v>E10000009</v>
          </cell>
          <cell r="B148" t="str">
            <v>Dorset</v>
          </cell>
          <cell r="C148">
            <v>3422</v>
          </cell>
          <cell r="D148">
            <v>1714</v>
          </cell>
          <cell r="E148">
            <v>1708</v>
          </cell>
          <cell r="F148">
            <v>77.2</v>
          </cell>
          <cell r="G148">
            <v>73.2</v>
          </cell>
          <cell r="H148">
            <v>81.3</v>
          </cell>
          <cell r="I148">
            <v>66.2</v>
          </cell>
          <cell r="J148">
            <v>63.7</v>
          </cell>
          <cell r="K148">
            <v>68.7</v>
          </cell>
          <cell r="L148">
            <v>98.6</v>
          </cell>
          <cell r="M148">
            <v>98.4</v>
          </cell>
          <cell r="N148">
            <v>98.8</v>
          </cell>
          <cell r="O148">
            <v>97.4</v>
          </cell>
          <cell r="P148">
            <v>97.2</v>
          </cell>
          <cell r="Q148">
            <v>97.5</v>
          </cell>
          <cell r="R148">
            <v>68.599999999999994</v>
          </cell>
          <cell r="S148">
            <v>67.099999999999994</v>
          </cell>
          <cell r="T148">
            <v>70</v>
          </cell>
          <cell r="U148">
            <v>53.2</v>
          </cell>
          <cell r="V148">
            <v>50.4</v>
          </cell>
          <cell r="W148">
            <v>56</v>
          </cell>
          <cell r="X148">
            <v>32.299999999999997</v>
          </cell>
          <cell r="Y148">
            <v>27.2</v>
          </cell>
          <cell r="Z148">
            <v>37.4</v>
          </cell>
          <cell r="AA148">
            <v>628</v>
          </cell>
          <cell r="AB148">
            <v>395</v>
          </cell>
          <cell r="AC148">
            <v>233</v>
          </cell>
          <cell r="AD148">
            <v>35.200000000000003</v>
          </cell>
          <cell r="AE148">
            <v>30.4</v>
          </cell>
          <cell r="AF148">
            <v>43.3</v>
          </cell>
          <cell r="AG148">
            <v>26.3</v>
          </cell>
          <cell r="AH148" t="str">
            <v>x</v>
          </cell>
          <cell r="AI148" t="str">
            <v>x</v>
          </cell>
          <cell r="AJ148">
            <v>90.9</v>
          </cell>
          <cell r="AK148">
            <v>89.6</v>
          </cell>
          <cell r="AL148">
            <v>93.1</v>
          </cell>
          <cell r="AM148">
            <v>85.4</v>
          </cell>
          <cell r="AN148">
            <v>84.3</v>
          </cell>
          <cell r="AO148">
            <v>87.1</v>
          </cell>
          <cell r="AP148">
            <v>30.3</v>
          </cell>
          <cell r="AQ148" t="str">
            <v>x</v>
          </cell>
          <cell r="AR148" t="str">
            <v>x</v>
          </cell>
          <cell r="AS148" t="str">
            <v>x</v>
          </cell>
          <cell r="AT148" t="str">
            <v>x</v>
          </cell>
          <cell r="AU148" t="str">
            <v>x</v>
          </cell>
          <cell r="AV148" t="str">
            <v>x</v>
          </cell>
          <cell r="AW148" t="str">
            <v>x</v>
          </cell>
          <cell r="AX148" t="str">
            <v>x</v>
          </cell>
          <cell r="AY148">
            <v>131</v>
          </cell>
          <cell r="AZ148">
            <v>92</v>
          </cell>
          <cell r="BA148">
            <v>39</v>
          </cell>
          <cell r="BB148">
            <v>9.1999999999999993</v>
          </cell>
          <cell r="BC148">
            <v>9.8000000000000007</v>
          </cell>
          <cell r="BD148">
            <v>7.7</v>
          </cell>
          <cell r="BE148">
            <v>6.1</v>
          </cell>
          <cell r="BF148" t="str">
            <v>x</v>
          </cell>
          <cell r="BG148" t="str">
            <v>x</v>
          </cell>
          <cell r="BH148">
            <v>35.9</v>
          </cell>
          <cell r="BI148">
            <v>41.3</v>
          </cell>
          <cell r="BJ148">
            <v>23.1</v>
          </cell>
          <cell r="BK148">
            <v>32.1</v>
          </cell>
          <cell r="BL148">
            <v>37</v>
          </cell>
          <cell r="BM148">
            <v>20.5</v>
          </cell>
          <cell r="BN148">
            <v>6.9</v>
          </cell>
          <cell r="BO148" t="str">
            <v>x</v>
          </cell>
          <cell r="BP148" t="str">
            <v>x</v>
          </cell>
          <cell r="BQ148" t="str">
            <v>x</v>
          </cell>
          <cell r="BR148" t="str">
            <v>x</v>
          </cell>
          <cell r="BS148" t="str">
            <v>x</v>
          </cell>
          <cell r="BT148" t="str">
            <v>x</v>
          </cell>
          <cell r="BU148" t="str">
            <v>x</v>
          </cell>
          <cell r="BV148" t="str">
            <v>x</v>
          </cell>
          <cell r="BW148">
            <v>4181</v>
          </cell>
          <cell r="BX148">
            <v>2201</v>
          </cell>
          <cell r="BY148">
            <v>1980</v>
          </cell>
          <cell r="BZ148">
            <v>68.8</v>
          </cell>
          <cell r="CA148">
            <v>62.8</v>
          </cell>
          <cell r="CB148">
            <v>75.400000000000006</v>
          </cell>
          <cell r="CC148">
            <v>58.3</v>
          </cell>
          <cell r="CD148">
            <v>54.1</v>
          </cell>
          <cell r="CE148">
            <v>63</v>
          </cell>
          <cell r="CF148">
            <v>95.5</v>
          </cell>
          <cell r="CG148">
            <v>94.5</v>
          </cell>
          <cell r="CH148">
            <v>96.7</v>
          </cell>
          <cell r="CI148">
            <v>93.5</v>
          </cell>
          <cell r="CJ148">
            <v>92.4</v>
          </cell>
          <cell r="CK148">
            <v>94.8</v>
          </cell>
          <cell r="CL148">
            <v>60.9</v>
          </cell>
          <cell r="CM148">
            <v>57.5</v>
          </cell>
          <cell r="CN148">
            <v>64.599999999999994</v>
          </cell>
          <cell r="CO148">
            <v>45.9</v>
          </cell>
          <cell r="CP148">
            <v>41.7</v>
          </cell>
          <cell r="CQ148">
            <v>50.6</v>
          </cell>
          <cell r="CR148">
            <v>27.4</v>
          </cell>
          <cell r="CS148">
            <v>21.9</v>
          </cell>
          <cell r="CT148">
            <v>33.5</v>
          </cell>
        </row>
        <row r="149">
          <cell r="A149" t="str">
            <v>E10000013</v>
          </cell>
          <cell r="B149" t="str">
            <v>Gloucestershire</v>
          </cell>
          <cell r="C149">
            <v>5582</v>
          </cell>
          <cell r="D149">
            <v>2688</v>
          </cell>
          <cell r="E149">
            <v>2894</v>
          </cell>
          <cell r="F149">
            <v>78.8</v>
          </cell>
          <cell r="G149">
            <v>75.400000000000006</v>
          </cell>
          <cell r="H149">
            <v>82</v>
          </cell>
          <cell r="I149">
            <v>68.8</v>
          </cell>
          <cell r="J149">
            <v>67.400000000000006</v>
          </cell>
          <cell r="K149">
            <v>70.099999999999994</v>
          </cell>
          <cell r="L149">
            <v>98.4</v>
          </cell>
          <cell r="M149">
            <v>98.7</v>
          </cell>
          <cell r="N149">
            <v>98.2</v>
          </cell>
          <cell r="O149">
            <v>96.6</v>
          </cell>
          <cell r="P149">
            <v>96.9</v>
          </cell>
          <cell r="Q149">
            <v>96.4</v>
          </cell>
          <cell r="R149">
            <v>70.8</v>
          </cell>
          <cell r="S149">
            <v>70.2</v>
          </cell>
          <cell r="T149">
            <v>71.3</v>
          </cell>
          <cell r="U149">
            <v>41</v>
          </cell>
          <cell r="V149">
            <v>39.299999999999997</v>
          </cell>
          <cell r="W149">
            <v>42.6</v>
          </cell>
          <cell r="X149">
            <v>30.9</v>
          </cell>
          <cell r="Y149">
            <v>28.6</v>
          </cell>
          <cell r="Z149">
            <v>33</v>
          </cell>
          <cell r="AA149">
            <v>774</v>
          </cell>
          <cell r="AB149">
            <v>470</v>
          </cell>
          <cell r="AC149">
            <v>304</v>
          </cell>
          <cell r="AD149">
            <v>25.7</v>
          </cell>
          <cell r="AE149">
            <v>24.7</v>
          </cell>
          <cell r="AF149">
            <v>27.3</v>
          </cell>
          <cell r="AG149">
            <v>19.100000000000001</v>
          </cell>
          <cell r="AH149">
            <v>19.600000000000001</v>
          </cell>
          <cell r="AI149">
            <v>18.399999999999999</v>
          </cell>
          <cell r="AJ149">
            <v>85.9</v>
          </cell>
          <cell r="AK149">
            <v>85.3</v>
          </cell>
          <cell r="AL149">
            <v>86.8</v>
          </cell>
          <cell r="AM149">
            <v>76</v>
          </cell>
          <cell r="AN149">
            <v>77</v>
          </cell>
          <cell r="AO149">
            <v>74.3</v>
          </cell>
          <cell r="AP149">
            <v>20</v>
          </cell>
          <cell r="AQ149">
            <v>20.9</v>
          </cell>
          <cell r="AR149">
            <v>18.8</v>
          </cell>
          <cell r="AS149">
            <v>7.4</v>
          </cell>
          <cell r="AT149">
            <v>6.8</v>
          </cell>
          <cell r="AU149">
            <v>8.1999999999999993</v>
          </cell>
          <cell r="AV149">
            <v>4.5</v>
          </cell>
          <cell r="AW149" t="str">
            <v>x</v>
          </cell>
          <cell r="AX149" t="str">
            <v>x</v>
          </cell>
          <cell r="AY149">
            <v>230</v>
          </cell>
          <cell r="AZ149">
            <v>181</v>
          </cell>
          <cell r="BA149">
            <v>49</v>
          </cell>
          <cell r="BB149">
            <v>13.9</v>
          </cell>
          <cell r="BC149">
            <v>15.5</v>
          </cell>
          <cell r="BD149">
            <v>8.1999999999999993</v>
          </cell>
          <cell r="BE149">
            <v>10.9</v>
          </cell>
          <cell r="BF149">
            <v>11.6</v>
          </cell>
          <cell r="BG149">
            <v>8.1999999999999993</v>
          </cell>
          <cell r="BH149">
            <v>40</v>
          </cell>
          <cell r="BI149">
            <v>40.299999999999997</v>
          </cell>
          <cell r="BJ149">
            <v>38.799999999999997</v>
          </cell>
          <cell r="BK149">
            <v>36.1</v>
          </cell>
          <cell r="BL149">
            <v>38.1</v>
          </cell>
          <cell r="BM149">
            <v>28.6</v>
          </cell>
          <cell r="BN149">
            <v>10.9</v>
          </cell>
          <cell r="BO149">
            <v>11.6</v>
          </cell>
          <cell r="BP149">
            <v>8.1999999999999993</v>
          </cell>
          <cell r="BQ149">
            <v>3.5</v>
          </cell>
          <cell r="BR149">
            <v>2.8</v>
          </cell>
          <cell r="BS149">
            <v>6.1</v>
          </cell>
          <cell r="BT149">
            <v>1.7</v>
          </cell>
          <cell r="BU149" t="str">
            <v>x</v>
          </cell>
          <cell r="BV149" t="str">
            <v>x</v>
          </cell>
          <cell r="BW149">
            <v>6586</v>
          </cell>
          <cell r="BX149">
            <v>3339</v>
          </cell>
          <cell r="BY149">
            <v>3247</v>
          </cell>
          <cell r="BZ149">
            <v>70.3</v>
          </cell>
          <cell r="CA149">
            <v>65</v>
          </cell>
          <cell r="CB149">
            <v>75.7</v>
          </cell>
          <cell r="CC149">
            <v>60.9</v>
          </cell>
          <cell r="CD149">
            <v>57.6</v>
          </cell>
          <cell r="CE149">
            <v>64.3</v>
          </cell>
          <cell r="CF149">
            <v>94.9</v>
          </cell>
          <cell r="CG149">
            <v>93.6</v>
          </cell>
          <cell r="CH149">
            <v>96.2</v>
          </cell>
          <cell r="CI149">
            <v>92.1</v>
          </cell>
          <cell r="CJ149">
            <v>91</v>
          </cell>
          <cell r="CK149">
            <v>93.3</v>
          </cell>
          <cell r="CL149">
            <v>62.7</v>
          </cell>
          <cell r="CM149">
            <v>60.1</v>
          </cell>
          <cell r="CN149">
            <v>65.400000000000006</v>
          </cell>
          <cell r="CO149">
            <v>35.799999999999997</v>
          </cell>
          <cell r="CP149">
            <v>32.799999999999997</v>
          </cell>
          <cell r="CQ149">
            <v>38.9</v>
          </cell>
          <cell r="CR149">
            <v>26.8</v>
          </cell>
          <cell r="CS149">
            <v>23.7</v>
          </cell>
          <cell r="CT149">
            <v>30</v>
          </cell>
        </row>
        <row r="150">
          <cell r="A150" t="str">
            <v>E06000053</v>
          </cell>
          <cell r="B150" t="str">
            <v>Isles of Scilly</v>
          </cell>
          <cell r="C150">
            <v>16</v>
          </cell>
          <cell r="D150" t="str">
            <v>x</v>
          </cell>
          <cell r="E150" t="str">
            <v>x</v>
          </cell>
          <cell r="F150" t="str">
            <v>x</v>
          </cell>
          <cell r="G150" t="str">
            <v>x</v>
          </cell>
          <cell r="H150" t="str">
            <v>x</v>
          </cell>
          <cell r="I150" t="str">
            <v>x</v>
          </cell>
          <cell r="J150" t="str">
            <v>x</v>
          </cell>
          <cell r="K150" t="str">
            <v>x</v>
          </cell>
          <cell r="L150" t="str">
            <v>x</v>
          </cell>
          <cell r="M150" t="str">
            <v>x</v>
          </cell>
          <cell r="N150" t="str">
            <v>x</v>
          </cell>
          <cell r="O150" t="str">
            <v>x</v>
          </cell>
          <cell r="P150" t="str">
            <v>x</v>
          </cell>
          <cell r="Q150" t="str">
            <v>x</v>
          </cell>
          <cell r="R150" t="str">
            <v>x</v>
          </cell>
          <cell r="S150" t="str">
            <v>x</v>
          </cell>
          <cell r="T150" t="str">
            <v>x</v>
          </cell>
          <cell r="U150" t="str">
            <v>x</v>
          </cell>
          <cell r="V150" t="str">
            <v>x</v>
          </cell>
          <cell r="W150" t="str">
            <v>x</v>
          </cell>
          <cell r="X150" t="str">
            <v>x</v>
          </cell>
          <cell r="Y150" t="str">
            <v>x</v>
          </cell>
          <cell r="Z150" t="str">
            <v>x</v>
          </cell>
          <cell r="AA150">
            <v>3</v>
          </cell>
          <cell r="AB150" t="str">
            <v>x</v>
          </cell>
          <cell r="AC150" t="str">
            <v>x</v>
          </cell>
          <cell r="AD150" t="str">
            <v>x</v>
          </cell>
          <cell r="AE150" t="str">
            <v>x</v>
          </cell>
          <cell r="AF150" t="str">
            <v>x</v>
          </cell>
          <cell r="AG150" t="str">
            <v>x</v>
          </cell>
          <cell r="AH150" t="str">
            <v>x</v>
          </cell>
          <cell r="AI150" t="str">
            <v>x</v>
          </cell>
          <cell r="AJ150" t="str">
            <v>x</v>
          </cell>
          <cell r="AK150" t="str">
            <v>x</v>
          </cell>
          <cell r="AL150" t="str">
            <v>x</v>
          </cell>
          <cell r="AM150" t="str">
            <v>x</v>
          </cell>
          <cell r="AN150" t="str">
            <v>x</v>
          </cell>
          <cell r="AO150" t="str">
            <v>x</v>
          </cell>
          <cell r="AP150" t="str">
            <v>x</v>
          </cell>
          <cell r="AQ150" t="str">
            <v>x</v>
          </cell>
          <cell r="AR150" t="str">
            <v>x</v>
          </cell>
          <cell r="AS150" t="str">
            <v>x</v>
          </cell>
          <cell r="AT150" t="str">
            <v>x</v>
          </cell>
          <cell r="AU150" t="str">
            <v>x</v>
          </cell>
          <cell r="AV150" t="str">
            <v>x</v>
          </cell>
          <cell r="AW150" t="str">
            <v>x</v>
          </cell>
          <cell r="AX150" t="str">
            <v>x</v>
          </cell>
          <cell r="AY150">
            <v>0</v>
          </cell>
          <cell r="AZ150">
            <v>0</v>
          </cell>
          <cell r="BA150">
            <v>0</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v>19</v>
          </cell>
          <cell r="BX150">
            <v>6</v>
          </cell>
          <cell r="BY150">
            <v>13</v>
          </cell>
          <cell r="BZ150">
            <v>84.2</v>
          </cell>
          <cell r="CA150" t="str">
            <v>x</v>
          </cell>
          <cell r="CB150" t="str">
            <v>x</v>
          </cell>
          <cell r="CC150">
            <v>73.7</v>
          </cell>
          <cell r="CD150" t="str">
            <v>x</v>
          </cell>
          <cell r="CE150" t="str">
            <v>x</v>
          </cell>
          <cell r="CF150">
            <v>100</v>
          </cell>
          <cell r="CG150">
            <v>100</v>
          </cell>
          <cell r="CH150">
            <v>100</v>
          </cell>
          <cell r="CI150">
            <v>100</v>
          </cell>
          <cell r="CJ150">
            <v>100</v>
          </cell>
          <cell r="CK150">
            <v>100</v>
          </cell>
          <cell r="CL150">
            <v>73.7</v>
          </cell>
          <cell r="CM150" t="str">
            <v>x</v>
          </cell>
          <cell r="CN150" t="str">
            <v>x</v>
          </cell>
          <cell r="CO150" t="str">
            <v>x</v>
          </cell>
          <cell r="CP150" t="str">
            <v>x</v>
          </cell>
          <cell r="CQ150" t="str">
            <v>x</v>
          </cell>
          <cell r="CR150" t="str">
            <v>x</v>
          </cell>
          <cell r="CS150" t="str">
            <v>x</v>
          </cell>
          <cell r="CT150" t="str">
            <v>x</v>
          </cell>
        </row>
        <row r="151">
          <cell r="A151" t="str">
            <v>E06000024</v>
          </cell>
          <cell r="B151" t="str">
            <v>North Somerset</v>
          </cell>
          <cell r="C151">
            <v>1923</v>
          </cell>
          <cell r="D151">
            <v>934</v>
          </cell>
          <cell r="E151">
            <v>989</v>
          </cell>
          <cell r="F151">
            <v>74.5</v>
          </cell>
          <cell r="G151">
            <v>67.3</v>
          </cell>
          <cell r="H151">
            <v>81.3</v>
          </cell>
          <cell r="I151">
            <v>64.7</v>
          </cell>
          <cell r="J151">
            <v>58.7</v>
          </cell>
          <cell r="K151">
            <v>70.400000000000006</v>
          </cell>
          <cell r="L151">
            <v>97.9</v>
          </cell>
          <cell r="M151">
            <v>97.1</v>
          </cell>
          <cell r="N151">
            <v>98.6</v>
          </cell>
          <cell r="O151">
            <v>96.3</v>
          </cell>
          <cell r="P151">
            <v>96.5</v>
          </cell>
          <cell r="Q151">
            <v>96.2</v>
          </cell>
          <cell r="R151">
            <v>66.900000000000006</v>
          </cell>
          <cell r="S151">
            <v>61.7</v>
          </cell>
          <cell r="T151">
            <v>71.900000000000006</v>
          </cell>
          <cell r="U151">
            <v>37.200000000000003</v>
          </cell>
          <cell r="V151">
            <v>34.700000000000003</v>
          </cell>
          <cell r="W151">
            <v>39.5</v>
          </cell>
          <cell r="X151">
            <v>23.7</v>
          </cell>
          <cell r="Y151">
            <v>18</v>
          </cell>
          <cell r="Z151">
            <v>29</v>
          </cell>
          <cell r="AA151">
            <v>253</v>
          </cell>
          <cell r="AB151">
            <v>157</v>
          </cell>
          <cell r="AC151">
            <v>96</v>
          </cell>
          <cell r="AD151">
            <v>32</v>
          </cell>
          <cell r="AE151" t="str">
            <v>x</v>
          </cell>
          <cell r="AF151" t="str">
            <v>x</v>
          </cell>
          <cell r="AG151">
            <v>22.9</v>
          </cell>
          <cell r="AH151" t="str">
            <v>x</v>
          </cell>
          <cell r="AI151" t="str">
            <v>x</v>
          </cell>
          <cell r="AJ151">
            <v>80.599999999999994</v>
          </cell>
          <cell r="AK151" t="str">
            <v>x</v>
          </cell>
          <cell r="AL151" t="str">
            <v>x</v>
          </cell>
          <cell r="AM151">
            <v>75.900000000000006</v>
          </cell>
          <cell r="AN151" t="str">
            <v>x</v>
          </cell>
          <cell r="AO151" t="str">
            <v>x</v>
          </cell>
          <cell r="AP151">
            <v>25.7</v>
          </cell>
          <cell r="AQ151" t="str">
            <v>x</v>
          </cell>
          <cell r="AR151" t="str">
            <v>x</v>
          </cell>
          <cell r="AS151" t="str">
            <v>x</v>
          </cell>
          <cell r="AT151" t="str">
            <v>x</v>
          </cell>
          <cell r="AU151" t="str">
            <v>x</v>
          </cell>
          <cell r="AV151" t="str">
            <v>x</v>
          </cell>
          <cell r="AW151" t="str">
            <v>x</v>
          </cell>
          <cell r="AX151" t="str">
            <v>x</v>
          </cell>
          <cell r="AY151">
            <v>45</v>
          </cell>
          <cell r="AZ151">
            <v>31</v>
          </cell>
          <cell r="BA151">
            <v>14</v>
          </cell>
          <cell r="BB151">
            <v>6.7</v>
          </cell>
          <cell r="BC151" t="str">
            <v>x</v>
          </cell>
          <cell r="BD151" t="str">
            <v>x</v>
          </cell>
          <cell r="BE151">
            <v>6.7</v>
          </cell>
          <cell r="BF151" t="str">
            <v>x</v>
          </cell>
          <cell r="BG151" t="str">
            <v>x</v>
          </cell>
          <cell r="BH151">
            <v>28.9</v>
          </cell>
          <cell r="BI151" t="str">
            <v>x</v>
          </cell>
          <cell r="BJ151" t="str">
            <v>x</v>
          </cell>
          <cell r="BK151">
            <v>24.4</v>
          </cell>
          <cell r="BL151" t="str">
            <v>x</v>
          </cell>
          <cell r="BM151" t="str">
            <v>x</v>
          </cell>
          <cell r="BN151">
            <v>6.7</v>
          </cell>
          <cell r="BO151" t="str">
            <v>x</v>
          </cell>
          <cell r="BP151" t="str">
            <v>x</v>
          </cell>
          <cell r="BQ151" t="str">
            <v>x</v>
          </cell>
          <cell r="BR151" t="str">
            <v>x</v>
          </cell>
          <cell r="BS151" t="str">
            <v>x</v>
          </cell>
          <cell r="BT151" t="str">
            <v>x</v>
          </cell>
          <cell r="BU151" t="str">
            <v>x</v>
          </cell>
          <cell r="BV151" t="str">
            <v>x</v>
          </cell>
          <cell r="BW151">
            <v>2221</v>
          </cell>
          <cell r="BX151">
            <v>1122</v>
          </cell>
          <cell r="BY151">
            <v>1099</v>
          </cell>
          <cell r="BZ151">
            <v>68.3</v>
          </cell>
          <cell r="CA151">
            <v>60.3</v>
          </cell>
          <cell r="CB151">
            <v>76.400000000000006</v>
          </cell>
          <cell r="CC151">
            <v>58.8</v>
          </cell>
          <cell r="CD151">
            <v>52.1</v>
          </cell>
          <cell r="CE151">
            <v>65.5</v>
          </cell>
          <cell r="CF151">
            <v>94.5</v>
          </cell>
          <cell r="CG151">
            <v>93.3</v>
          </cell>
          <cell r="CH151">
            <v>95.7</v>
          </cell>
          <cell r="CI151">
            <v>92.5</v>
          </cell>
          <cell r="CJ151">
            <v>91.9</v>
          </cell>
          <cell r="CK151">
            <v>93.2</v>
          </cell>
          <cell r="CL151">
            <v>61</v>
          </cell>
          <cell r="CM151">
            <v>55.2</v>
          </cell>
          <cell r="CN151">
            <v>67</v>
          </cell>
          <cell r="CO151">
            <v>33.700000000000003</v>
          </cell>
          <cell r="CP151">
            <v>30.7</v>
          </cell>
          <cell r="CQ151">
            <v>36.9</v>
          </cell>
          <cell r="CR151">
            <v>21</v>
          </cell>
          <cell r="CS151">
            <v>15.4</v>
          </cell>
          <cell r="CT151">
            <v>26.7</v>
          </cell>
        </row>
        <row r="152">
          <cell r="A152" t="str">
            <v>E06000026</v>
          </cell>
          <cell r="B152" t="str">
            <v>Plymouth</v>
          </cell>
          <cell r="C152">
            <v>2274</v>
          </cell>
          <cell r="D152">
            <v>1074</v>
          </cell>
          <cell r="E152">
            <v>1200</v>
          </cell>
          <cell r="F152">
            <v>68.5</v>
          </cell>
          <cell r="G152">
            <v>62.8</v>
          </cell>
          <cell r="H152">
            <v>73.599999999999994</v>
          </cell>
          <cell r="I152">
            <v>59.1</v>
          </cell>
          <cell r="J152">
            <v>54.3</v>
          </cell>
          <cell r="K152">
            <v>63.4</v>
          </cell>
          <cell r="L152">
            <v>97.9</v>
          </cell>
          <cell r="M152">
            <v>97.1</v>
          </cell>
          <cell r="N152">
            <v>98.6</v>
          </cell>
          <cell r="O152">
            <v>96.2</v>
          </cell>
          <cell r="P152">
            <v>95.3</v>
          </cell>
          <cell r="Q152">
            <v>97</v>
          </cell>
          <cell r="R152">
            <v>61.7</v>
          </cell>
          <cell r="S152">
            <v>57.2</v>
          </cell>
          <cell r="T152">
            <v>65.8</v>
          </cell>
          <cell r="U152">
            <v>44.1</v>
          </cell>
          <cell r="V152">
            <v>37.6</v>
          </cell>
          <cell r="W152">
            <v>49.9</v>
          </cell>
          <cell r="X152">
            <v>24.6</v>
          </cell>
          <cell r="Y152">
            <v>15.4</v>
          </cell>
          <cell r="Z152">
            <v>32.9</v>
          </cell>
          <cell r="AA152">
            <v>318</v>
          </cell>
          <cell r="AB152">
            <v>183</v>
          </cell>
          <cell r="AC152">
            <v>135</v>
          </cell>
          <cell r="AD152">
            <v>27</v>
          </cell>
          <cell r="AE152">
            <v>25.1</v>
          </cell>
          <cell r="AF152">
            <v>29.6</v>
          </cell>
          <cell r="AG152">
            <v>19.8</v>
          </cell>
          <cell r="AH152">
            <v>18.600000000000001</v>
          </cell>
          <cell r="AI152">
            <v>21.5</v>
          </cell>
          <cell r="AJ152">
            <v>89.9</v>
          </cell>
          <cell r="AK152">
            <v>90.2</v>
          </cell>
          <cell r="AL152">
            <v>89.6</v>
          </cell>
          <cell r="AM152">
            <v>82.1</v>
          </cell>
          <cell r="AN152">
            <v>82.5</v>
          </cell>
          <cell r="AO152">
            <v>81.5</v>
          </cell>
          <cell r="AP152">
            <v>21.7</v>
          </cell>
          <cell r="AQ152">
            <v>21.3</v>
          </cell>
          <cell r="AR152">
            <v>22.2</v>
          </cell>
          <cell r="AS152">
            <v>13.8</v>
          </cell>
          <cell r="AT152" t="str">
            <v>x</v>
          </cell>
          <cell r="AU152" t="str">
            <v>x</v>
          </cell>
          <cell r="AV152" t="str">
            <v>x</v>
          </cell>
          <cell r="AW152" t="str">
            <v>x</v>
          </cell>
          <cell r="AX152" t="str">
            <v>x</v>
          </cell>
          <cell r="AY152">
            <v>142</v>
          </cell>
          <cell r="AZ152">
            <v>113</v>
          </cell>
          <cell r="BA152">
            <v>29</v>
          </cell>
          <cell r="BB152">
            <v>9.9</v>
          </cell>
          <cell r="BC152">
            <v>9.6999999999999993</v>
          </cell>
          <cell r="BD152">
            <v>10.3</v>
          </cell>
          <cell r="BE152">
            <v>6.3</v>
          </cell>
          <cell r="BF152">
            <v>5.3</v>
          </cell>
          <cell r="BG152">
            <v>10.3</v>
          </cell>
          <cell r="BH152">
            <v>34.5</v>
          </cell>
          <cell r="BI152">
            <v>32.700000000000003</v>
          </cell>
          <cell r="BJ152">
            <v>41.4</v>
          </cell>
          <cell r="BK152">
            <v>31.7</v>
          </cell>
          <cell r="BL152">
            <v>31</v>
          </cell>
          <cell r="BM152">
            <v>34.5</v>
          </cell>
          <cell r="BN152">
            <v>7</v>
          </cell>
          <cell r="BO152">
            <v>6.2</v>
          </cell>
          <cell r="BP152">
            <v>10.3</v>
          </cell>
          <cell r="BQ152">
            <v>3.5</v>
          </cell>
          <cell r="BR152" t="str">
            <v>x</v>
          </cell>
          <cell r="BS152" t="str">
            <v>x</v>
          </cell>
          <cell r="BT152" t="str">
            <v>x</v>
          </cell>
          <cell r="BU152" t="str">
            <v>x</v>
          </cell>
          <cell r="BV152" t="str">
            <v>x</v>
          </cell>
          <cell r="BW152">
            <v>2734</v>
          </cell>
          <cell r="BX152">
            <v>1370</v>
          </cell>
          <cell r="BY152">
            <v>1364</v>
          </cell>
          <cell r="BZ152">
            <v>60.6</v>
          </cell>
          <cell r="CA152">
            <v>53.4</v>
          </cell>
          <cell r="CB152">
            <v>67.900000000000006</v>
          </cell>
          <cell r="CC152">
            <v>51.8</v>
          </cell>
          <cell r="CD152">
            <v>45.5</v>
          </cell>
          <cell r="CE152">
            <v>58.1</v>
          </cell>
          <cell r="CF152">
            <v>93.7</v>
          </cell>
          <cell r="CG152">
            <v>90.9</v>
          </cell>
          <cell r="CH152">
            <v>96.5</v>
          </cell>
          <cell r="CI152">
            <v>91.2</v>
          </cell>
          <cell r="CJ152">
            <v>88.2</v>
          </cell>
          <cell r="CK152">
            <v>94.1</v>
          </cell>
          <cell r="CL152">
            <v>54.2</v>
          </cell>
          <cell r="CM152">
            <v>48.2</v>
          </cell>
          <cell r="CN152">
            <v>60.3</v>
          </cell>
          <cell r="CO152">
            <v>38.5</v>
          </cell>
          <cell r="CP152">
            <v>31.2</v>
          </cell>
          <cell r="CQ152">
            <v>45.8</v>
          </cell>
          <cell r="CR152">
            <v>20.9</v>
          </cell>
          <cell r="CS152">
            <v>12.1</v>
          </cell>
          <cell r="CT152">
            <v>29.8</v>
          </cell>
        </row>
        <row r="153">
          <cell r="A153" t="str">
            <v>E06000029</v>
          </cell>
          <cell r="B153" t="str">
            <v>Poole</v>
          </cell>
          <cell r="C153">
            <v>1199</v>
          </cell>
          <cell r="D153">
            <v>571</v>
          </cell>
          <cell r="E153">
            <v>628</v>
          </cell>
          <cell r="F153">
            <v>80.599999999999994</v>
          </cell>
          <cell r="G153">
            <v>77.2</v>
          </cell>
          <cell r="H153">
            <v>83.6</v>
          </cell>
          <cell r="I153">
            <v>71.5</v>
          </cell>
          <cell r="J153">
            <v>66</v>
          </cell>
          <cell r="K153">
            <v>76.400000000000006</v>
          </cell>
          <cell r="L153">
            <v>98.7</v>
          </cell>
          <cell r="M153">
            <v>98.9</v>
          </cell>
          <cell r="N153">
            <v>98.4</v>
          </cell>
          <cell r="O153">
            <v>97.8</v>
          </cell>
          <cell r="P153">
            <v>98.2</v>
          </cell>
          <cell r="Q153">
            <v>97.5</v>
          </cell>
          <cell r="R153">
            <v>73.2</v>
          </cell>
          <cell r="S153">
            <v>67.599999999999994</v>
          </cell>
          <cell r="T153">
            <v>78.3</v>
          </cell>
          <cell r="U153">
            <v>45.5</v>
          </cell>
          <cell r="V153">
            <v>44.1</v>
          </cell>
          <cell r="W153">
            <v>46.7</v>
          </cell>
          <cell r="X153">
            <v>33.4</v>
          </cell>
          <cell r="Y153">
            <v>29.9</v>
          </cell>
          <cell r="Z153">
            <v>36.5</v>
          </cell>
          <cell r="AA153">
            <v>299</v>
          </cell>
          <cell r="AB153">
            <v>157</v>
          </cell>
          <cell r="AC153">
            <v>142</v>
          </cell>
          <cell r="AD153">
            <v>40.1</v>
          </cell>
          <cell r="AE153" t="str">
            <v>x</v>
          </cell>
          <cell r="AF153" t="str">
            <v>x</v>
          </cell>
          <cell r="AG153">
            <v>34.4</v>
          </cell>
          <cell r="AH153" t="str">
            <v>x</v>
          </cell>
          <cell r="AI153" t="str">
            <v>x</v>
          </cell>
          <cell r="AJ153">
            <v>90.6</v>
          </cell>
          <cell r="AK153">
            <v>89.8</v>
          </cell>
          <cell r="AL153">
            <v>91.5</v>
          </cell>
          <cell r="AM153">
            <v>80.3</v>
          </cell>
          <cell r="AN153" t="str">
            <v>x</v>
          </cell>
          <cell r="AO153" t="str">
            <v>x</v>
          </cell>
          <cell r="AP153">
            <v>37.5</v>
          </cell>
          <cell r="AQ153" t="str">
            <v>x</v>
          </cell>
          <cell r="AR153" t="str">
            <v>x</v>
          </cell>
          <cell r="AS153">
            <v>15.7</v>
          </cell>
          <cell r="AT153" t="str">
            <v>x</v>
          </cell>
          <cell r="AU153" t="str">
            <v>x</v>
          </cell>
          <cell r="AV153">
            <v>10</v>
          </cell>
          <cell r="AW153" t="str">
            <v>x</v>
          </cell>
          <cell r="AX153" t="str">
            <v>x</v>
          </cell>
          <cell r="AY153">
            <v>33</v>
          </cell>
          <cell r="AZ153">
            <v>24</v>
          </cell>
          <cell r="BA153">
            <v>9</v>
          </cell>
          <cell r="BB153">
            <v>27.3</v>
          </cell>
          <cell r="BC153" t="str">
            <v>x</v>
          </cell>
          <cell r="BD153" t="str">
            <v>x</v>
          </cell>
          <cell r="BE153">
            <v>18.2</v>
          </cell>
          <cell r="BF153" t="str">
            <v>x</v>
          </cell>
          <cell r="BG153" t="str">
            <v>x</v>
          </cell>
          <cell r="BH153">
            <v>57.6</v>
          </cell>
          <cell r="BI153">
            <v>62.5</v>
          </cell>
          <cell r="BJ153">
            <v>44.4</v>
          </cell>
          <cell r="BK153">
            <v>42.4</v>
          </cell>
          <cell r="BL153" t="str">
            <v>x</v>
          </cell>
          <cell r="BM153" t="str">
            <v>x</v>
          </cell>
          <cell r="BN153">
            <v>18.2</v>
          </cell>
          <cell r="BO153" t="str">
            <v>x</v>
          </cell>
          <cell r="BP153" t="str">
            <v>x</v>
          </cell>
          <cell r="BQ153">
            <v>9.1</v>
          </cell>
          <cell r="BR153" t="str">
            <v>x</v>
          </cell>
          <cell r="BS153" t="str">
            <v>x</v>
          </cell>
          <cell r="BT153">
            <v>9.1</v>
          </cell>
          <cell r="BU153" t="str">
            <v>x</v>
          </cell>
          <cell r="BV153" t="str">
            <v>x</v>
          </cell>
          <cell r="BW153">
            <v>1531</v>
          </cell>
          <cell r="BX153">
            <v>752</v>
          </cell>
          <cell r="BY153">
            <v>779</v>
          </cell>
          <cell r="BZ153">
            <v>71.5</v>
          </cell>
          <cell r="CA153">
            <v>67.3</v>
          </cell>
          <cell r="CB153">
            <v>75.599999999999994</v>
          </cell>
          <cell r="CC153">
            <v>63.1</v>
          </cell>
          <cell r="CD153">
            <v>57.3</v>
          </cell>
          <cell r="CE153">
            <v>68.7</v>
          </cell>
          <cell r="CF153">
            <v>96.2</v>
          </cell>
          <cell r="CG153">
            <v>95.9</v>
          </cell>
          <cell r="CH153">
            <v>96.5</v>
          </cell>
          <cell r="CI153">
            <v>93.2</v>
          </cell>
          <cell r="CJ153">
            <v>92.3</v>
          </cell>
          <cell r="CK153">
            <v>94.1</v>
          </cell>
          <cell r="CL153">
            <v>65.099999999999994</v>
          </cell>
          <cell r="CM153">
            <v>59.3</v>
          </cell>
          <cell r="CN153">
            <v>70.599999999999994</v>
          </cell>
          <cell r="CO153">
            <v>38.9</v>
          </cell>
          <cell r="CP153">
            <v>37</v>
          </cell>
          <cell r="CQ153">
            <v>40.700000000000003</v>
          </cell>
          <cell r="CR153">
            <v>28.3</v>
          </cell>
          <cell r="CS153">
            <v>25</v>
          </cell>
          <cell r="CT153">
            <v>31.5</v>
          </cell>
        </row>
        <row r="154">
          <cell r="A154" t="str">
            <v>E10000027</v>
          </cell>
          <cell r="B154" t="str">
            <v>Somerset</v>
          </cell>
          <cell r="C154">
            <v>4559</v>
          </cell>
          <cell r="D154">
            <v>2232</v>
          </cell>
          <cell r="E154">
            <v>2327</v>
          </cell>
          <cell r="F154">
            <v>74.400000000000006</v>
          </cell>
          <cell r="G154">
            <v>69.400000000000006</v>
          </cell>
          <cell r="H154">
            <v>79.2</v>
          </cell>
          <cell r="I154">
            <v>64.7</v>
          </cell>
          <cell r="J154">
            <v>60.2</v>
          </cell>
          <cell r="K154">
            <v>68.900000000000006</v>
          </cell>
          <cell r="L154">
            <v>98.7</v>
          </cell>
          <cell r="M154">
            <v>98.5</v>
          </cell>
          <cell r="N154">
            <v>99</v>
          </cell>
          <cell r="O154">
            <v>96.8</v>
          </cell>
          <cell r="P154">
            <v>96.1</v>
          </cell>
          <cell r="Q154">
            <v>97.4</v>
          </cell>
          <cell r="R154">
            <v>66.599999999999994</v>
          </cell>
          <cell r="S154">
            <v>62.3</v>
          </cell>
          <cell r="T154">
            <v>70.8</v>
          </cell>
          <cell r="U154">
            <v>39.6</v>
          </cell>
          <cell r="V154">
            <v>36</v>
          </cell>
          <cell r="W154">
            <v>43.1</v>
          </cell>
          <cell r="X154">
            <v>23.7</v>
          </cell>
          <cell r="Y154">
            <v>18.600000000000001</v>
          </cell>
          <cell r="Z154">
            <v>28.7</v>
          </cell>
          <cell r="AA154">
            <v>610</v>
          </cell>
          <cell r="AB154">
            <v>390</v>
          </cell>
          <cell r="AC154">
            <v>220</v>
          </cell>
          <cell r="AD154">
            <v>28.9</v>
          </cell>
          <cell r="AE154" t="str">
            <v>x</v>
          </cell>
          <cell r="AF154" t="str">
            <v>x</v>
          </cell>
          <cell r="AG154">
            <v>21.1</v>
          </cell>
          <cell r="AH154" t="str">
            <v>x</v>
          </cell>
          <cell r="AI154" t="str">
            <v>x</v>
          </cell>
          <cell r="AJ154">
            <v>82.6</v>
          </cell>
          <cell r="AK154">
            <v>82.8</v>
          </cell>
          <cell r="AL154">
            <v>82.3</v>
          </cell>
          <cell r="AM154">
            <v>72.5</v>
          </cell>
          <cell r="AN154">
            <v>73.8</v>
          </cell>
          <cell r="AO154">
            <v>70</v>
          </cell>
          <cell r="AP154">
            <v>23.8</v>
          </cell>
          <cell r="AQ154" t="str">
            <v>x</v>
          </cell>
          <cell r="AR154" t="str">
            <v>x</v>
          </cell>
          <cell r="AS154" t="str">
            <v>x</v>
          </cell>
          <cell r="AT154" t="str">
            <v>x</v>
          </cell>
          <cell r="AU154" t="str">
            <v>x</v>
          </cell>
          <cell r="AV154" t="str">
            <v>x</v>
          </cell>
          <cell r="AW154" t="str">
            <v>x</v>
          </cell>
          <cell r="AX154" t="str">
            <v>x</v>
          </cell>
          <cell r="AY154">
            <v>88</v>
          </cell>
          <cell r="AZ154">
            <v>67</v>
          </cell>
          <cell r="BA154">
            <v>21</v>
          </cell>
          <cell r="BB154">
            <v>6.8</v>
          </cell>
          <cell r="BC154" t="str">
            <v>x</v>
          </cell>
          <cell r="BD154" t="str">
            <v>x</v>
          </cell>
          <cell r="BE154">
            <v>3.4</v>
          </cell>
          <cell r="BF154" t="str">
            <v>x</v>
          </cell>
          <cell r="BG154" t="str">
            <v>x</v>
          </cell>
          <cell r="BH154">
            <v>26.1</v>
          </cell>
          <cell r="BI154">
            <v>29.9</v>
          </cell>
          <cell r="BJ154">
            <v>14.3</v>
          </cell>
          <cell r="BK154">
            <v>22.7</v>
          </cell>
          <cell r="BL154">
            <v>25.4</v>
          </cell>
          <cell r="BM154">
            <v>14.3</v>
          </cell>
          <cell r="BN154">
            <v>3.4</v>
          </cell>
          <cell r="BO154" t="str">
            <v>x</v>
          </cell>
          <cell r="BP154" t="str">
            <v>x</v>
          </cell>
          <cell r="BQ154" t="str">
            <v>x</v>
          </cell>
          <cell r="BR154" t="str">
            <v>x</v>
          </cell>
          <cell r="BS154" t="str">
            <v>x</v>
          </cell>
          <cell r="BT154" t="str">
            <v>x</v>
          </cell>
          <cell r="BU154" t="str">
            <v>x</v>
          </cell>
          <cell r="BV154" t="str">
            <v>x</v>
          </cell>
          <cell r="BW154">
            <v>5257</v>
          </cell>
          <cell r="BX154">
            <v>2689</v>
          </cell>
          <cell r="BY154">
            <v>2568</v>
          </cell>
          <cell r="BZ154">
            <v>68</v>
          </cell>
          <cell r="CA154">
            <v>61.9</v>
          </cell>
          <cell r="CB154">
            <v>74.400000000000006</v>
          </cell>
          <cell r="CC154">
            <v>58.6</v>
          </cell>
          <cell r="CD154">
            <v>53</v>
          </cell>
          <cell r="CE154">
            <v>64.400000000000006</v>
          </cell>
          <cell r="CF154">
            <v>95.7</v>
          </cell>
          <cell r="CG154">
            <v>94.5</v>
          </cell>
          <cell r="CH154">
            <v>96.8</v>
          </cell>
          <cell r="CI154">
            <v>92.7</v>
          </cell>
          <cell r="CJ154">
            <v>91.1</v>
          </cell>
          <cell r="CK154">
            <v>94.4</v>
          </cell>
          <cell r="CL154">
            <v>60.6</v>
          </cell>
          <cell r="CM154">
            <v>55.2</v>
          </cell>
          <cell r="CN154">
            <v>66.2</v>
          </cell>
          <cell r="CO154">
            <v>35.299999999999997</v>
          </cell>
          <cell r="CP154">
            <v>31</v>
          </cell>
          <cell r="CQ154">
            <v>39.700000000000003</v>
          </cell>
          <cell r="CR154">
            <v>20.9</v>
          </cell>
          <cell r="CS154">
            <v>15.7</v>
          </cell>
          <cell r="CT154">
            <v>26.4</v>
          </cell>
        </row>
        <row r="155">
          <cell r="A155" t="str">
            <v>E06000025</v>
          </cell>
          <cell r="B155" t="str">
            <v>South Gloucestershire</v>
          </cell>
          <cell r="C155">
            <v>2494</v>
          </cell>
          <cell r="D155">
            <v>1292</v>
          </cell>
          <cell r="E155">
            <v>1202</v>
          </cell>
          <cell r="F155">
            <v>68.900000000000006</v>
          </cell>
          <cell r="G155">
            <v>64.900000000000006</v>
          </cell>
          <cell r="H155">
            <v>73.2</v>
          </cell>
          <cell r="I155">
            <v>58.7</v>
          </cell>
          <cell r="J155">
            <v>54.8</v>
          </cell>
          <cell r="K155">
            <v>63</v>
          </cell>
          <cell r="L155">
            <v>97.8</v>
          </cell>
          <cell r="M155">
            <v>97.7</v>
          </cell>
          <cell r="N155">
            <v>98</v>
          </cell>
          <cell r="O155">
            <v>97.1</v>
          </cell>
          <cell r="P155">
            <v>97.2</v>
          </cell>
          <cell r="Q155">
            <v>97</v>
          </cell>
          <cell r="R155">
            <v>62.1</v>
          </cell>
          <cell r="S155">
            <v>59.1</v>
          </cell>
          <cell r="T155">
            <v>65.3</v>
          </cell>
          <cell r="U155">
            <v>36.1</v>
          </cell>
          <cell r="V155">
            <v>31.2</v>
          </cell>
          <cell r="W155">
            <v>41.3</v>
          </cell>
          <cell r="X155">
            <v>21.1</v>
          </cell>
          <cell r="Y155">
            <v>15.8</v>
          </cell>
          <cell r="Z155">
            <v>26.7</v>
          </cell>
          <cell r="AA155">
            <v>332</v>
          </cell>
          <cell r="AB155">
            <v>221</v>
          </cell>
          <cell r="AC155">
            <v>111</v>
          </cell>
          <cell r="AD155">
            <v>30.4</v>
          </cell>
          <cell r="AE155">
            <v>26.2</v>
          </cell>
          <cell r="AF155">
            <v>38.700000000000003</v>
          </cell>
          <cell r="AG155">
            <v>22.9</v>
          </cell>
          <cell r="AH155" t="str">
            <v>x</v>
          </cell>
          <cell r="AI155" t="str">
            <v>x</v>
          </cell>
          <cell r="AJ155">
            <v>80.099999999999994</v>
          </cell>
          <cell r="AK155">
            <v>81</v>
          </cell>
          <cell r="AL155">
            <v>78.400000000000006</v>
          </cell>
          <cell r="AM155">
            <v>74.400000000000006</v>
          </cell>
          <cell r="AN155">
            <v>74.2</v>
          </cell>
          <cell r="AO155">
            <v>74.8</v>
          </cell>
          <cell r="AP155">
            <v>25.3</v>
          </cell>
          <cell r="AQ155" t="str">
            <v>x</v>
          </cell>
          <cell r="AR155" t="str">
            <v>x</v>
          </cell>
          <cell r="AS155">
            <v>9.3000000000000007</v>
          </cell>
          <cell r="AT155" t="str">
            <v>x</v>
          </cell>
          <cell r="AU155" t="str">
            <v>x</v>
          </cell>
          <cell r="AV155" t="str">
            <v>x</v>
          </cell>
          <cell r="AW155" t="str">
            <v>x</v>
          </cell>
          <cell r="AX155" t="str">
            <v>x</v>
          </cell>
          <cell r="AY155">
            <v>106</v>
          </cell>
          <cell r="AZ155">
            <v>77</v>
          </cell>
          <cell r="BA155">
            <v>29</v>
          </cell>
          <cell r="BB155">
            <v>15.1</v>
          </cell>
          <cell r="BC155">
            <v>15.6</v>
          </cell>
          <cell r="BD155">
            <v>13.8</v>
          </cell>
          <cell r="BE155">
            <v>8.5</v>
          </cell>
          <cell r="BF155" t="str">
            <v>x</v>
          </cell>
          <cell r="BG155" t="str">
            <v>x</v>
          </cell>
          <cell r="BH155">
            <v>46.2</v>
          </cell>
          <cell r="BI155">
            <v>46.8</v>
          </cell>
          <cell r="BJ155">
            <v>44.8</v>
          </cell>
          <cell r="BK155">
            <v>33</v>
          </cell>
          <cell r="BL155">
            <v>36.4</v>
          </cell>
          <cell r="BM155">
            <v>24.1</v>
          </cell>
          <cell r="BN155">
            <v>8.5</v>
          </cell>
          <cell r="BO155" t="str">
            <v>x</v>
          </cell>
          <cell r="BP155" t="str">
            <v>x</v>
          </cell>
          <cell r="BQ155">
            <v>2.8</v>
          </cell>
          <cell r="BR155" t="str">
            <v>x</v>
          </cell>
          <cell r="BS155" t="str">
            <v>x</v>
          </cell>
          <cell r="BT155" t="str">
            <v>x</v>
          </cell>
          <cell r="BU155" t="str">
            <v>x</v>
          </cell>
          <cell r="BV155" t="str">
            <v>x</v>
          </cell>
          <cell r="BW155">
            <v>2932</v>
          </cell>
          <cell r="BX155">
            <v>1590</v>
          </cell>
          <cell r="BY155">
            <v>1342</v>
          </cell>
          <cell r="BZ155">
            <v>62.6</v>
          </cell>
          <cell r="CA155">
            <v>57.1</v>
          </cell>
          <cell r="CB155">
            <v>69.099999999999994</v>
          </cell>
          <cell r="CC155">
            <v>52.9</v>
          </cell>
          <cell r="CD155">
            <v>47.7</v>
          </cell>
          <cell r="CE155">
            <v>59</v>
          </cell>
          <cell r="CF155">
            <v>94</v>
          </cell>
          <cell r="CG155">
            <v>92.9</v>
          </cell>
          <cell r="CH155">
            <v>95.2</v>
          </cell>
          <cell r="CI155">
            <v>92.2</v>
          </cell>
          <cell r="CJ155">
            <v>91.1</v>
          </cell>
          <cell r="CK155">
            <v>93.6</v>
          </cell>
          <cell r="CL155">
            <v>56</v>
          </cell>
          <cell r="CM155">
            <v>51.4</v>
          </cell>
          <cell r="CN155">
            <v>61.4</v>
          </cell>
          <cell r="CO155">
            <v>31.9</v>
          </cell>
          <cell r="CP155">
            <v>26.7</v>
          </cell>
          <cell r="CQ155">
            <v>37.9</v>
          </cell>
          <cell r="CR155">
            <v>18.3</v>
          </cell>
          <cell r="CS155">
            <v>13.2</v>
          </cell>
          <cell r="CT155">
            <v>24.4</v>
          </cell>
        </row>
        <row r="156">
          <cell r="A156" t="str">
            <v>E06000030</v>
          </cell>
          <cell r="B156" t="str">
            <v>Swindon</v>
          </cell>
          <cell r="C156">
            <v>1828</v>
          </cell>
          <cell r="D156">
            <v>858</v>
          </cell>
          <cell r="E156">
            <v>970</v>
          </cell>
          <cell r="F156">
            <v>69.400000000000006</v>
          </cell>
          <cell r="G156">
            <v>63.4</v>
          </cell>
          <cell r="H156">
            <v>74.599999999999994</v>
          </cell>
          <cell r="I156">
            <v>60</v>
          </cell>
          <cell r="J156">
            <v>54.8</v>
          </cell>
          <cell r="K156">
            <v>64.599999999999994</v>
          </cell>
          <cell r="L156">
            <v>98.9</v>
          </cell>
          <cell r="M156">
            <v>99</v>
          </cell>
          <cell r="N156">
            <v>98.9</v>
          </cell>
          <cell r="O156">
            <v>97.3</v>
          </cell>
          <cell r="P156">
            <v>97.2</v>
          </cell>
          <cell r="Q156">
            <v>97.4</v>
          </cell>
          <cell r="R156">
            <v>62.6</v>
          </cell>
          <cell r="S156">
            <v>57.9</v>
          </cell>
          <cell r="T156">
            <v>66.8</v>
          </cell>
          <cell r="U156">
            <v>41.5</v>
          </cell>
          <cell r="V156">
            <v>36.1</v>
          </cell>
          <cell r="W156">
            <v>46.3</v>
          </cell>
          <cell r="X156">
            <v>23</v>
          </cell>
          <cell r="Y156">
            <v>16.2</v>
          </cell>
          <cell r="Z156">
            <v>29.1</v>
          </cell>
          <cell r="AA156">
            <v>223</v>
          </cell>
          <cell r="AB156">
            <v>136</v>
          </cell>
          <cell r="AC156">
            <v>87</v>
          </cell>
          <cell r="AD156">
            <v>26.9</v>
          </cell>
          <cell r="AE156" t="str">
            <v>x</v>
          </cell>
          <cell r="AF156" t="str">
            <v>x</v>
          </cell>
          <cell r="AG156">
            <v>17.5</v>
          </cell>
          <cell r="AH156" t="str">
            <v>x</v>
          </cell>
          <cell r="AI156" t="str">
            <v>x</v>
          </cell>
          <cell r="AJ156">
            <v>91.5</v>
          </cell>
          <cell r="AK156">
            <v>89.7</v>
          </cell>
          <cell r="AL156">
            <v>94.3</v>
          </cell>
          <cell r="AM156">
            <v>82.5</v>
          </cell>
          <cell r="AN156">
            <v>82.4</v>
          </cell>
          <cell r="AO156">
            <v>82.8</v>
          </cell>
          <cell r="AP156">
            <v>19.7</v>
          </cell>
          <cell r="AQ156" t="str">
            <v>x</v>
          </cell>
          <cell r="AR156" t="str">
            <v>x</v>
          </cell>
          <cell r="AS156" t="str">
            <v>x</v>
          </cell>
          <cell r="AT156" t="str">
            <v>x</v>
          </cell>
          <cell r="AU156" t="str">
            <v>x</v>
          </cell>
          <cell r="AV156" t="str">
            <v>x</v>
          </cell>
          <cell r="AW156" t="str">
            <v>x</v>
          </cell>
          <cell r="AX156" t="str">
            <v>x</v>
          </cell>
          <cell r="AY156">
            <v>103</v>
          </cell>
          <cell r="AZ156">
            <v>68</v>
          </cell>
          <cell r="BA156">
            <v>35</v>
          </cell>
          <cell r="BB156">
            <v>7.8</v>
          </cell>
          <cell r="BC156" t="str">
            <v>x</v>
          </cell>
          <cell r="BD156" t="str">
            <v>x</v>
          </cell>
          <cell r="BE156">
            <v>4.9000000000000004</v>
          </cell>
          <cell r="BF156" t="str">
            <v>x</v>
          </cell>
          <cell r="BG156" t="str">
            <v>x</v>
          </cell>
          <cell r="BH156">
            <v>38.799999999999997</v>
          </cell>
          <cell r="BI156">
            <v>44.1</v>
          </cell>
          <cell r="BJ156">
            <v>28.6</v>
          </cell>
          <cell r="BK156">
            <v>33</v>
          </cell>
          <cell r="BL156">
            <v>38.200000000000003</v>
          </cell>
          <cell r="BM156">
            <v>22.9</v>
          </cell>
          <cell r="BN156">
            <v>4.9000000000000004</v>
          </cell>
          <cell r="BO156" t="str">
            <v>x</v>
          </cell>
          <cell r="BP156" t="str">
            <v>x</v>
          </cell>
          <cell r="BQ156" t="str">
            <v>x</v>
          </cell>
          <cell r="BR156" t="str">
            <v>x</v>
          </cell>
          <cell r="BS156" t="str">
            <v>x</v>
          </cell>
          <cell r="BT156" t="str">
            <v>x</v>
          </cell>
          <cell r="BU156" t="str">
            <v>x</v>
          </cell>
          <cell r="BV156" t="str">
            <v>x</v>
          </cell>
          <cell r="BW156">
            <v>2154</v>
          </cell>
          <cell r="BX156">
            <v>1062</v>
          </cell>
          <cell r="BY156">
            <v>1092</v>
          </cell>
          <cell r="BZ156">
            <v>62</v>
          </cell>
          <cell r="CA156">
            <v>54.7</v>
          </cell>
          <cell r="CB156">
            <v>69.099999999999994</v>
          </cell>
          <cell r="CC156">
            <v>53</v>
          </cell>
          <cell r="CD156">
            <v>47.1</v>
          </cell>
          <cell r="CE156">
            <v>58.7</v>
          </cell>
          <cell r="CF156">
            <v>95.3</v>
          </cell>
          <cell r="CG156">
            <v>94.3</v>
          </cell>
          <cell r="CH156">
            <v>96.2</v>
          </cell>
          <cell r="CI156">
            <v>92.7</v>
          </cell>
          <cell r="CJ156">
            <v>91.5</v>
          </cell>
          <cell r="CK156">
            <v>93.9</v>
          </cell>
          <cell r="CL156">
            <v>55.4</v>
          </cell>
          <cell r="CM156">
            <v>50</v>
          </cell>
          <cell r="CN156">
            <v>60.7</v>
          </cell>
          <cell r="CO156">
            <v>36.5</v>
          </cell>
          <cell r="CP156">
            <v>30.8</v>
          </cell>
          <cell r="CQ156">
            <v>42.1</v>
          </cell>
          <cell r="CR156">
            <v>20.3</v>
          </cell>
          <cell r="CS156">
            <v>13.9</v>
          </cell>
          <cell r="CT156">
            <v>26.6</v>
          </cell>
        </row>
        <row r="157">
          <cell r="A157" t="str">
            <v>E06000027</v>
          </cell>
          <cell r="B157" t="str">
            <v>Torbay</v>
          </cell>
          <cell r="C157">
            <v>1121</v>
          </cell>
          <cell r="D157" t="str">
            <v>x</v>
          </cell>
          <cell r="E157" t="str">
            <v>x</v>
          </cell>
          <cell r="F157" t="str">
            <v>x</v>
          </cell>
          <cell r="G157" t="str">
            <v>x</v>
          </cell>
          <cell r="H157" t="str">
            <v>x</v>
          </cell>
          <cell r="I157" t="str">
            <v>x</v>
          </cell>
          <cell r="J157" t="str">
            <v>x</v>
          </cell>
          <cell r="K157" t="str">
            <v>x</v>
          </cell>
          <cell r="L157" t="str">
            <v>x</v>
          </cell>
          <cell r="M157" t="str">
            <v>x</v>
          </cell>
          <cell r="N157" t="str">
            <v>x</v>
          </cell>
          <cell r="O157" t="str">
            <v>x</v>
          </cell>
          <cell r="P157" t="str">
            <v>x</v>
          </cell>
          <cell r="Q157" t="str">
            <v>x</v>
          </cell>
          <cell r="R157" t="str">
            <v>x</v>
          </cell>
          <cell r="S157" t="str">
            <v>x</v>
          </cell>
          <cell r="T157" t="str">
            <v>x</v>
          </cell>
          <cell r="U157" t="str">
            <v>x</v>
          </cell>
          <cell r="V157" t="str">
            <v>x</v>
          </cell>
          <cell r="W157" t="str">
            <v>x</v>
          </cell>
          <cell r="X157" t="str">
            <v>x</v>
          </cell>
          <cell r="Y157" t="str">
            <v>x</v>
          </cell>
          <cell r="Z157" t="str">
            <v>x</v>
          </cell>
          <cell r="AA157">
            <v>328</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v>11</v>
          </cell>
          <cell r="AW157" t="str">
            <v>x</v>
          </cell>
          <cell r="AX157" t="str">
            <v>x</v>
          </cell>
          <cell r="AY157">
            <v>79</v>
          </cell>
          <cell r="AZ157">
            <v>57</v>
          </cell>
          <cell r="BA157">
            <v>22</v>
          </cell>
          <cell r="BB157">
            <v>6.3</v>
          </cell>
          <cell r="BC157" t="str">
            <v>x</v>
          </cell>
          <cell r="BD157" t="str">
            <v>x</v>
          </cell>
          <cell r="BE157">
            <v>3.8</v>
          </cell>
          <cell r="BF157" t="str">
            <v>x</v>
          </cell>
          <cell r="BG157" t="str">
            <v>x</v>
          </cell>
          <cell r="BH157">
            <v>22.8</v>
          </cell>
          <cell r="BI157" t="str">
            <v>x</v>
          </cell>
          <cell r="BJ157" t="str">
            <v>x</v>
          </cell>
          <cell r="BK157">
            <v>19</v>
          </cell>
          <cell r="BL157" t="str">
            <v>x</v>
          </cell>
          <cell r="BM157" t="str">
            <v>x</v>
          </cell>
          <cell r="BN157">
            <v>6.3</v>
          </cell>
          <cell r="BO157" t="str">
            <v>x</v>
          </cell>
          <cell r="BP157" t="str">
            <v>x</v>
          </cell>
          <cell r="BQ157" t="str">
            <v>x</v>
          </cell>
          <cell r="BR157" t="str">
            <v>x</v>
          </cell>
          <cell r="BS157" t="str">
            <v>x</v>
          </cell>
          <cell r="BT157" t="str">
            <v>x</v>
          </cell>
          <cell r="BU157" t="str">
            <v>x</v>
          </cell>
          <cell r="BV157" t="str">
            <v>x</v>
          </cell>
          <cell r="BW157">
            <v>1528</v>
          </cell>
          <cell r="BX157">
            <v>798</v>
          </cell>
          <cell r="BY157">
            <v>730</v>
          </cell>
          <cell r="BZ157">
            <v>63.9</v>
          </cell>
          <cell r="CA157" t="str">
            <v>x</v>
          </cell>
          <cell r="CB157" t="str">
            <v>x</v>
          </cell>
          <cell r="CC157">
            <v>57.3</v>
          </cell>
          <cell r="CD157" t="str">
            <v>x</v>
          </cell>
          <cell r="CE157" t="str">
            <v>x</v>
          </cell>
          <cell r="CF157">
            <v>91.3</v>
          </cell>
          <cell r="CG157">
            <v>90</v>
          </cell>
          <cell r="CH157">
            <v>92.7</v>
          </cell>
          <cell r="CI157">
            <v>89.1</v>
          </cell>
          <cell r="CJ157">
            <v>87.8</v>
          </cell>
          <cell r="CK157">
            <v>90.5</v>
          </cell>
          <cell r="CL157">
            <v>62</v>
          </cell>
          <cell r="CM157" t="str">
            <v>x</v>
          </cell>
          <cell r="CN157" t="str">
            <v>x</v>
          </cell>
          <cell r="CO157" t="str">
            <v>x</v>
          </cell>
          <cell r="CP157" t="str">
            <v>x</v>
          </cell>
          <cell r="CQ157" t="str">
            <v>x</v>
          </cell>
          <cell r="CR157" t="str">
            <v>x</v>
          </cell>
          <cell r="CS157" t="str">
            <v>x</v>
          </cell>
          <cell r="CT157" t="str">
            <v>x</v>
          </cell>
        </row>
        <row r="158">
          <cell r="A158" t="str">
            <v>E06000054</v>
          </cell>
          <cell r="B158" t="str">
            <v>Wiltshire</v>
          </cell>
          <cell r="C158">
            <v>4336</v>
          </cell>
          <cell r="D158">
            <v>2056</v>
          </cell>
          <cell r="E158">
            <v>2280</v>
          </cell>
          <cell r="F158">
            <v>77.7</v>
          </cell>
          <cell r="G158">
            <v>73.8</v>
          </cell>
          <cell r="H158">
            <v>81.2</v>
          </cell>
          <cell r="I158">
            <v>68.2</v>
          </cell>
          <cell r="J158">
            <v>64</v>
          </cell>
          <cell r="K158">
            <v>72.099999999999994</v>
          </cell>
          <cell r="L158">
            <v>98.2</v>
          </cell>
          <cell r="M158">
            <v>97.9</v>
          </cell>
          <cell r="N158">
            <v>98.5</v>
          </cell>
          <cell r="O158">
            <v>97</v>
          </cell>
          <cell r="P158">
            <v>96.4</v>
          </cell>
          <cell r="Q158">
            <v>97.6</v>
          </cell>
          <cell r="R158">
            <v>70.099999999999994</v>
          </cell>
          <cell r="S158">
            <v>66.2</v>
          </cell>
          <cell r="T158">
            <v>73.5</v>
          </cell>
          <cell r="U158">
            <v>42.8</v>
          </cell>
          <cell r="V158">
            <v>37.6</v>
          </cell>
          <cell r="W158">
            <v>47.5</v>
          </cell>
          <cell r="X158">
            <v>28.7</v>
          </cell>
          <cell r="Y158">
            <v>23.1</v>
          </cell>
          <cell r="Z158">
            <v>33.799999999999997</v>
          </cell>
          <cell r="AA158">
            <v>598</v>
          </cell>
          <cell r="AB158">
            <v>398</v>
          </cell>
          <cell r="AC158">
            <v>200</v>
          </cell>
          <cell r="AD158">
            <v>29.8</v>
          </cell>
          <cell r="AE158">
            <v>27.1</v>
          </cell>
          <cell r="AF158">
            <v>35</v>
          </cell>
          <cell r="AG158">
            <v>20.2</v>
          </cell>
          <cell r="AH158">
            <v>18.100000000000001</v>
          </cell>
          <cell r="AI158">
            <v>24.5</v>
          </cell>
          <cell r="AJ158">
            <v>85.1</v>
          </cell>
          <cell r="AK158">
            <v>83.7</v>
          </cell>
          <cell r="AL158">
            <v>88</v>
          </cell>
          <cell r="AM158">
            <v>81.099999999999994</v>
          </cell>
          <cell r="AN158">
            <v>81.400000000000006</v>
          </cell>
          <cell r="AO158">
            <v>80.5</v>
          </cell>
          <cell r="AP158">
            <v>21.1</v>
          </cell>
          <cell r="AQ158">
            <v>19.3</v>
          </cell>
          <cell r="AR158">
            <v>24.5</v>
          </cell>
          <cell r="AS158">
            <v>8.1999999999999993</v>
          </cell>
          <cell r="AT158" t="str">
            <v>x</v>
          </cell>
          <cell r="AU158" t="str">
            <v>x</v>
          </cell>
          <cell r="AV158" t="str">
            <v>x</v>
          </cell>
          <cell r="AW158" t="str">
            <v>x</v>
          </cell>
          <cell r="AX158" t="str">
            <v>x</v>
          </cell>
          <cell r="AY158">
            <v>187</v>
          </cell>
          <cell r="AZ158">
            <v>154</v>
          </cell>
          <cell r="BA158">
            <v>33</v>
          </cell>
          <cell r="BB158">
            <v>12.3</v>
          </cell>
          <cell r="BC158">
            <v>11</v>
          </cell>
          <cell r="BD158">
            <v>18.2</v>
          </cell>
          <cell r="BE158">
            <v>8.6</v>
          </cell>
          <cell r="BF158">
            <v>6.5</v>
          </cell>
          <cell r="BG158">
            <v>18.2</v>
          </cell>
          <cell r="BH158">
            <v>40.1</v>
          </cell>
          <cell r="BI158">
            <v>39.6</v>
          </cell>
          <cell r="BJ158">
            <v>42.4</v>
          </cell>
          <cell r="BK158">
            <v>35.299999999999997</v>
          </cell>
          <cell r="BL158">
            <v>36.4</v>
          </cell>
          <cell r="BM158">
            <v>30.3</v>
          </cell>
          <cell r="BN158">
            <v>11.2</v>
          </cell>
          <cell r="BO158">
            <v>9.1</v>
          </cell>
          <cell r="BP158">
            <v>21.2</v>
          </cell>
          <cell r="BQ158">
            <v>2.1</v>
          </cell>
          <cell r="BR158" t="str">
            <v>x</v>
          </cell>
          <cell r="BS158" t="str">
            <v>x</v>
          </cell>
          <cell r="BT158" t="str">
            <v>x</v>
          </cell>
          <cell r="BU158" t="str">
            <v>x</v>
          </cell>
          <cell r="BV158" t="str">
            <v>x</v>
          </cell>
          <cell r="BW158">
            <v>5121</v>
          </cell>
          <cell r="BX158">
            <v>2608</v>
          </cell>
          <cell r="BY158">
            <v>2513</v>
          </cell>
          <cell r="BZ158">
            <v>69.7</v>
          </cell>
          <cell r="CA158">
            <v>63</v>
          </cell>
          <cell r="CB158">
            <v>76.7</v>
          </cell>
          <cell r="CC158">
            <v>60.5</v>
          </cell>
          <cell r="CD158">
            <v>53.6</v>
          </cell>
          <cell r="CE158">
            <v>67.599999999999994</v>
          </cell>
          <cell r="CF158">
            <v>94.6</v>
          </cell>
          <cell r="CG158">
            <v>92.3</v>
          </cell>
          <cell r="CH158">
            <v>96.9</v>
          </cell>
          <cell r="CI158">
            <v>92.9</v>
          </cell>
          <cell r="CJ158">
            <v>90.6</v>
          </cell>
          <cell r="CK158">
            <v>95.3</v>
          </cell>
          <cell r="CL158">
            <v>62.2</v>
          </cell>
          <cell r="CM158">
            <v>55.7</v>
          </cell>
          <cell r="CN158">
            <v>68.900000000000006</v>
          </cell>
          <cell r="CO158">
            <v>37.299999999999997</v>
          </cell>
          <cell r="CP158">
            <v>30.7</v>
          </cell>
          <cell r="CQ158">
            <v>44.1</v>
          </cell>
          <cell r="CR158">
            <v>24.8</v>
          </cell>
          <cell r="CS158">
            <v>18.600000000000001</v>
          </cell>
          <cell r="CT158">
            <v>31.3</v>
          </cell>
        </row>
        <row r="159">
          <cell r="A159" t="str">
            <v>E12000001</v>
          </cell>
          <cell r="B159" t="str">
            <v>North East</v>
          </cell>
          <cell r="C159">
            <v>22271</v>
          </cell>
          <cell r="D159">
            <v>10785</v>
          </cell>
          <cell r="E159">
            <v>11486</v>
          </cell>
          <cell r="F159">
            <v>73.5</v>
          </cell>
          <cell r="G159">
            <v>69.900000000000006</v>
          </cell>
          <cell r="H159">
            <v>77</v>
          </cell>
          <cell r="I159">
            <v>63.4</v>
          </cell>
          <cell r="J159">
            <v>59.7</v>
          </cell>
          <cell r="K159">
            <v>66.900000000000006</v>
          </cell>
          <cell r="L159">
            <v>98</v>
          </cell>
          <cell r="M159">
            <v>97.7</v>
          </cell>
          <cell r="N159">
            <v>98.2</v>
          </cell>
          <cell r="O159">
            <v>96.4</v>
          </cell>
          <cell r="P159">
            <v>96.2</v>
          </cell>
          <cell r="Q159">
            <v>96.5</v>
          </cell>
          <cell r="R159">
            <v>66.099999999999994</v>
          </cell>
          <cell r="S159">
            <v>63</v>
          </cell>
          <cell r="T159">
            <v>68.900000000000006</v>
          </cell>
          <cell r="U159">
            <v>40.5</v>
          </cell>
          <cell r="V159">
            <v>36.200000000000003</v>
          </cell>
          <cell r="W159">
            <v>44.6</v>
          </cell>
          <cell r="X159">
            <v>25.5</v>
          </cell>
          <cell r="Y159">
            <v>20.6</v>
          </cell>
          <cell r="Z159">
            <v>30.1</v>
          </cell>
          <cell r="AA159">
            <v>3547</v>
          </cell>
          <cell r="AB159">
            <v>2152</v>
          </cell>
          <cell r="AC159">
            <v>1395</v>
          </cell>
          <cell r="AD159">
            <v>29.5</v>
          </cell>
          <cell r="AE159">
            <v>27.8</v>
          </cell>
          <cell r="AF159">
            <v>32.200000000000003</v>
          </cell>
          <cell r="AG159">
            <v>21.6</v>
          </cell>
          <cell r="AH159">
            <v>20.5</v>
          </cell>
          <cell r="AI159">
            <v>23.2</v>
          </cell>
          <cell r="AJ159">
            <v>86.2</v>
          </cell>
          <cell r="AK159">
            <v>85.7</v>
          </cell>
          <cell r="AL159">
            <v>87.1</v>
          </cell>
          <cell r="AM159">
            <v>78.3</v>
          </cell>
          <cell r="AN159">
            <v>79.3</v>
          </cell>
          <cell r="AO159">
            <v>76.8</v>
          </cell>
          <cell r="AP159">
            <v>23.9</v>
          </cell>
          <cell r="AQ159">
            <v>23.1</v>
          </cell>
          <cell r="AR159">
            <v>25.2</v>
          </cell>
          <cell r="AS159">
            <v>10.7</v>
          </cell>
          <cell r="AT159">
            <v>9.4</v>
          </cell>
          <cell r="AU159">
            <v>12.8</v>
          </cell>
          <cell r="AV159">
            <v>4.2</v>
          </cell>
          <cell r="AW159">
            <v>3.6</v>
          </cell>
          <cell r="AX159">
            <v>5.2</v>
          </cell>
          <cell r="AY159">
            <v>1160</v>
          </cell>
          <cell r="AZ159">
            <v>881</v>
          </cell>
          <cell r="BA159">
            <v>279</v>
          </cell>
          <cell r="BB159">
            <v>10.5</v>
          </cell>
          <cell r="BC159">
            <v>10.8</v>
          </cell>
          <cell r="BD159">
            <v>9.6999999999999993</v>
          </cell>
          <cell r="BE159">
            <v>7.9</v>
          </cell>
          <cell r="BF159">
            <v>7.9</v>
          </cell>
          <cell r="BG159">
            <v>7.9</v>
          </cell>
          <cell r="BH159">
            <v>37.799999999999997</v>
          </cell>
          <cell r="BI159">
            <v>39.200000000000003</v>
          </cell>
          <cell r="BJ159">
            <v>33.700000000000003</v>
          </cell>
          <cell r="BK159">
            <v>32.799999999999997</v>
          </cell>
          <cell r="BL159">
            <v>34.299999999999997</v>
          </cell>
          <cell r="BM159">
            <v>28</v>
          </cell>
          <cell r="BN159">
            <v>9.1</v>
          </cell>
          <cell r="BO159">
            <v>9.1</v>
          </cell>
          <cell r="BP159">
            <v>9</v>
          </cell>
          <cell r="BQ159">
            <v>2.2999999999999998</v>
          </cell>
          <cell r="BR159">
            <v>2.4</v>
          </cell>
          <cell r="BS159">
            <v>2.2000000000000002</v>
          </cell>
          <cell r="BT159">
            <v>1</v>
          </cell>
          <cell r="BU159">
            <v>1</v>
          </cell>
          <cell r="BV159">
            <v>1.1000000000000001</v>
          </cell>
          <cell r="BW159">
            <v>27042</v>
          </cell>
          <cell r="BX159">
            <v>13845</v>
          </cell>
          <cell r="BY159">
            <v>13197</v>
          </cell>
          <cell r="BZ159">
            <v>64.900000000000006</v>
          </cell>
          <cell r="CA159">
            <v>59.5</v>
          </cell>
          <cell r="CB159">
            <v>70.599999999999994</v>
          </cell>
          <cell r="CC159">
            <v>55.4</v>
          </cell>
          <cell r="CD159">
            <v>50.2</v>
          </cell>
          <cell r="CE159">
            <v>60.9</v>
          </cell>
          <cell r="CF159">
            <v>93.7</v>
          </cell>
          <cell r="CG159">
            <v>91.9</v>
          </cell>
          <cell r="CH159">
            <v>95.5</v>
          </cell>
          <cell r="CI159">
            <v>91.1</v>
          </cell>
          <cell r="CJ159">
            <v>89.5</v>
          </cell>
          <cell r="CK159">
            <v>92.8</v>
          </cell>
          <cell r="CL159">
            <v>57.9</v>
          </cell>
          <cell r="CM159">
            <v>53.3</v>
          </cell>
          <cell r="CN159">
            <v>62.8</v>
          </cell>
          <cell r="CO159">
            <v>34.9</v>
          </cell>
          <cell r="CP159">
            <v>29.8</v>
          </cell>
          <cell r="CQ159">
            <v>40.200000000000003</v>
          </cell>
          <cell r="CR159">
            <v>21.6</v>
          </cell>
          <cell r="CS159">
            <v>16.7</v>
          </cell>
          <cell r="CT159">
            <v>26.7</v>
          </cell>
        </row>
        <row r="160">
          <cell r="A160" t="str">
            <v>E12000002</v>
          </cell>
          <cell r="B160" t="str">
            <v>North West</v>
          </cell>
          <cell r="C160">
            <v>65125</v>
          </cell>
          <cell r="D160">
            <v>31754</v>
          </cell>
          <cell r="E160">
            <v>33371</v>
          </cell>
          <cell r="F160">
            <v>73</v>
          </cell>
          <cell r="G160">
            <v>69</v>
          </cell>
          <cell r="H160">
            <v>76.7</v>
          </cell>
          <cell r="I160">
            <v>62.3</v>
          </cell>
          <cell r="J160">
            <v>59.1</v>
          </cell>
          <cell r="K160">
            <v>65.400000000000006</v>
          </cell>
          <cell r="L160">
            <v>97.4</v>
          </cell>
          <cell r="M160">
            <v>97</v>
          </cell>
          <cell r="N160">
            <v>97.7</v>
          </cell>
          <cell r="O160">
            <v>95.3</v>
          </cell>
          <cell r="P160">
            <v>95.1</v>
          </cell>
          <cell r="Q160">
            <v>95.5</v>
          </cell>
          <cell r="R160">
            <v>64.400000000000006</v>
          </cell>
          <cell r="S160">
            <v>61.7</v>
          </cell>
          <cell r="T160">
            <v>66.900000000000006</v>
          </cell>
          <cell r="U160">
            <v>42.1</v>
          </cell>
          <cell r="V160">
            <v>38.1</v>
          </cell>
          <cell r="W160">
            <v>46</v>
          </cell>
          <cell r="X160">
            <v>26.8</v>
          </cell>
          <cell r="Y160">
            <v>22.2</v>
          </cell>
          <cell r="Z160">
            <v>31.2</v>
          </cell>
          <cell r="AA160">
            <v>8363</v>
          </cell>
          <cell r="AB160">
            <v>4941</v>
          </cell>
          <cell r="AC160">
            <v>3422</v>
          </cell>
          <cell r="AD160">
            <v>30.7</v>
          </cell>
          <cell r="AE160">
            <v>28.3</v>
          </cell>
          <cell r="AF160">
            <v>34.200000000000003</v>
          </cell>
          <cell r="AG160">
            <v>21.9</v>
          </cell>
          <cell r="AH160">
            <v>20.399999999999999</v>
          </cell>
          <cell r="AI160">
            <v>24</v>
          </cell>
          <cell r="AJ160">
            <v>83.9</v>
          </cell>
          <cell r="AK160">
            <v>83.4</v>
          </cell>
          <cell r="AL160">
            <v>84.6</v>
          </cell>
          <cell r="AM160">
            <v>76.2</v>
          </cell>
          <cell r="AN160">
            <v>77.099999999999994</v>
          </cell>
          <cell r="AO160">
            <v>75</v>
          </cell>
          <cell r="AP160">
            <v>23.7</v>
          </cell>
          <cell r="AQ160">
            <v>22.4</v>
          </cell>
          <cell r="AR160">
            <v>25.6</v>
          </cell>
          <cell r="AS160">
            <v>12.7</v>
          </cell>
          <cell r="AT160">
            <v>11.3</v>
          </cell>
          <cell r="AU160">
            <v>14.7</v>
          </cell>
          <cell r="AV160">
            <v>5.4</v>
          </cell>
          <cell r="AW160">
            <v>4.2</v>
          </cell>
          <cell r="AX160">
            <v>7.1</v>
          </cell>
          <cell r="AY160">
            <v>2887</v>
          </cell>
          <cell r="AZ160">
            <v>2121</v>
          </cell>
          <cell r="BA160">
            <v>766</v>
          </cell>
          <cell r="BB160">
            <v>12</v>
          </cell>
          <cell r="BC160">
            <v>12.3</v>
          </cell>
          <cell r="BD160">
            <v>11.1</v>
          </cell>
          <cell r="BE160">
            <v>8.6999999999999993</v>
          </cell>
          <cell r="BF160">
            <v>9</v>
          </cell>
          <cell r="BG160">
            <v>7.8</v>
          </cell>
          <cell r="BH160">
            <v>42.5</v>
          </cell>
          <cell r="BI160">
            <v>44.3</v>
          </cell>
          <cell r="BJ160">
            <v>37.6</v>
          </cell>
          <cell r="BK160">
            <v>35.700000000000003</v>
          </cell>
          <cell r="BL160">
            <v>38.1</v>
          </cell>
          <cell r="BM160">
            <v>29.2</v>
          </cell>
          <cell r="BN160">
            <v>9.6</v>
          </cell>
          <cell r="BO160">
            <v>10.1</v>
          </cell>
          <cell r="BP160">
            <v>8.4</v>
          </cell>
          <cell r="BQ160">
            <v>3.7</v>
          </cell>
          <cell r="BR160">
            <v>3.5</v>
          </cell>
          <cell r="BS160">
            <v>4.2</v>
          </cell>
          <cell r="BT160">
            <v>1.9</v>
          </cell>
          <cell r="BU160">
            <v>1.7</v>
          </cell>
          <cell r="BV160">
            <v>2.5</v>
          </cell>
          <cell r="BW160">
            <v>76382</v>
          </cell>
          <cell r="BX160">
            <v>38818</v>
          </cell>
          <cell r="BY160">
            <v>37564</v>
          </cell>
          <cell r="BZ160">
            <v>66</v>
          </cell>
          <cell r="CA160">
            <v>60.7</v>
          </cell>
          <cell r="CB160">
            <v>71.5</v>
          </cell>
          <cell r="CC160">
            <v>55.9</v>
          </cell>
          <cell r="CD160">
            <v>51.4</v>
          </cell>
          <cell r="CE160">
            <v>60.4</v>
          </cell>
          <cell r="CF160">
            <v>93.8</v>
          </cell>
          <cell r="CG160">
            <v>92.4</v>
          </cell>
          <cell r="CH160">
            <v>95.3</v>
          </cell>
          <cell r="CI160">
            <v>91</v>
          </cell>
          <cell r="CJ160">
            <v>89.7</v>
          </cell>
          <cell r="CK160">
            <v>92.3</v>
          </cell>
          <cell r="CL160">
            <v>57.8</v>
          </cell>
          <cell r="CM160">
            <v>53.9</v>
          </cell>
          <cell r="CN160">
            <v>61.9</v>
          </cell>
          <cell r="CO160">
            <v>37.4</v>
          </cell>
          <cell r="CP160">
            <v>32.799999999999997</v>
          </cell>
          <cell r="CQ160">
            <v>42.3</v>
          </cell>
          <cell r="CR160">
            <v>23.5</v>
          </cell>
          <cell r="CS160">
            <v>18.7</v>
          </cell>
          <cell r="CT160">
            <v>28.5</v>
          </cell>
        </row>
        <row r="161">
          <cell r="A161" t="str">
            <v>E12000003</v>
          </cell>
          <cell r="B161" t="str">
            <v>Yorkshire and the Humber</v>
          </cell>
          <cell r="C161">
            <v>47786</v>
          </cell>
          <cell r="D161">
            <v>23330</v>
          </cell>
          <cell r="E161">
            <v>24456</v>
          </cell>
          <cell r="F161">
            <v>71.099999999999994</v>
          </cell>
          <cell r="G161">
            <v>66.7</v>
          </cell>
          <cell r="H161">
            <v>75.3</v>
          </cell>
          <cell r="I161">
            <v>62</v>
          </cell>
          <cell r="J161">
            <v>58.2</v>
          </cell>
          <cell r="K161">
            <v>65.599999999999994</v>
          </cell>
          <cell r="L161">
            <v>97.2</v>
          </cell>
          <cell r="M161">
            <v>97</v>
          </cell>
          <cell r="N161">
            <v>97.5</v>
          </cell>
          <cell r="O161">
            <v>95.5</v>
          </cell>
          <cell r="P161">
            <v>95.3</v>
          </cell>
          <cell r="Q161">
            <v>95.7</v>
          </cell>
          <cell r="R161">
            <v>64.3</v>
          </cell>
          <cell r="S161">
            <v>61.1</v>
          </cell>
          <cell r="T161">
            <v>67.2</v>
          </cell>
          <cell r="U161">
            <v>40</v>
          </cell>
          <cell r="V161">
            <v>35.799999999999997</v>
          </cell>
          <cell r="W161">
            <v>44.1</v>
          </cell>
          <cell r="X161">
            <v>24.7</v>
          </cell>
          <cell r="Y161">
            <v>20</v>
          </cell>
          <cell r="Z161">
            <v>29.1</v>
          </cell>
          <cell r="AA161">
            <v>6871</v>
          </cell>
          <cell r="AB161">
            <v>4115</v>
          </cell>
          <cell r="AC161">
            <v>2756</v>
          </cell>
          <cell r="AD161">
            <v>28.4</v>
          </cell>
          <cell r="AE161">
            <v>26.1</v>
          </cell>
          <cell r="AF161">
            <v>31.7</v>
          </cell>
          <cell r="AG161">
            <v>21</v>
          </cell>
          <cell r="AH161">
            <v>19.3</v>
          </cell>
          <cell r="AI161">
            <v>23.4</v>
          </cell>
          <cell r="AJ161">
            <v>83</v>
          </cell>
          <cell r="AK161">
            <v>82.2</v>
          </cell>
          <cell r="AL161">
            <v>84.3</v>
          </cell>
          <cell r="AM161">
            <v>75.599999999999994</v>
          </cell>
          <cell r="AN161">
            <v>76.5</v>
          </cell>
          <cell r="AO161">
            <v>74.3</v>
          </cell>
          <cell r="AP161">
            <v>23.4</v>
          </cell>
          <cell r="AQ161">
            <v>22.1</v>
          </cell>
          <cell r="AR161">
            <v>25.3</v>
          </cell>
          <cell r="AS161">
            <v>10.5</v>
          </cell>
          <cell r="AT161">
            <v>9.5</v>
          </cell>
          <cell r="AU161">
            <v>11.9</v>
          </cell>
          <cell r="AV161">
            <v>4.9000000000000004</v>
          </cell>
          <cell r="AW161">
            <v>4.0999999999999996</v>
          </cell>
          <cell r="AX161">
            <v>6.1</v>
          </cell>
          <cell r="AY161">
            <v>1836</v>
          </cell>
          <cell r="AZ161">
            <v>1376</v>
          </cell>
          <cell r="BA161">
            <v>460</v>
          </cell>
          <cell r="BB161">
            <v>10.8</v>
          </cell>
          <cell r="BC161">
            <v>11.3</v>
          </cell>
          <cell r="BD161">
            <v>9.1</v>
          </cell>
          <cell r="BE161">
            <v>8.3000000000000007</v>
          </cell>
          <cell r="BF161">
            <v>8.9</v>
          </cell>
          <cell r="BG161">
            <v>6.7</v>
          </cell>
          <cell r="BH161">
            <v>40.200000000000003</v>
          </cell>
          <cell r="BI161">
            <v>42.6</v>
          </cell>
          <cell r="BJ161">
            <v>33</v>
          </cell>
          <cell r="BK161">
            <v>34.5</v>
          </cell>
          <cell r="BL161">
            <v>37.200000000000003</v>
          </cell>
          <cell r="BM161">
            <v>26.3</v>
          </cell>
          <cell r="BN161">
            <v>9.3000000000000007</v>
          </cell>
          <cell r="BO161">
            <v>10</v>
          </cell>
          <cell r="BP161">
            <v>7.2</v>
          </cell>
          <cell r="BQ161">
            <v>3.4</v>
          </cell>
          <cell r="BR161">
            <v>3.2</v>
          </cell>
          <cell r="BS161">
            <v>4.0999999999999996</v>
          </cell>
          <cell r="BT161">
            <v>1.5</v>
          </cell>
          <cell r="BU161">
            <v>1.2</v>
          </cell>
          <cell r="BV161">
            <v>2.4</v>
          </cell>
          <cell r="BW161">
            <v>56662</v>
          </cell>
          <cell r="BX161">
            <v>28902</v>
          </cell>
          <cell r="BY161">
            <v>27760</v>
          </cell>
          <cell r="BZ161">
            <v>63.8</v>
          </cell>
          <cell r="CA161">
            <v>58.1</v>
          </cell>
          <cell r="CB161">
            <v>69.7</v>
          </cell>
          <cell r="CC161">
            <v>55.1</v>
          </cell>
          <cell r="CD161">
            <v>50.1</v>
          </cell>
          <cell r="CE161">
            <v>60.3</v>
          </cell>
          <cell r="CF161">
            <v>93.5</v>
          </cell>
          <cell r="CG161">
            <v>92.1</v>
          </cell>
          <cell r="CH161">
            <v>95</v>
          </cell>
          <cell r="CI161">
            <v>91</v>
          </cell>
          <cell r="CJ161">
            <v>89.8</v>
          </cell>
          <cell r="CK161">
            <v>92.3</v>
          </cell>
          <cell r="CL161">
            <v>57.4</v>
          </cell>
          <cell r="CM161">
            <v>53</v>
          </cell>
          <cell r="CN161">
            <v>61.9</v>
          </cell>
          <cell r="CO161">
            <v>35.200000000000003</v>
          </cell>
          <cell r="CP161">
            <v>30.4</v>
          </cell>
          <cell r="CQ161">
            <v>40.1</v>
          </cell>
          <cell r="CR161">
            <v>21.5</v>
          </cell>
          <cell r="CS161">
            <v>16.8</v>
          </cell>
          <cell r="CT161">
            <v>26.3</v>
          </cell>
        </row>
        <row r="162">
          <cell r="A162" t="str">
            <v>E12000004</v>
          </cell>
          <cell r="B162" t="str">
            <v>East Midlands</v>
          </cell>
          <cell r="C162">
            <v>41054</v>
          </cell>
          <cell r="D162">
            <v>19968</v>
          </cell>
          <cell r="E162">
            <v>21086</v>
          </cell>
          <cell r="F162">
            <v>70.400000000000006</v>
          </cell>
          <cell r="G162">
            <v>65.599999999999994</v>
          </cell>
          <cell r="H162">
            <v>74.900000000000006</v>
          </cell>
          <cell r="I162">
            <v>61.2</v>
          </cell>
          <cell r="J162">
            <v>56.3</v>
          </cell>
          <cell r="K162">
            <v>65.7</v>
          </cell>
          <cell r="L162">
            <v>97.7</v>
          </cell>
          <cell r="M162">
            <v>97.3</v>
          </cell>
          <cell r="N162">
            <v>98</v>
          </cell>
          <cell r="O162">
            <v>96</v>
          </cell>
          <cell r="P162">
            <v>95.7</v>
          </cell>
          <cell r="Q162">
            <v>96.2</v>
          </cell>
          <cell r="R162">
            <v>63.8</v>
          </cell>
          <cell r="S162">
            <v>59.7</v>
          </cell>
          <cell r="T162">
            <v>67.7</v>
          </cell>
          <cell r="U162">
            <v>40.700000000000003</v>
          </cell>
          <cell r="V162">
            <v>36.700000000000003</v>
          </cell>
          <cell r="W162">
            <v>44.4</v>
          </cell>
          <cell r="X162">
            <v>24.3</v>
          </cell>
          <cell r="Y162">
            <v>19.8</v>
          </cell>
          <cell r="Z162">
            <v>28.6</v>
          </cell>
          <cell r="AA162">
            <v>5965</v>
          </cell>
          <cell r="AB162">
            <v>3542</v>
          </cell>
          <cell r="AC162">
            <v>2423</v>
          </cell>
          <cell r="AD162">
            <v>27.3</v>
          </cell>
          <cell r="AE162">
            <v>25.7</v>
          </cell>
          <cell r="AF162">
            <v>29.8</v>
          </cell>
          <cell r="AG162">
            <v>19.7</v>
          </cell>
          <cell r="AH162">
            <v>18</v>
          </cell>
          <cell r="AI162">
            <v>22.2</v>
          </cell>
          <cell r="AJ162">
            <v>84.3</v>
          </cell>
          <cell r="AK162">
            <v>84</v>
          </cell>
          <cell r="AL162">
            <v>84.8</v>
          </cell>
          <cell r="AM162">
            <v>77</v>
          </cell>
          <cell r="AN162">
            <v>77.400000000000006</v>
          </cell>
          <cell r="AO162">
            <v>76.5</v>
          </cell>
          <cell r="AP162">
            <v>22.1</v>
          </cell>
          <cell r="AQ162">
            <v>20.7</v>
          </cell>
          <cell r="AR162">
            <v>24.2</v>
          </cell>
          <cell r="AS162">
            <v>11</v>
          </cell>
          <cell r="AT162">
            <v>10.6</v>
          </cell>
          <cell r="AU162">
            <v>11.7</v>
          </cell>
          <cell r="AV162">
            <v>4.3</v>
          </cell>
          <cell r="AW162">
            <v>3.9</v>
          </cell>
          <cell r="AX162">
            <v>4.9000000000000004</v>
          </cell>
          <cell r="AY162">
            <v>1765</v>
          </cell>
          <cell r="AZ162">
            <v>1309</v>
          </cell>
          <cell r="BA162">
            <v>456</v>
          </cell>
          <cell r="BB162">
            <v>10.9</v>
          </cell>
          <cell r="BC162">
            <v>11.8</v>
          </cell>
          <cell r="BD162">
            <v>8.6</v>
          </cell>
          <cell r="BE162">
            <v>8.4</v>
          </cell>
          <cell r="BF162">
            <v>9.1</v>
          </cell>
          <cell r="BG162">
            <v>6.4</v>
          </cell>
          <cell r="BH162">
            <v>42.3</v>
          </cell>
          <cell r="BI162">
            <v>44.8</v>
          </cell>
          <cell r="BJ162">
            <v>34.9</v>
          </cell>
          <cell r="BK162">
            <v>35.700000000000003</v>
          </cell>
          <cell r="BL162">
            <v>39.1</v>
          </cell>
          <cell r="BM162">
            <v>25.9</v>
          </cell>
          <cell r="BN162">
            <v>9.1</v>
          </cell>
          <cell r="BO162">
            <v>10</v>
          </cell>
          <cell r="BP162">
            <v>6.6</v>
          </cell>
          <cell r="BQ162">
            <v>4.0999999999999996</v>
          </cell>
          <cell r="BR162">
            <v>3.9</v>
          </cell>
          <cell r="BS162">
            <v>4.5999999999999996</v>
          </cell>
          <cell r="BT162">
            <v>1.8</v>
          </cell>
          <cell r="BU162">
            <v>1.7</v>
          </cell>
          <cell r="BV162">
            <v>2.2000000000000002</v>
          </cell>
          <cell r="BW162">
            <v>48788</v>
          </cell>
          <cell r="BX162">
            <v>24820</v>
          </cell>
          <cell r="BY162">
            <v>23968</v>
          </cell>
          <cell r="BZ162">
            <v>63</v>
          </cell>
          <cell r="CA162">
            <v>57.1</v>
          </cell>
          <cell r="CB162">
            <v>69.099999999999994</v>
          </cell>
          <cell r="CC162">
            <v>54.2</v>
          </cell>
          <cell r="CD162">
            <v>48.4</v>
          </cell>
          <cell r="CE162">
            <v>60.2</v>
          </cell>
          <cell r="CF162">
            <v>94</v>
          </cell>
          <cell r="CG162">
            <v>92.6</v>
          </cell>
          <cell r="CH162">
            <v>95.5</v>
          </cell>
          <cell r="CI162">
            <v>91.5</v>
          </cell>
          <cell r="CJ162">
            <v>90.1</v>
          </cell>
          <cell r="CK162">
            <v>92.9</v>
          </cell>
          <cell r="CL162">
            <v>56.8</v>
          </cell>
          <cell r="CM162">
            <v>51.5</v>
          </cell>
          <cell r="CN162">
            <v>62.2</v>
          </cell>
          <cell r="CO162">
            <v>35.700000000000003</v>
          </cell>
          <cell r="CP162">
            <v>31.3</v>
          </cell>
          <cell r="CQ162">
            <v>40.4</v>
          </cell>
          <cell r="CR162">
            <v>21.1</v>
          </cell>
          <cell r="CS162">
            <v>16.600000000000001</v>
          </cell>
          <cell r="CT162">
            <v>25.7</v>
          </cell>
        </row>
        <row r="163">
          <cell r="A163" t="str">
            <v>E12000005</v>
          </cell>
          <cell r="B163" t="str">
            <v>West Midlands</v>
          </cell>
          <cell r="C163">
            <v>50880</v>
          </cell>
          <cell r="D163">
            <v>24858</v>
          </cell>
          <cell r="E163">
            <v>26022</v>
          </cell>
          <cell r="F163">
            <v>72.599999999999994</v>
          </cell>
          <cell r="G163">
            <v>68.400000000000006</v>
          </cell>
          <cell r="H163">
            <v>76.7</v>
          </cell>
          <cell r="I163">
            <v>62.7</v>
          </cell>
          <cell r="J163">
            <v>59.3</v>
          </cell>
          <cell r="K163">
            <v>65.900000000000006</v>
          </cell>
          <cell r="L163">
            <v>98.1</v>
          </cell>
          <cell r="M163">
            <v>97.8</v>
          </cell>
          <cell r="N163">
            <v>98.3</v>
          </cell>
          <cell r="O163">
            <v>96.2</v>
          </cell>
          <cell r="P163">
            <v>96</v>
          </cell>
          <cell r="Q163">
            <v>96.4</v>
          </cell>
          <cell r="R163">
            <v>64.8</v>
          </cell>
          <cell r="S163">
            <v>62.1</v>
          </cell>
          <cell r="T163">
            <v>67.400000000000006</v>
          </cell>
          <cell r="U163">
            <v>41.7</v>
          </cell>
          <cell r="V163">
            <v>37.6</v>
          </cell>
          <cell r="W163">
            <v>45.6</v>
          </cell>
          <cell r="X163">
            <v>26</v>
          </cell>
          <cell r="Y163">
            <v>21</v>
          </cell>
          <cell r="Z163">
            <v>30.7</v>
          </cell>
          <cell r="AA163">
            <v>8032</v>
          </cell>
          <cell r="AB163">
            <v>4872</v>
          </cell>
          <cell r="AC163">
            <v>3160</v>
          </cell>
          <cell r="AD163">
            <v>29.9</v>
          </cell>
          <cell r="AE163">
            <v>27.3</v>
          </cell>
          <cell r="AF163">
            <v>33.799999999999997</v>
          </cell>
          <cell r="AG163">
            <v>22.2</v>
          </cell>
          <cell r="AH163">
            <v>20.5</v>
          </cell>
          <cell r="AI163">
            <v>24.9</v>
          </cell>
          <cell r="AJ163">
            <v>88</v>
          </cell>
          <cell r="AK163">
            <v>87.7</v>
          </cell>
          <cell r="AL163">
            <v>88.4</v>
          </cell>
          <cell r="AM163">
            <v>80.3</v>
          </cell>
          <cell r="AN163">
            <v>81.099999999999994</v>
          </cell>
          <cell r="AO163">
            <v>79</v>
          </cell>
          <cell r="AP163">
            <v>24.5</v>
          </cell>
          <cell r="AQ163">
            <v>23.2</v>
          </cell>
          <cell r="AR163">
            <v>26.6</v>
          </cell>
          <cell r="AS163">
            <v>10.6</v>
          </cell>
          <cell r="AT163">
            <v>9</v>
          </cell>
          <cell r="AU163">
            <v>13</v>
          </cell>
          <cell r="AV163">
            <v>4.5999999999999996</v>
          </cell>
          <cell r="AW163">
            <v>3.6</v>
          </cell>
          <cell r="AX163">
            <v>6</v>
          </cell>
          <cell r="AY163">
            <v>2547</v>
          </cell>
          <cell r="AZ163">
            <v>1871</v>
          </cell>
          <cell r="BA163">
            <v>676</v>
          </cell>
          <cell r="BB163">
            <v>9.4</v>
          </cell>
          <cell r="BC163">
            <v>9.9</v>
          </cell>
          <cell r="BD163">
            <v>8</v>
          </cell>
          <cell r="BE163">
            <v>7.1</v>
          </cell>
          <cell r="BF163">
            <v>7.6</v>
          </cell>
          <cell r="BG163">
            <v>5.8</v>
          </cell>
          <cell r="BH163">
            <v>41.7</v>
          </cell>
          <cell r="BI163">
            <v>42.4</v>
          </cell>
          <cell r="BJ163">
            <v>39.6</v>
          </cell>
          <cell r="BK163">
            <v>34.9</v>
          </cell>
          <cell r="BL163">
            <v>36.6</v>
          </cell>
          <cell r="BM163">
            <v>30.5</v>
          </cell>
          <cell r="BN163">
            <v>8.1999999999999993</v>
          </cell>
          <cell r="BO163">
            <v>8.8000000000000007</v>
          </cell>
          <cell r="BP163">
            <v>6.4</v>
          </cell>
          <cell r="BQ163">
            <v>2.6</v>
          </cell>
          <cell r="BR163">
            <v>2.4</v>
          </cell>
          <cell r="BS163">
            <v>3.1</v>
          </cell>
          <cell r="BT163">
            <v>1.3</v>
          </cell>
          <cell r="BU163">
            <v>1.2</v>
          </cell>
          <cell r="BV163">
            <v>1.5</v>
          </cell>
          <cell r="BW163">
            <v>61461</v>
          </cell>
          <cell r="BX163">
            <v>31603</v>
          </cell>
          <cell r="BY163">
            <v>29858</v>
          </cell>
          <cell r="BZ163">
            <v>64.400000000000006</v>
          </cell>
          <cell r="CA163">
            <v>58.6</v>
          </cell>
          <cell r="CB163">
            <v>70.599999999999994</v>
          </cell>
          <cell r="CC163">
            <v>55.1</v>
          </cell>
          <cell r="CD163">
            <v>50.2</v>
          </cell>
          <cell r="CE163">
            <v>60.2</v>
          </cell>
          <cell r="CF163">
            <v>94.4</v>
          </cell>
          <cell r="CG163">
            <v>92.9</v>
          </cell>
          <cell r="CH163">
            <v>96</v>
          </cell>
          <cell r="CI163">
            <v>91.6</v>
          </cell>
          <cell r="CJ163">
            <v>90.2</v>
          </cell>
          <cell r="CK163">
            <v>93.1</v>
          </cell>
          <cell r="CL163">
            <v>57.2</v>
          </cell>
          <cell r="CM163">
            <v>53</v>
          </cell>
          <cell r="CN163">
            <v>61.7</v>
          </cell>
          <cell r="CO163">
            <v>36</v>
          </cell>
          <cell r="CP163">
            <v>31.1</v>
          </cell>
          <cell r="CQ163">
            <v>41.2</v>
          </cell>
          <cell r="CR163">
            <v>22.2</v>
          </cell>
          <cell r="CS163">
            <v>17.2</v>
          </cell>
          <cell r="CT163">
            <v>27.4</v>
          </cell>
        </row>
        <row r="164">
          <cell r="A164" t="str">
            <v>E12000006</v>
          </cell>
          <cell r="B164" t="str">
            <v>East</v>
          </cell>
          <cell r="C164">
            <v>52910</v>
          </cell>
          <cell r="D164">
            <v>25818</v>
          </cell>
          <cell r="E164">
            <v>27092</v>
          </cell>
          <cell r="F164">
            <v>74.2</v>
          </cell>
          <cell r="G164">
            <v>70.5</v>
          </cell>
          <cell r="H164">
            <v>77.8</v>
          </cell>
          <cell r="I164">
            <v>65.3</v>
          </cell>
          <cell r="J164">
            <v>62.2</v>
          </cell>
          <cell r="K164">
            <v>68.2</v>
          </cell>
          <cell r="L164">
            <v>98.1</v>
          </cell>
          <cell r="M164">
            <v>97.9</v>
          </cell>
          <cell r="N164">
            <v>98.3</v>
          </cell>
          <cell r="O164">
            <v>96.7</v>
          </cell>
          <cell r="P164">
            <v>96.6</v>
          </cell>
          <cell r="Q164">
            <v>96.9</v>
          </cell>
          <cell r="R164">
            <v>67.7</v>
          </cell>
          <cell r="S164">
            <v>65.400000000000006</v>
          </cell>
          <cell r="T164">
            <v>69.900000000000006</v>
          </cell>
          <cell r="U164">
            <v>43.8</v>
          </cell>
          <cell r="V164">
            <v>41</v>
          </cell>
          <cell r="W164">
            <v>46.5</v>
          </cell>
          <cell r="X164">
            <v>28.1</v>
          </cell>
          <cell r="Y164">
            <v>24.3</v>
          </cell>
          <cell r="Z164">
            <v>31.8</v>
          </cell>
          <cell r="AA164">
            <v>7251</v>
          </cell>
          <cell r="AB164">
            <v>4344</v>
          </cell>
          <cell r="AC164">
            <v>2907</v>
          </cell>
          <cell r="AD164">
            <v>31.6</v>
          </cell>
          <cell r="AE164">
            <v>30</v>
          </cell>
          <cell r="AF164">
            <v>33.799999999999997</v>
          </cell>
          <cell r="AG164">
            <v>23.9</v>
          </cell>
          <cell r="AH164">
            <v>22.5</v>
          </cell>
          <cell r="AI164">
            <v>25.9</v>
          </cell>
          <cell r="AJ164">
            <v>87.3</v>
          </cell>
          <cell r="AK164">
            <v>87.2</v>
          </cell>
          <cell r="AL164">
            <v>87.4</v>
          </cell>
          <cell r="AM164">
            <v>80.5</v>
          </cell>
          <cell r="AN164">
            <v>81.099999999999994</v>
          </cell>
          <cell r="AO164">
            <v>79.599999999999994</v>
          </cell>
          <cell r="AP164">
            <v>26.2</v>
          </cell>
          <cell r="AQ164">
            <v>24.9</v>
          </cell>
          <cell r="AR164">
            <v>28.2</v>
          </cell>
          <cell r="AS164">
            <v>12.7</v>
          </cell>
          <cell r="AT164">
            <v>11.8</v>
          </cell>
          <cell r="AU164">
            <v>14.2</v>
          </cell>
          <cell r="AV164">
            <v>5.6</v>
          </cell>
          <cell r="AW164">
            <v>4.4000000000000004</v>
          </cell>
          <cell r="AX164">
            <v>7.3</v>
          </cell>
          <cell r="AY164">
            <v>2592</v>
          </cell>
          <cell r="AZ164">
            <v>1902</v>
          </cell>
          <cell r="BA164">
            <v>690</v>
          </cell>
          <cell r="BB164">
            <v>12.2</v>
          </cell>
          <cell r="BC164">
            <v>12.9</v>
          </cell>
          <cell r="BD164">
            <v>10.3</v>
          </cell>
          <cell r="BE164">
            <v>9.1</v>
          </cell>
          <cell r="BF164">
            <v>9.8000000000000007</v>
          </cell>
          <cell r="BG164">
            <v>7</v>
          </cell>
          <cell r="BH164">
            <v>46.1</v>
          </cell>
          <cell r="BI164">
            <v>48.6</v>
          </cell>
          <cell r="BJ164">
            <v>39.299999999999997</v>
          </cell>
          <cell r="BK164">
            <v>38.700000000000003</v>
          </cell>
          <cell r="BL164">
            <v>42.1</v>
          </cell>
          <cell r="BM164">
            <v>29.4</v>
          </cell>
          <cell r="BN164">
            <v>10.199999999999999</v>
          </cell>
          <cell r="BO164">
            <v>11.1</v>
          </cell>
          <cell r="BP164">
            <v>7.7</v>
          </cell>
          <cell r="BQ164">
            <v>4.0999999999999996</v>
          </cell>
          <cell r="BR164">
            <v>4.4000000000000004</v>
          </cell>
          <cell r="BS164">
            <v>3.2</v>
          </cell>
          <cell r="BT164">
            <v>2</v>
          </cell>
          <cell r="BU164">
            <v>2.2999999999999998</v>
          </cell>
          <cell r="BV164">
            <v>1.4</v>
          </cell>
          <cell r="BW164">
            <v>62756</v>
          </cell>
          <cell r="BX164">
            <v>32066</v>
          </cell>
          <cell r="BY164">
            <v>30690</v>
          </cell>
          <cell r="BZ164">
            <v>66.7</v>
          </cell>
          <cell r="CA164">
            <v>61.6</v>
          </cell>
          <cell r="CB164">
            <v>72.099999999999994</v>
          </cell>
          <cell r="CC164">
            <v>58.2</v>
          </cell>
          <cell r="CD164">
            <v>53.8</v>
          </cell>
          <cell r="CE164">
            <v>62.8</v>
          </cell>
          <cell r="CF164">
            <v>94.7</v>
          </cell>
          <cell r="CG164">
            <v>93.5</v>
          </cell>
          <cell r="CH164">
            <v>95.9</v>
          </cell>
          <cell r="CI164">
            <v>92.5</v>
          </cell>
          <cell r="CJ164">
            <v>91.2</v>
          </cell>
          <cell r="CK164">
            <v>93.8</v>
          </cell>
          <cell r="CL164">
            <v>60.5</v>
          </cell>
          <cell r="CM164">
            <v>56.7</v>
          </cell>
          <cell r="CN164">
            <v>64.5</v>
          </cell>
          <cell r="CO164">
            <v>38.6</v>
          </cell>
          <cell r="CP164">
            <v>34.799999999999997</v>
          </cell>
          <cell r="CQ164">
            <v>42.5</v>
          </cell>
          <cell r="CR164">
            <v>24.4</v>
          </cell>
          <cell r="CS164">
            <v>20.3</v>
          </cell>
          <cell r="CT164">
            <v>28.8</v>
          </cell>
        </row>
        <row r="165">
          <cell r="A165" t="str">
            <v>E12000007</v>
          </cell>
          <cell r="B165" t="str">
            <v>LONDON</v>
          </cell>
          <cell r="C165">
            <v>62136</v>
          </cell>
          <cell r="D165">
            <v>30148</v>
          </cell>
          <cell r="E165">
            <v>31988</v>
          </cell>
          <cell r="F165">
            <v>79</v>
          </cell>
          <cell r="G165">
            <v>75.3</v>
          </cell>
          <cell r="H165">
            <v>82.5</v>
          </cell>
          <cell r="I165">
            <v>68.599999999999994</v>
          </cell>
          <cell r="J165">
            <v>66.099999999999994</v>
          </cell>
          <cell r="K165">
            <v>70.900000000000006</v>
          </cell>
          <cell r="L165">
            <v>98.5</v>
          </cell>
          <cell r="M165">
            <v>98.2</v>
          </cell>
          <cell r="N165">
            <v>98.7</v>
          </cell>
          <cell r="O165">
            <v>96.5</v>
          </cell>
          <cell r="P165">
            <v>96.5</v>
          </cell>
          <cell r="Q165">
            <v>96.6</v>
          </cell>
          <cell r="R165">
            <v>70.099999999999994</v>
          </cell>
          <cell r="S165">
            <v>68.400000000000006</v>
          </cell>
          <cell r="T165">
            <v>71.8</v>
          </cell>
          <cell r="U165">
            <v>53.5</v>
          </cell>
          <cell r="V165">
            <v>50</v>
          </cell>
          <cell r="W165">
            <v>56.8</v>
          </cell>
          <cell r="X165">
            <v>35.4</v>
          </cell>
          <cell r="Y165">
            <v>30.7</v>
          </cell>
          <cell r="Z165">
            <v>39.9</v>
          </cell>
          <cell r="AA165">
            <v>10539</v>
          </cell>
          <cell r="AB165">
            <v>5946</v>
          </cell>
          <cell r="AC165">
            <v>4593</v>
          </cell>
          <cell r="AD165">
            <v>41.2</v>
          </cell>
          <cell r="AE165">
            <v>38.9</v>
          </cell>
          <cell r="AF165">
            <v>44.2</v>
          </cell>
          <cell r="AG165">
            <v>29.6</v>
          </cell>
          <cell r="AH165">
            <v>29</v>
          </cell>
          <cell r="AI165">
            <v>30.4</v>
          </cell>
          <cell r="AJ165">
            <v>90.8</v>
          </cell>
          <cell r="AK165">
            <v>90.6</v>
          </cell>
          <cell r="AL165">
            <v>91.1</v>
          </cell>
          <cell r="AM165">
            <v>82.8</v>
          </cell>
          <cell r="AN165">
            <v>83.4</v>
          </cell>
          <cell r="AO165">
            <v>81.900000000000006</v>
          </cell>
          <cell r="AP165">
            <v>32.1</v>
          </cell>
          <cell r="AQ165">
            <v>32</v>
          </cell>
          <cell r="AR165">
            <v>32.200000000000003</v>
          </cell>
          <cell r="AS165">
            <v>21.6</v>
          </cell>
          <cell r="AT165">
            <v>19.899999999999999</v>
          </cell>
          <cell r="AU165">
            <v>23.8</v>
          </cell>
          <cell r="AV165">
            <v>9.1</v>
          </cell>
          <cell r="AW165">
            <v>7.7</v>
          </cell>
          <cell r="AX165">
            <v>10.8</v>
          </cell>
          <cell r="AY165">
            <v>2904</v>
          </cell>
          <cell r="AZ165">
            <v>2083</v>
          </cell>
          <cell r="BA165">
            <v>821</v>
          </cell>
          <cell r="BB165">
            <v>13.8</v>
          </cell>
          <cell r="BC165">
            <v>14.2</v>
          </cell>
          <cell r="BD165">
            <v>12.9</v>
          </cell>
          <cell r="BE165">
            <v>9.9</v>
          </cell>
          <cell r="BF165">
            <v>10.6</v>
          </cell>
          <cell r="BG165">
            <v>8.3000000000000007</v>
          </cell>
          <cell r="BH165">
            <v>44.6</v>
          </cell>
          <cell r="BI165">
            <v>45.9</v>
          </cell>
          <cell r="BJ165">
            <v>41.2</v>
          </cell>
          <cell r="BK165">
            <v>37.200000000000003</v>
          </cell>
          <cell r="BL165">
            <v>38.799999999999997</v>
          </cell>
          <cell r="BM165">
            <v>33</v>
          </cell>
          <cell r="BN165">
            <v>10.8</v>
          </cell>
          <cell r="BO165">
            <v>11.5</v>
          </cell>
          <cell r="BP165">
            <v>9.1</v>
          </cell>
          <cell r="BQ165">
            <v>5.5</v>
          </cell>
          <cell r="BR165">
            <v>5.5</v>
          </cell>
          <cell r="BS165">
            <v>5.7</v>
          </cell>
          <cell r="BT165">
            <v>2.4</v>
          </cell>
          <cell r="BU165">
            <v>2.6</v>
          </cell>
          <cell r="BV165">
            <v>1.8</v>
          </cell>
          <cell r="BW165">
            <v>75624</v>
          </cell>
          <cell r="BX165">
            <v>38199</v>
          </cell>
          <cell r="BY165">
            <v>37425</v>
          </cell>
          <cell r="BZ165">
            <v>71.2</v>
          </cell>
          <cell r="CA165">
            <v>66.3</v>
          </cell>
          <cell r="CB165">
            <v>76.2</v>
          </cell>
          <cell r="CC165">
            <v>60.9</v>
          </cell>
          <cell r="CD165">
            <v>57.3</v>
          </cell>
          <cell r="CE165">
            <v>64.5</v>
          </cell>
          <cell r="CF165">
            <v>95.3</v>
          </cell>
          <cell r="CG165">
            <v>94.1</v>
          </cell>
          <cell r="CH165">
            <v>96.5</v>
          </cell>
          <cell r="CI165">
            <v>92.3</v>
          </cell>
          <cell r="CJ165">
            <v>91.2</v>
          </cell>
          <cell r="CK165">
            <v>93.4</v>
          </cell>
          <cell r="CL165">
            <v>62.5</v>
          </cell>
          <cell r="CM165">
            <v>59.6</v>
          </cell>
          <cell r="CN165">
            <v>65.5</v>
          </cell>
          <cell r="CO165">
            <v>47.1</v>
          </cell>
          <cell r="CP165">
            <v>42.8</v>
          </cell>
          <cell r="CQ165">
            <v>51.6</v>
          </cell>
          <cell r="CR165">
            <v>30.5</v>
          </cell>
          <cell r="CS165">
            <v>25.6</v>
          </cell>
          <cell r="CT165">
            <v>35.5</v>
          </cell>
        </row>
        <row r="166">
          <cell r="A166" t="str">
            <v>E13000001</v>
          </cell>
          <cell r="B166" t="str">
            <v>Inner London</v>
          </cell>
          <cell r="C166">
            <v>18975</v>
          </cell>
          <cell r="D166">
            <v>8956</v>
          </cell>
          <cell r="E166">
            <v>10019</v>
          </cell>
          <cell r="F166">
            <v>79</v>
          </cell>
          <cell r="G166">
            <v>75.3</v>
          </cell>
          <cell r="H166">
            <v>82.2</v>
          </cell>
          <cell r="I166">
            <v>68.599999999999994</v>
          </cell>
          <cell r="J166">
            <v>66.099999999999994</v>
          </cell>
          <cell r="K166">
            <v>70.8</v>
          </cell>
          <cell r="L166">
            <v>98.6</v>
          </cell>
          <cell r="M166">
            <v>98.3</v>
          </cell>
          <cell r="N166">
            <v>98.9</v>
          </cell>
          <cell r="O166">
            <v>96.9</v>
          </cell>
          <cell r="P166">
            <v>96.4</v>
          </cell>
          <cell r="Q166">
            <v>97.3</v>
          </cell>
          <cell r="R166">
            <v>70.2</v>
          </cell>
          <cell r="S166">
            <v>68.3</v>
          </cell>
          <cell r="T166">
            <v>71.900000000000006</v>
          </cell>
          <cell r="U166">
            <v>55.4</v>
          </cell>
          <cell r="V166">
            <v>52.2</v>
          </cell>
          <cell r="W166">
            <v>58.2</v>
          </cell>
          <cell r="X166">
            <v>35.299999999999997</v>
          </cell>
          <cell r="Y166">
            <v>30.6</v>
          </cell>
          <cell r="Z166">
            <v>39.4</v>
          </cell>
          <cell r="AA166">
            <v>4223</v>
          </cell>
          <cell r="AB166">
            <v>2402</v>
          </cell>
          <cell r="AC166">
            <v>1821</v>
          </cell>
          <cell r="AD166">
            <v>43.7</v>
          </cell>
          <cell r="AE166">
            <v>41.6</v>
          </cell>
          <cell r="AF166">
            <v>46.5</v>
          </cell>
          <cell r="AG166">
            <v>32</v>
          </cell>
          <cell r="AH166">
            <v>31.4</v>
          </cell>
          <cell r="AI166">
            <v>32.799999999999997</v>
          </cell>
          <cell r="AJ166">
            <v>90.9</v>
          </cell>
          <cell r="AK166">
            <v>90.4</v>
          </cell>
          <cell r="AL166">
            <v>91.5</v>
          </cell>
          <cell r="AM166">
            <v>83.3</v>
          </cell>
          <cell r="AN166">
            <v>83.5</v>
          </cell>
          <cell r="AO166">
            <v>83.1</v>
          </cell>
          <cell r="AP166">
            <v>34.799999999999997</v>
          </cell>
          <cell r="AQ166">
            <v>34.799999999999997</v>
          </cell>
          <cell r="AR166">
            <v>34.799999999999997</v>
          </cell>
          <cell r="AS166">
            <v>25.5</v>
          </cell>
          <cell r="AT166">
            <v>24</v>
          </cell>
          <cell r="AU166">
            <v>27.6</v>
          </cell>
          <cell r="AV166">
            <v>9.8000000000000007</v>
          </cell>
          <cell r="AW166">
            <v>8.6999999999999993</v>
          </cell>
          <cell r="AX166">
            <v>11.3</v>
          </cell>
          <cell r="AY166">
            <v>1029</v>
          </cell>
          <cell r="AZ166">
            <v>752</v>
          </cell>
          <cell r="BA166">
            <v>277</v>
          </cell>
          <cell r="BB166">
            <v>13.2</v>
          </cell>
          <cell r="BC166">
            <v>12.8</v>
          </cell>
          <cell r="BD166">
            <v>14.4</v>
          </cell>
          <cell r="BE166">
            <v>9.6999999999999993</v>
          </cell>
          <cell r="BF166">
            <v>10</v>
          </cell>
          <cell r="BG166">
            <v>9</v>
          </cell>
          <cell r="BH166">
            <v>43.1</v>
          </cell>
          <cell r="BI166">
            <v>43.1</v>
          </cell>
          <cell r="BJ166">
            <v>43.3</v>
          </cell>
          <cell r="BK166">
            <v>35</v>
          </cell>
          <cell r="BL166">
            <v>35.4</v>
          </cell>
          <cell r="BM166">
            <v>33.9</v>
          </cell>
          <cell r="BN166">
            <v>10.8</v>
          </cell>
          <cell r="BO166">
            <v>11.2</v>
          </cell>
          <cell r="BP166">
            <v>9.6999999999999993</v>
          </cell>
          <cell r="BQ166">
            <v>4.9000000000000004</v>
          </cell>
          <cell r="BR166">
            <v>4.5</v>
          </cell>
          <cell r="BS166">
            <v>5.8</v>
          </cell>
          <cell r="BT166">
            <v>2.1</v>
          </cell>
          <cell r="BU166">
            <v>2.4</v>
          </cell>
          <cell r="BV166">
            <v>1.4</v>
          </cell>
          <cell r="BW166">
            <v>24234</v>
          </cell>
          <cell r="BX166">
            <v>12111</v>
          </cell>
          <cell r="BY166">
            <v>12123</v>
          </cell>
          <cell r="BZ166">
            <v>70</v>
          </cell>
          <cell r="CA166">
            <v>64.7</v>
          </cell>
          <cell r="CB166">
            <v>75.3</v>
          </cell>
          <cell r="CC166">
            <v>59.7</v>
          </cell>
          <cell r="CD166">
            <v>55.7</v>
          </cell>
          <cell r="CE166">
            <v>63.7</v>
          </cell>
          <cell r="CF166">
            <v>94.9</v>
          </cell>
          <cell r="CG166">
            <v>93.3</v>
          </cell>
          <cell r="CH166">
            <v>96.6</v>
          </cell>
          <cell r="CI166">
            <v>91.9</v>
          </cell>
          <cell r="CJ166">
            <v>90.1</v>
          </cell>
          <cell r="CK166">
            <v>93.7</v>
          </cell>
          <cell r="CL166">
            <v>61.5</v>
          </cell>
          <cell r="CM166">
            <v>58.1</v>
          </cell>
          <cell r="CN166">
            <v>64.900000000000006</v>
          </cell>
          <cell r="CO166">
            <v>48</v>
          </cell>
          <cell r="CP166">
            <v>43.6</v>
          </cell>
          <cell r="CQ166">
            <v>52.4</v>
          </cell>
          <cell r="CR166">
            <v>29.4</v>
          </cell>
          <cell r="CS166">
            <v>24.5</v>
          </cell>
          <cell r="CT166">
            <v>34.299999999999997</v>
          </cell>
        </row>
        <row r="167">
          <cell r="A167" t="str">
            <v>E13000002</v>
          </cell>
          <cell r="B167" t="str">
            <v>Outer London</v>
          </cell>
          <cell r="C167">
            <v>43161</v>
          </cell>
          <cell r="D167">
            <v>21192</v>
          </cell>
          <cell r="E167">
            <v>21969</v>
          </cell>
          <cell r="F167">
            <v>79</v>
          </cell>
          <cell r="G167">
            <v>75.400000000000006</v>
          </cell>
          <cell r="H167">
            <v>82.6</v>
          </cell>
          <cell r="I167">
            <v>68.599999999999994</v>
          </cell>
          <cell r="J167">
            <v>66.2</v>
          </cell>
          <cell r="K167">
            <v>70.900000000000006</v>
          </cell>
          <cell r="L167">
            <v>98.4</v>
          </cell>
          <cell r="M167">
            <v>98.2</v>
          </cell>
          <cell r="N167">
            <v>98.6</v>
          </cell>
          <cell r="O167">
            <v>96.4</v>
          </cell>
          <cell r="P167">
            <v>96.5</v>
          </cell>
          <cell r="Q167">
            <v>96.3</v>
          </cell>
          <cell r="R167">
            <v>70.099999999999994</v>
          </cell>
          <cell r="S167">
            <v>68.400000000000006</v>
          </cell>
          <cell r="T167">
            <v>71.8</v>
          </cell>
          <cell r="U167">
            <v>52.6</v>
          </cell>
          <cell r="V167">
            <v>49</v>
          </cell>
          <cell r="W167">
            <v>56.1</v>
          </cell>
          <cell r="X167">
            <v>35.5</v>
          </cell>
          <cell r="Y167">
            <v>30.8</v>
          </cell>
          <cell r="Z167">
            <v>40.1</v>
          </cell>
          <cell r="AA167">
            <v>6316</v>
          </cell>
          <cell r="AB167">
            <v>3544</v>
          </cell>
          <cell r="AC167">
            <v>2772</v>
          </cell>
          <cell r="AD167">
            <v>39.5</v>
          </cell>
          <cell r="AE167">
            <v>37</v>
          </cell>
          <cell r="AF167">
            <v>42.6</v>
          </cell>
          <cell r="AG167">
            <v>28</v>
          </cell>
          <cell r="AH167">
            <v>27.4</v>
          </cell>
          <cell r="AI167">
            <v>28.8</v>
          </cell>
          <cell r="AJ167">
            <v>90.8</v>
          </cell>
          <cell r="AK167">
            <v>90.7</v>
          </cell>
          <cell r="AL167">
            <v>90.8</v>
          </cell>
          <cell r="AM167">
            <v>82.4</v>
          </cell>
          <cell r="AN167">
            <v>83.3</v>
          </cell>
          <cell r="AO167">
            <v>81.2</v>
          </cell>
          <cell r="AP167">
            <v>30.3</v>
          </cell>
          <cell r="AQ167">
            <v>30.2</v>
          </cell>
          <cell r="AR167">
            <v>30.4</v>
          </cell>
          <cell r="AS167">
            <v>18.899999999999999</v>
          </cell>
          <cell r="AT167">
            <v>17.100000000000001</v>
          </cell>
          <cell r="AU167">
            <v>21.2</v>
          </cell>
          <cell r="AV167">
            <v>8.6</v>
          </cell>
          <cell r="AW167">
            <v>7.1</v>
          </cell>
          <cell r="AX167">
            <v>10.4</v>
          </cell>
          <cell r="AY167">
            <v>1875</v>
          </cell>
          <cell r="AZ167">
            <v>1331</v>
          </cell>
          <cell r="BA167">
            <v>544</v>
          </cell>
          <cell r="BB167">
            <v>14.2</v>
          </cell>
          <cell r="BC167">
            <v>15</v>
          </cell>
          <cell r="BD167">
            <v>12.1</v>
          </cell>
          <cell r="BE167">
            <v>10</v>
          </cell>
          <cell r="BF167">
            <v>10.9</v>
          </cell>
          <cell r="BG167">
            <v>7.9</v>
          </cell>
          <cell r="BH167">
            <v>45.4</v>
          </cell>
          <cell r="BI167">
            <v>47.6</v>
          </cell>
          <cell r="BJ167">
            <v>40.1</v>
          </cell>
          <cell r="BK167">
            <v>38.4</v>
          </cell>
          <cell r="BL167">
            <v>40.799999999999997</v>
          </cell>
          <cell r="BM167">
            <v>32.5</v>
          </cell>
          <cell r="BN167">
            <v>10.9</v>
          </cell>
          <cell r="BO167">
            <v>11.7</v>
          </cell>
          <cell r="BP167">
            <v>8.8000000000000007</v>
          </cell>
          <cell r="BQ167">
            <v>5.9</v>
          </cell>
          <cell r="BR167">
            <v>6</v>
          </cell>
          <cell r="BS167">
            <v>5.7</v>
          </cell>
          <cell r="BT167">
            <v>2.6</v>
          </cell>
          <cell r="BU167">
            <v>2.8</v>
          </cell>
          <cell r="BV167">
            <v>2</v>
          </cell>
          <cell r="BW167">
            <v>51390</v>
          </cell>
          <cell r="BX167">
            <v>26088</v>
          </cell>
          <cell r="BY167">
            <v>25302</v>
          </cell>
          <cell r="BZ167">
            <v>71.8</v>
          </cell>
          <cell r="CA167">
            <v>67</v>
          </cell>
          <cell r="CB167">
            <v>76.599999999999994</v>
          </cell>
          <cell r="CC167">
            <v>61.4</v>
          </cell>
          <cell r="CD167">
            <v>58</v>
          </cell>
          <cell r="CE167">
            <v>64.900000000000006</v>
          </cell>
          <cell r="CF167">
            <v>95.5</v>
          </cell>
          <cell r="CG167">
            <v>94.5</v>
          </cell>
          <cell r="CH167">
            <v>96.4</v>
          </cell>
          <cell r="CI167">
            <v>92.5</v>
          </cell>
          <cell r="CJ167">
            <v>91.8</v>
          </cell>
          <cell r="CK167">
            <v>93.2</v>
          </cell>
          <cell r="CL167">
            <v>63</v>
          </cell>
          <cell r="CM167">
            <v>60.3</v>
          </cell>
          <cell r="CN167">
            <v>65.900000000000006</v>
          </cell>
          <cell r="CO167">
            <v>46.7</v>
          </cell>
          <cell r="CP167">
            <v>42.4</v>
          </cell>
          <cell r="CQ167">
            <v>51.2</v>
          </cell>
          <cell r="CR167">
            <v>31</v>
          </cell>
          <cell r="CS167">
            <v>26.1</v>
          </cell>
          <cell r="CT167">
            <v>36</v>
          </cell>
        </row>
        <row r="168">
          <cell r="A168" t="str">
            <v>E12000008</v>
          </cell>
          <cell r="B168" t="str">
            <v>South East</v>
          </cell>
          <cell r="C168">
            <v>73939</v>
          </cell>
          <cell r="D168">
            <v>36178</v>
          </cell>
          <cell r="E168">
            <v>37761</v>
          </cell>
          <cell r="F168">
            <v>75.8</v>
          </cell>
          <cell r="G168">
            <v>72.5</v>
          </cell>
          <cell r="H168">
            <v>79</v>
          </cell>
          <cell r="I168">
            <v>67.400000000000006</v>
          </cell>
          <cell r="J168">
            <v>64.7</v>
          </cell>
          <cell r="K168">
            <v>69.900000000000006</v>
          </cell>
          <cell r="L168">
            <v>98</v>
          </cell>
          <cell r="M168">
            <v>97.8</v>
          </cell>
          <cell r="N168">
            <v>98.2</v>
          </cell>
          <cell r="O168">
            <v>96.6</v>
          </cell>
          <cell r="P168">
            <v>96.5</v>
          </cell>
          <cell r="Q168">
            <v>96.8</v>
          </cell>
          <cell r="R168">
            <v>69.5</v>
          </cell>
          <cell r="S168">
            <v>67.599999999999994</v>
          </cell>
          <cell r="T168">
            <v>71.400000000000006</v>
          </cell>
          <cell r="U168">
            <v>46.6</v>
          </cell>
          <cell r="V168">
            <v>42.7</v>
          </cell>
          <cell r="W168">
            <v>50.2</v>
          </cell>
          <cell r="X168">
            <v>30.6</v>
          </cell>
          <cell r="Y168">
            <v>25.8</v>
          </cell>
          <cell r="Z168">
            <v>35.200000000000003</v>
          </cell>
          <cell r="AA168">
            <v>10918</v>
          </cell>
          <cell r="AB168">
            <v>6550</v>
          </cell>
          <cell r="AC168">
            <v>4368</v>
          </cell>
          <cell r="AD168">
            <v>31.1</v>
          </cell>
          <cell r="AE168">
            <v>29.1</v>
          </cell>
          <cell r="AF168">
            <v>34.200000000000003</v>
          </cell>
          <cell r="AG168">
            <v>24.4</v>
          </cell>
          <cell r="AH168">
            <v>23</v>
          </cell>
          <cell r="AI168">
            <v>26.6</v>
          </cell>
          <cell r="AJ168">
            <v>85.1</v>
          </cell>
          <cell r="AK168">
            <v>85.3</v>
          </cell>
          <cell r="AL168">
            <v>84.9</v>
          </cell>
          <cell r="AM168">
            <v>77.599999999999994</v>
          </cell>
          <cell r="AN168">
            <v>78.5</v>
          </cell>
          <cell r="AO168">
            <v>76.2</v>
          </cell>
          <cell r="AP168">
            <v>26.9</v>
          </cell>
          <cell r="AQ168">
            <v>25.8</v>
          </cell>
          <cell r="AR168">
            <v>28.6</v>
          </cell>
          <cell r="AS168">
            <v>13.1</v>
          </cell>
          <cell r="AT168">
            <v>11.3</v>
          </cell>
          <cell r="AU168">
            <v>15.8</v>
          </cell>
          <cell r="AV168">
            <v>6.3</v>
          </cell>
          <cell r="AW168">
            <v>4.5999999999999996</v>
          </cell>
          <cell r="AX168">
            <v>8.6999999999999993</v>
          </cell>
          <cell r="AY168">
            <v>3325</v>
          </cell>
          <cell r="AZ168">
            <v>2467</v>
          </cell>
          <cell r="BA168">
            <v>858</v>
          </cell>
          <cell r="BB168">
            <v>13</v>
          </cell>
          <cell r="BC168">
            <v>14.3</v>
          </cell>
          <cell r="BD168">
            <v>9.1999999999999993</v>
          </cell>
          <cell r="BE168">
            <v>10.1</v>
          </cell>
          <cell r="BF168">
            <v>11.1</v>
          </cell>
          <cell r="BG168">
            <v>7.2</v>
          </cell>
          <cell r="BH168">
            <v>44.2</v>
          </cell>
          <cell r="BI168">
            <v>46.5</v>
          </cell>
          <cell r="BJ168">
            <v>37.6</v>
          </cell>
          <cell r="BK168">
            <v>37.5</v>
          </cell>
          <cell r="BL168">
            <v>40.5</v>
          </cell>
          <cell r="BM168">
            <v>28.8</v>
          </cell>
          <cell r="BN168">
            <v>11.4</v>
          </cell>
          <cell r="BO168">
            <v>12.6</v>
          </cell>
          <cell r="BP168">
            <v>7.9</v>
          </cell>
          <cell r="BQ168">
            <v>4.0999999999999996</v>
          </cell>
          <cell r="BR168">
            <v>4.5</v>
          </cell>
          <cell r="BS168">
            <v>2.7</v>
          </cell>
          <cell r="BT168">
            <v>1.9</v>
          </cell>
          <cell r="BU168">
            <v>2.1</v>
          </cell>
          <cell r="BV168">
            <v>1.2</v>
          </cell>
          <cell r="BW168">
            <v>88186</v>
          </cell>
          <cell r="BX168">
            <v>45196</v>
          </cell>
          <cell r="BY168">
            <v>42990</v>
          </cell>
          <cell r="BZ168">
            <v>67.900000000000006</v>
          </cell>
          <cell r="CA168">
            <v>63</v>
          </cell>
          <cell r="CB168">
            <v>73.099999999999994</v>
          </cell>
          <cell r="CC168">
            <v>59.9</v>
          </cell>
          <cell r="CD168">
            <v>55.7</v>
          </cell>
          <cell r="CE168">
            <v>64.3</v>
          </cell>
          <cell r="CF168">
            <v>94.4</v>
          </cell>
          <cell r="CG168">
            <v>93.2</v>
          </cell>
          <cell r="CH168">
            <v>95.6</v>
          </cell>
          <cell r="CI168">
            <v>92</v>
          </cell>
          <cell r="CJ168">
            <v>90.8</v>
          </cell>
          <cell r="CK168">
            <v>93.3</v>
          </cell>
          <cell r="CL168">
            <v>62.1</v>
          </cell>
          <cell r="CM168">
            <v>58.5</v>
          </cell>
          <cell r="CN168">
            <v>65.8</v>
          </cell>
          <cell r="CO168">
            <v>40.799999999999997</v>
          </cell>
          <cell r="CP168">
            <v>36.1</v>
          </cell>
          <cell r="CQ168">
            <v>45.8</v>
          </cell>
          <cell r="CR168">
            <v>26.5</v>
          </cell>
          <cell r="CS168">
            <v>21.5</v>
          </cell>
          <cell r="CT168">
            <v>31.9</v>
          </cell>
        </row>
        <row r="169">
          <cell r="A169" t="str">
            <v>E12000009</v>
          </cell>
          <cell r="B169" t="str">
            <v>South West</v>
          </cell>
          <cell r="C169">
            <v>45152</v>
          </cell>
          <cell r="D169">
            <v>21904</v>
          </cell>
          <cell r="E169">
            <v>23248</v>
          </cell>
          <cell r="F169">
            <v>74.7</v>
          </cell>
          <cell r="G169">
            <v>70.3</v>
          </cell>
          <cell r="H169">
            <v>78.900000000000006</v>
          </cell>
          <cell r="I169">
            <v>65.3</v>
          </cell>
          <cell r="J169">
            <v>61.8</v>
          </cell>
          <cell r="K169">
            <v>68.7</v>
          </cell>
          <cell r="L169">
            <v>98.3</v>
          </cell>
          <cell r="M169">
            <v>98.2</v>
          </cell>
          <cell r="N169">
            <v>98.5</v>
          </cell>
          <cell r="O169">
            <v>96.8</v>
          </cell>
          <cell r="P169">
            <v>96.6</v>
          </cell>
          <cell r="Q169">
            <v>97</v>
          </cell>
          <cell r="R169">
            <v>67.7</v>
          </cell>
          <cell r="S169">
            <v>65</v>
          </cell>
          <cell r="T169">
            <v>70.3</v>
          </cell>
          <cell r="U169">
            <v>43.6</v>
          </cell>
          <cell r="V169">
            <v>39.700000000000003</v>
          </cell>
          <cell r="W169">
            <v>47.3</v>
          </cell>
          <cell r="X169">
            <v>27.3</v>
          </cell>
          <cell r="Y169">
            <v>22.2</v>
          </cell>
          <cell r="Z169">
            <v>32.200000000000003</v>
          </cell>
          <cell r="AA169">
            <v>6787</v>
          </cell>
          <cell r="AB169">
            <v>4121</v>
          </cell>
          <cell r="AC169">
            <v>2666</v>
          </cell>
          <cell r="AD169">
            <v>30.7</v>
          </cell>
          <cell r="AE169">
            <v>28.3</v>
          </cell>
          <cell r="AF169">
            <v>34.4</v>
          </cell>
          <cell r="AG169">
            <v>22.9</v>
          </cell>
          <cell r="AH169">
            <v>21.3</v>
          </cell>
          <cell r="AI169">
            <v>25.5</v>
          </cell>
          <cell r="AJ169">
            <v>86.1</v>
          </cell>
          <cell r="AK169">
            <v>86</v>
          </cell>
          <cell r="AL169">
            <v>86.4</v>
          </cell>
          <cell r="AM169">
            <v>79.099999999999994</v>
          </cell>
          <cell r="AN169">
            <v>79.599999999999994</v>
          </cell>
          <cell r="AO169">
            <v>78.5</v>
          </cell>
          <cell r="AP169">
            <v>25.6</v>
          </cell>
          <cell r="AQ169">
            <v>24.5</v>
          </cell>
          <cell r="AR169">
            <v>27.3</v>
          </cell>
          <cell r="AS169">
            <v>11.2</v>
          </cell>
          <cell r="AT169">
            <v>9.6999999999999993</v>
          </cell>
          <cell r="AU169">
            <v>13.6</v>
          </cell>
          <cell r="AV169">
            <v>4.7</v>
          </cell>
          <cell r="AW169">
            <v>3.3</v>
          </cell>
          <cell r="AX169">
            <v>6.9</v>
          </cell>
          <cell r="AY169">
            <v>1942</v>
          </cell>
          <cell r="AZ169">
            <v>1443</v>
          </cell>
          <cell r="BA169">
            <v>499</v>
          </cell>
          <cell r="BB169">
            <v>12.2</v>
          </cell>
          <cell r="BC169">
            <v>12.5</v>
          </cell>
          <cell r="BD169">
            <v>11.2</v>
          </cell>
          <cell r="BE169">
            <v>8.6999999999999993</v>
          </cell>
          <cell r="BF169">
            <v>9.1</v>
          </cell>
          <cell r="BG169">
            <v>7.6</v>
          </cell>
          <cell r="BH169">
            <v>40.5</v>
          </cell>
          <cell r="BI169">
            <v>42</v>
          </cell>
          <cell r="BJ169">
            <v>36.1</v>
          </cell>
          <cell r="BK169">
            <v>34.700000000000003</v>
          </cell>
          <cell r="BL169">
            <v>36.799999999999997</v>
          </cell>
          <cell r="BM169">
            <v>28.5</v>
          </cell>
          <cell r="BN169">
            <v>10</v>
          </cell>
          <cell r="BO169">
            <v>10.6</v>
          </cell>
          <cell r="BP169">
            <v>8.1999999999999993</v>
          </cell>
          <cell r="BQ169">
            <v>2.8</v>
          </cell>
          <cell r="BR169">
            <v>2.9</v>
          </cell>
          <cell r="BS169">
            <v>2.6</v>
          </cell>
          <cell r="BT169">
            <v>1.2</v>
          </cell>
          <cell r="BU169">
            <v>1.1000000000000001</v>
          </cell>
          <cell r="BV169">
            <v>1.4</v>
          </cell>
          <cell r="BW169">
            <v>53885</v>
          </cell>
          <cell r="BX169">
            <v>27471</v>
          </cell>
          <cell r="BY169">
            <v>26414</v>
          </cell>
          <cell r="BZ169">
            <v>66.900000000000006</v>
          </cell>
          <cell r="CA169">
            <v>61</v>
          </cell>
          <cell r="CB169">
            <v>73.099999999999994</v>
          </cell>
          <cell r="CC169">
            <v>58</v>
          </cell>
          <cell r="CD169">
            <v>52.9</v>
          </cell>
          <cell r="CE169">
            <v>63.2</v>
          </cell>
          <cell r="CF169">
            <v>94.7</v>
          </cell>
          <cell r="CG169">
            <v>93.4</v>
          </cell>
          <cell r="CH169">
            <v>96.1</v>
          </cell>
          <cell r="CI169">
            <v>92.3</v>
          </cell>
          <cell r="CJ169">
            <v>90.9</v>
          </cell>
          <cell r="CK169">
            <v>93.8</v>
          </cell>
          <cell r="CL169">
            <v>60.3</v>
          </cell>
          <cell r="CM169">
            <v>56</v>
          </cell>
          <cell r="CN169">
            <v>64.8</v>
          </cell>
          <cell r="CO169">
            <v>38.1</v>
          </cell>
          <cell r="CP169">
            <v>33.299999999999997</v>
          </cell>
          <cell r="CQ169">
            <v>43.1</v>
          </cell>
          <cell r="CR169">
            <v>23.5</v>
          </cell>
          <cell r="CS169">
            <v>18.2</v>
          </cell>
          <cell r="CT169">
            <v>29.1</v>
          </cell>
        </row>
        <row r="170">
          <cell r="A170" t="str">
            <v>E92000001</v>
          </cell>
          <cell r="B170" t="str">
            <v>England</v>
          </cell>
          <cell r="C170">
            <v>461253</v>
          </cell>
          <cell r="D170">
            <v>224743</v>
          </cell>
          <cell r="E170">
            <v>236510</v>
          </cell>
          <cell r="F170">
            <v>74.099999999999994</v>
          </cell>
          <cell r="G170">
            <v>70.099999999999994</v>
          </cell>
          <cell r="H170">
            <v>77.900000000000006</v>
          </cell>
          <cell r="I170">
            <v>64.599999999999994</v>
          </cell>
          <cell r="J170">
            <v>61.3</v>
          </cell>
          <cell r="K170">
            <v>67.7</v>
          </cell>
          <cell r="L170">
            <v>97.9</v>
          </cell>
          <cell r="M170">
            <v>97.7</v>
          </cell>
          <cell r="N170">
            <v>98.2</v>
          </cell>
          <cell r="O170">
            <v>96.2</v>
          </cell>
          <cell r="P170">
            <v>96.1</v>
          </cell>
          <cell r="Q170">
            <v>96.4</v>
          </cell>
          <cell r="R170">
            <v>66.7</v>
          </cell>
          <cell r="S170">
            <v>64.2</v>
          </cell>
          <cell r="T170">
            <v>69.2</v>
          </cell>
          <cell r="U170">
            <v>44.2</v>
          </cell>
          <cell r="V170">
            <v>40.4</v>
          </cell>
          <cell r="W170">
            <v>47.9</v>
          </cell>
          <cell r="X170">
            <v>28.2</v>
          </cell>
          <cell r="Y170">
            <v>23.5</v>
          </cell>
          <cell r="Z170">
            <v>32.6</v>
          </cell>
          <cell r="AA170">
            <v>68273</v>
          </cell>
          <cell r="AB170">
            <v>40583</v>
          </cell>
          <cell r="AC170">
            <v>27690</v>
          </cell>
          <cell r="AD170">
            <v>31.8</v>
          </cell>
          <cell r="AE170">
            <v>29.6</v>
          </cell>
          <cell r="AF170">
            <v>35.1</v>
          </cell>
          <cell r="AG170">
            <v>23.5</v>
          </cell>
          <cell r="AH170">
            <v>22.1</v>
          </cell>
          <cell r="AI170">
            <v>25.7</v>
          </cell>
          <cell r="AJ170">
            <v>86.3</v>
          </cell>
          <cell r="AK170">
            <v>86</v>
          </cell>
          <cell r="AL170">
            <v>86.7</v>
          </cell>
          <cell r="AM170">
            <v>78.8</v>
          </cell>
          <cell r="AN170">
            <v>79.5</v>
          </cell>
          <cell r="AO170">
            <v>77.8</v>
          </cell>
          <cell r="AP170">
            <v>25.9</v>
          </cell>
          <cell r="AQ170">
            <v>24.8</v>
          </cell>
          <cell r="AR170">
            <v>27.5</v>
          </cell>
          <cell r="AS170">
            <v>13.3</v>
          </cell>
          <cell r="AT170">
            <v>11.8</v>
          </cell>
          <cell r="AU170">
            <v>15.4</v>
          </cell>
          <cell r="AV170">
            <v>5.7</v>
          </cell>
          <cell r="AW170">
            <v>4.5999999999999996</v>
          </cell>
          <cell r="AX170">
            <v>7.5</v>
          </cell>
          <cell r="AY170">
            <v>20958</v>
          </cell>
          <cell r="AZ170">
            <v>15453</v>
          </cell>
          <cell r="BA170">
            <v>5505</v>
          </cell>
          <cell r="BB170">
            <v>11.9</v>
          </cell>
          <cell r="BC170">
            <v>12.5</v>
          </cell>
          <cell r="BD170">
            <v>10.199999999999999</v>
          </cell>
          <cell r="BE170">
            <v>8.8000000000000007</v>
          </cell>
          <cell r="BF170">
            <v>9.4</v>
          </cell>
          <cell r="BG170">
            <v>7.2</v>
          </cell>
          <cell r="BH170">
            <v>42.7</v>
          </cell>
          <cell r="BI170">
            <v>44.5</v>
          </cell>
          <cell r="BJ170">
            <v>37.700000000000003</v>
          </cell>
          <cell r="BK170">
            <v>36.1</v>
          </cell>
          <cell r="BL170">
            <v>38.6</v>
          </cell>
          <cell r="BM170">
            <v>29.2</v>
          </cell>
          <cell r="BN170">
            <v>9.9</v>
          </cell>
          <cell r="BO170">
            <v>10.6</v>
          </cell>
          <cell r="BP170">
            <v>7.8</v>
          </cell>
          <cell r="BQ170">
            <v>3.8</v>
          </cell>
          <cell r="BR170">
            <v>3.8</v>
          </cell>
          <cell r="BS170">
            <v>3.7</v>
          </cell>
          <cell r="BT170">
            <v>1.8</v>
          </cell>
          <cell r="BU170">
            <v>1.8</v>
          </cell>
          <cell r="BV170">
            <v>1.7</v>
          </cell>
          <cell r="BW170">
            <v>550786</v>
          </cell>
          <cell r="BX170">
            <v>280920</v>
          </cell>
          <cell r="BY170">
            <v>269866</v>
          </cell>
          <cell r="BZ170">
            <v>66.5</v>
          </cell>
          <cell r="CA170">
            <v>61.1</v>
          </cell>
          <cell r="CB170">
            <v>72.099999999999994</v>
          </cell>
          <cell r="CC170">
            <v>57.3</v>
          </cell>
          <cell r="CD170">
            <v>52.7</v>
          </cell>
          <cell r="CE170">
            <v>62.1</v>
          </cell>
          <cell r="CF170">
            <v>94.3</v>
          </cell>
          <cell r="CG170">
            <v>93</v>
          </cell>
          <cell r="CH170">
            <v>95.7</v>
          </cell>
          <cell r="CI170">
            <v>91.7</v>
          </cell>
          <cell r="CJ170">
            <v>90.5</v>
          </cell>
          <cell r="CK170">
            <v>93.1</v>
          </cell>
          <cell r="CL170">
            <v>59.5</v>
          </cell>
          <cell r="CM170">
            <v>55.5</v>
          </cell>
          <cell r="CN170">
            <v>63.6</v>
          </cell>
          <cell r="CO170">
            <v>38.799999999999997</v>
          </cell>
          <cell r="CP170">
            <v>34.200000000000003</v>
          </cell>
          <cell r="CQ170">
            <v>43.6</v>
          </cell>
          <cell r="CR170">
            <v>24.4</v>
          </cell>
          <cell r="CS170">
            <v>19.600000000000001</v>
          </cell>
          <cell r="CT170">
            <v>29.4</v>
          </cell>
        </row>
      </sheetData>
      <sheetData sheetId="12">
        <row r="6">
          <cell r="A6" t="str">
            <v>E06000047</v>
          </cell>
          <cell r="B6" t="str">
            <v>County Durham</v>
          </cell>
          <cell r="C6" t="str">
            <v>North East</v>
          </cell>
          <cell r="D6">
            <v>1716</v>
          </cell>
          <cell r="E6">
            <v>882</v>
          </cell>
          <cell r="F6">
            <v>834</v>
          </cell>
          <cell r="G6">
            <v>44.3</v>
          </cell>
          <cell r="H6">
            <v>37.799999999999997</v>
          </cell>
          <cell r="I6">
            <v>51.2</v>
          </cell>
          <cell r="J6">
            <v>35.299999999999997</v>
          </cell>
          <cell r="K6">
            <v>30.2</v>
          </cell>
          <cell r="L6">
            <v>40.799999999999997</v>
          </cell>
          <cell r="M6">
            <v>85.3</v>
          </cell>
          <cell r="N6">
            <v>80.3</v>
          </cell>
          <cell r="O6">
            <v>90.6</v>
          </cell>
          <cell r="P6">
            <v>81.8</v>
          </cell>
          <cell r="Q6">
            <v>77.400000000000006</v>
          </cell>
          <cell r="R6">
            <v>86.3</v>
          </cell>
          <cell r="S6">
            <v>38.4</v>
          </cell>
          <cell r="T6">
            <v>33.299999999999997</v>
          </cell>
          <cell r="U6">
            <v>43.8</v>
          </cell>
          <cell r="V6">
            <v>19.7</v>
          </cell>
          <cell r="W6">
            <v>17.600000000000001</v>
          </cell>
          <cell r="X6">
            <v>21.9</v>
          </cell>
          <cell r="Y6">
            <v>9</v>
          </cell>
          <cell r="Z6">
            <v>7.8</v>
          </cell>
          <cell r="AA6">
            <v>10.199999999999999</v>
          </cell>
          <cell r="AB6">
            <v>3385</v>
          </cell>
          <cell r="AC6">
            <v>1746</v>
          </cell>
          <cell r="AD6">
            <v>1639</v>
          </cell>
          <cell r="AE6">
            <v>75.7</v>
          </cell>
          <cell r="AF6">
            <v>71.8</v>
          </cell>
          <cell r="AG6">
            <v>79.900000000000006</v>
          </cell>
          <cell r="AH6">
            <v>65.2</v>
          </cell>
          <cell r="AI6">
            <v>61.8</v>
          </cell>
          <cell r="AJ6">
            <v>68.8</v>
          </cell>
          <cell r="AK6">
            <v>97.3</v>
          </cell>
          <cell r="AL6">
            <v>97</v>
          </cell>
          <cell r="AM6">
            <v>97.7</v>
          </cell>
          <cell r="AN6">
            <v>95.9</v>
          </cell>
          <cell r="AO6">
            <v>95.5</v>
          </cell>
          <cell r="AP6">
            <v>96.3</v>
          </cell>
          <cell r="AQ6">
            <v>67.3</v>
          </cell>
          <cell r="AR6">
            <v>64.3</v>
          </cell>
          <cell r="AS6">
            <v>70.5</v>
          </cell>
          <cell r="AT6">
            <v>49.1</v>
          </cell>
          <cell r="AU6">
            <v>44.7</v>
          </cell>
          <cell r="AV6">
            <v>53.8</v>
          </cell>
          <cell r="AW6">
            <v>31.4</v>
          </cell>
          <cell r="AX6">
            <v>26.4</v>
          </cell>
          <cell r="AY6">
            <v>36.700000000000003</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385</v>
          </cell>
          <cell r="E7">
            <v>178</v>
          </cell>
          <cell r="F7">
            <v>207</v>
          </cell>
          <cell r="G7">
            <v>40.799999999999997</v>
          </cell>
          <cell r="H7">
            <v>33.1</v>
          </cell>
          <cell r="I7">
            <v>47.3</v>
          </cell>
          <cell r="J7">
            <v>31.4</v>
          </cell>
          <cell r="K7">
            <v>25.3</v>
          </cell>
          <cell r="L7">
            <v>36.700000000000003</v>
          </cell>
          <cell r="M7">
            <v>84.9</v>
          </cell>
          <cell r="N7">
            <v>80.900000000000006</v>
          </cell>
          <cell r="O7">
            <v>88.4</v>
          </cell>
          <cell r="P7">
            <v>78.2</v>
          </cell>
          <cell r="Q7">
            <v>74.2</v>
          </cell>
          <cell r="R7">
            <v>81.599999999999994</v>
          </cell>
          <cell r="S7">
            <v>35.799999999999997</v>
          </cell>
          <cell r="T7">
            <v>32</v>
          </cell>
          <cell r="U7">
            <v>39.1</v>
          </cell>
          <cell r="V7">
            <v>17.899999999999999</v>
          </cell>
          <cell r="W7">
            <v>13.5</v>
          </cell>
          <cell r="X7">
            <v>21.7</v>
          </cell>
          <cell r="Y7">
            <v>7</v>
          </cell>
          <cell r="Z7">
            <v>2.8</v>
          </cell>
          <cell r="AA7">
            <v>10.6</v>
          </cell>
          <cell r="AB7">
            <v>804</v>
          </cell>
          <cell r="AC7">
            <v>377</v>
          </cell>
          <cell r="AD7">
            <v>427</v>
          </cell>
          <cell r="AE7">
            <v>72.400000000000006</v>
          </cell>
          <cell r="AF7">
            <v>64.5</v>
          </cell>
          <cell r="AG7">
            <v>79.400000000000006</v>
          </cell>
          <cell r="AH7">
            <v>62.6</v>
          </cell>
          <cell r="AI7">
            <v>55.7</v>
          </cell>
          <cell r="AJ7">
            <v>68.599999999999994</v>
          </cell>
          <cell r="AK7">
            <v>97.8</v>
          </cell>
          <cell r="AL7">
            <v>97.3</v>
          </cell>
          <cell r="AM7">
            <v>98.1</v>
          </cell>
          <cell r="AN7">
            <v>96</v>
          </cell>
          <cell r="AO7">
            <v>95.5</v>
          </cell>
          <cell r="AP7">
            <v>96.5</v>
          </cell>
          <cell r="AQ7">
            <v>65.5</v>
          </cell>
          <cell r="AR7">
            <v>60.7</v>
          </cell>
          <cell r="AS7">
            <v>69.8</v>
          </cell>
          <cell r="AT7">
            <v>38.6</v>
          </cell>
          <cell r="AU7">
            <v>28.9</v>
          </cell>
          <cell r="AV7">
            <v>47.1</v>
          </cell>
          <cell r="AW7">
            <v>22.9</v>
          </cell>
          <cell r="AX7">
            <v>14.9</v>
          </cell>
          <cell r="AY7">
            <v>30</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583</v>
          </cell>
          <cell r="E8">
            <v>300</v>
          </cell>
          <cell r="F8">
            <v>283</v>
          </cell>
          <cell r="G8">
            <v>41.9</v>
          </cell>
          <cell r="H8">
            <v>37.299999999999997</v>
          </cell>
          <cell r="I8">
            <v>46.6</v>
          </cell>
          <cell r="J8">
            <v>32.4</v>
          </cell>
          <cell r="K8">
            <v>29</v>
          </cell>
          <cell r="L8">
            <v>36</v>
          </cell>
          <cell r="M8">
            <v>82</v>
          </cell>
          <cell r="N8">
            <v>78</v>
          </cell>
          <cell r="O8">
            <v>86.2</v>
          </cell>
          <cell r="P8">
            <v>77.400000000000006</v>
          </cell>
          <cell r="Q8">
            <v>74</v>
          </cell>
          <cell r="R8">
            <v>80.900000000000006</v>
          </cell>
          <cell r="S8">
            <v>35.799999999999997</v>
          </cell>
          <cell r="T8">
            <v>33.700000000000003</v>
          </cell>
          <cell r="U8">
            <v>38.200000000000003</v>
          </cell>
          <cell r="V8">
            <v>17</v>
          </cell>
          <cell r="W8">
            <v>14</v>
          </cell>
          <cell r="X8">
            <v>20.100000000000001</v>
          </cell>
          <cell r="Y8">
            <v>7.2</v>
          </cell>
          <cell r="Z8">
            <v>5.7</v>
          </cell>
          <cell r="AA8">
            <v>8.8000000000000007</v>
          </cell>
          <cell r="AB8">
            <v>1462</v>
          </cell>
          <cell r="AC8">
            <v>748</v>
          </cell>
          <cell r="AD8">
            <v>714</v>
          </cell>
          <cell r="AE8">
            <v>77.900000000000006</v>
          </cell>
          <cell r="AF8">
            <v>73.7</v>
          </cell>
          <cell r="AG8">
            <v>82.4</v>
          </cell>
          <cell r="AH8">
            <v>68.3</v>
          </cell>
          <cell r="AI8">
            <v>64.2</v>
          </cell>
          <cell r="AJ8">
            <v>72.7</v>
          </cell>
          <cell r="AK8">
            <v>96.9</v>
          </cell>
          <cell r="AL8">
            <v>96.4</v>
          </cell>
          <cell r="AM8">
            <v>97.3</v>
          </cell>
          <cell r="AN8">
            <v>95.1</v>
          </cell>
          <cell r="AO8">
            <v>94.4</v>
          </cell>
          <cell r="AP8">
            <v>95.9</v>
          </cell>
          <cell r="AQ8">
            <v>70</v>
          </cell>
          <cell r="AR8">
            <v>66.400000000000006</v>
          </cell>
          <cell r="AS8">
            <v>73.7</v>
          </cell>
          <cell r="AT8">
            <v>49.9</v>
          </cell>
          <cell r="AU8">
            <v>45.9</v>
          </cell>
          <cell r="AV8">
            <v>54.1</v>
          </cell>
          <cell r="AW8">
            <v>33.700000000000003</v>
          </cell>
          <cell r="AX8">
            <v>28.9</v>
          </cell>
          <cell r="AY8">
            <v>38.799999999999997</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401</v>
          </cell>
          <cell r="E9">
            <v>195</v>
          </cell>
          <cell r="F9">
            <v>206</v>
          </cell>
          <cell r="G9">
            <v>41.4</v>
          </cell>
          <cell r="H9">
            <v>28.2</v>
          </cell>
          <cell r="I9">
            <v>53.9</v>
          </cell>
          <cell r="J9">
            <v>33.4</v>
          </cell>
          <cell r="K9">
            <v>20</v>
          </cell>
          <cell r="L9">
            <v>46.1</v>
          </cell>
          <cell r="M9">
            <v>87.3</v>
          </cell>
          <cell r="N9">
            <v>81</v>
          </cell>
          <cell r="O9">
            <v>93.2</v>
          </cell>
          <cell r="P9">
            <v>82.5</v>
          </cell>
          <cell r="Q9">
            <v>78.5</v>
          </cell>
          <cell r="R9">
            <v>86.4</v>
          </cell>
          <cell r="S9">
            <v>36.4</v>
          </cell>
          <cell r="T9">
            <v>24.1</v>
          </cell>
          <cell r="U9">
            <v>48.1</v>
          </cell>
          <cell r="V9">
            <v>19</v>
          </cell>
          <cell r="W9">
            <v>11.3</v>
          </cell>
          <cell r="X9">
            <v>26.2</v>
          </cell>
          <cell r="Y9">
            <v>8.1999999999999993</v>
          </cell>
          <cell r="Z9">
            <v>2.6</v>
          </cell>
          <cell r="AA9">
            <v>13.6</v>
          </cell>
          <cell r="AB9">
            <v>694</v>
          </cell>
          <cell r="AC9">
            <v>345</v>
          </cell>
          <cell r="AD9">
            <v>349</v>
          </cell>
          <cell r="AE9">
            <v>76.5</v>
          </cell>
          <cell r="AF9">
            <v>72.8</v>
          </cell>
          <cell r="AG9">
            <v>80.2</v>
          </cell>
          <cell r="AH9">
            <v>65</v>
          </cell>
          <cell r="AI9">
            <v>62.3</v>
          </cell>
          <cell r="AJ9">
            <v>67.599999999999994</v>
          </cell>
          <cell r="AK9">
            <v>97.8</v>
          </cell>
          <cell r="AL9">
            <v>97.1</v>
          </cell>
          <cell r="AM9">
            <v>98.6</v>
          </cell>
          <cell r="AN9">
            <v>95.5</v>
          </cell>
          <cell r="AO9">
            <v>96.5</v>
          </cell>
          <cell r="AP9">
            <v>94.6</v>
          </cell>
          <cell r="AQ9">
            <v>67</v>
          </cell>
          <cell r="AR9">
            <v>64.599999999999994</v>
          </cell>
          <cell r="AS9">
            <v>69.3</v>
          </cell>
          <cell r="AT9">
            <v>36.9</v>
          </cell>
          <cell r="AU9">
            <v>31</v>
          </cell>
          <cell r="AV9">
            <v>42.7</v>
          </cell>
          <cell r="AW9">
            <v>24.6</v>
          </cell>
          <cell r="AX9">
            <v>19.399999999999999</v>
          </cell>
          <cell r="AY9">
            <v>29.8</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639</v>
          </cell>
          <cell r="E10">
            <v>320</v>
          </cell>
          <cell r="F10">
            <v>319</v>
          </cell>
          <cell r="G10">
            <v>46.8</v>
          </cell>
          <cell r="H10">
            <v>38.1</v>
          </cell>
          <cell r="I10">
            <v>55.5</v>
          </cell>
          <cell r="J10">
            <v>34.6</v>
          </cell>
          <cell r="K10">
            <v>29.4</v>
          </cell>
          <cell r="L10">
            <v>39.799999999999997</v>
          </cell>
          <cell r="M10">
            <v>85.9</v>
          </cell>
          <cell r="N10">
            <v>82.2</v>
          </cell>
          <cell r="O10">
            <v>89.7</v>
          </cell>
          <cell r="P10">
            <v>82.3</v>
          </cell>
          <cell r="Q10">
            <v>78.099999999999994</v>
          </cell>
          <cell r="R10">
            <v>86.5</v>
          </cell>
          <cell r="S10">
            <v>37.1</v>
          </cell>
          <cell r="T10">
            <v>32.799999999999997</v>
          </cell>
          <cell r="U10">
            <v>41.4</v>
          </cell>
          <cell r="V10">
            <v>13.3</v>
          </cell>
          <cell r="W10">
            <v>10.6</v>
          </cell>
          <cell r="X10">
            <v>16</v>
          </cell>
          <cell r="Y10">
            <v>6.9</v>
          </cell>
          <cell r="Z10">
            <v>5</v>
          </cell>
          <cell r="AA10">
            <v>8.8000000000000007</v>
          </cell>
          <cell r="AB10">
            <v>729</v>
          </cell>
          <cell r="AC10">
            <v>341</v>
          </cell>
          <cell r="AD10">
            <v>388</v>
          </cell>
          <cell r="AE10">
            <v>73.5</v>
          </cell>
          <cell r="AF10">
            <v>68</v>
          </cell>
          <cell r="AG10">
            <v>78.400000000000006</v>
          </cell>
          <cell r="AH10">
            <v>56.9</v>
          </cell>
          <cell r="AI10">
            <v>49.9</v>
          </cell>
          <cell r="AJ10">
            <v>63.1</v>
          </cell>
          <cell r="AK10">
            <v>97.7</v>
          </cell>
          <cell r="AL10">
            <v>97.1</v>
          </cell>
          <cell r="AM10">
            <v>98.2</v>
          </cell>
          <cell r="AN10">
            <v>95.6</v>
          </cell>
          <cell r="AO10">
            <v>95.3</v>
          </cell>
          <cell r="AP10">
            <v>95.9</v>
          </cell>
          <cell r="AQ10">
            <v>58.6</v>
          </cell>
          <cell r="AR10">
            <v>51.9</v>
          </cell>
          <cell r="AS10">
            <v>64.400000000000006</v>
          </cell>
          <cell r="AT10">
            <v>31.6</v>
          </cell>
          <cell r="AU10">
            <v>23.5</v>
          </cell>
          <cell r="AV10">
            <v>38.700000000000003</v>
          </cell>
          <cell r="AW10">
            <v>21.1</v>
          </cell>
          <cell r="AX10">
            <v>14.7</v>
          </cell>
          <cell r="AY10">
            <v>26.8</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879</v>
          </cell>
          <cell r="E11">
            <v>471</v>
          </cell>
          <cell r="F11">
            <v>408</v>
          </cell>
          <cell r="G11">
            <v>44.8</v>
          </cell>
          <cell r="H11">
            <v>40.799999999999997</v>
          </cell>
          <cell r="I11">
            <v>49.5</v>
          </cell>
          <cell r="J11">
            <v>39.1</v>
          </cell>
          <cell r="K11">
            <v>34.799999999999997</v>
          </cell>
          <cell r="L11">
            <v>44.1</v>
          </cell>
          <cell r="M11">
            <v>87.3</v>
          </cell>
          <cell r="N11">
            <v>84.3</v>
          </cell>
          <cell r="O11">
            <v>90.7</v>
          </cell>
          <cell r="P11">
            <v>83.8</v>
          </cell>
          <cell r="Q11">
            <v>81.3</v>
          </cell>
          <cell r="R11">
            <v>86.8</v>
          </cell>
          <cell r="S11">
            <v>43.5</v>
          </cell>
          <cell r="T11">
            <v>39.9</v>
          </cell>
          <cell r="U11">
            <v>47.5</v>
          </cell>
          <cell r="V11">
            <v>20.5</v>
          </cell>
          <cell r="W11">
            <v>18.899999999999999</v>
          </cell>
          <cell r="X11">
            <v>22.3</v>
          </cell>
          <cell r="Y11">
            <v>10.199999999999999</v>
          </cell>
          <cell r="Z11">
            <v>8.1</v>
          </cell>
          <cell r="AA11">
            <v>12.7</v>
          </cell>
          <cell r="AB11">
            <v>1396</v>
          </cell>
          <cell r="AC11">
            <v>721</v>
          </cell>
          <cell r="AD11">
            <v>675</v>
          </cell>
          <cell r="AE11">
            <v>76.400000000000006</v>
          </cell>
          <cell r="AF11">
            <v>72.099999999999994</v>
          </cell>
          <cell r="AG11">
            <v>80.900000000000006</v>
          </cell>
          <cell r="AH11">
            <v>68</v>
          </cell>
          <cell r="AI11">
            <v>62.4</v>
          </cell>
          <cell r="AJ11">
            <v>73.900000000000006</v>
          </cell>
          <cell r="AK11">
            <v>97.4</v>
          </cell>
          <cell r="AL11">
            <v>97.8</v>
          </cell>
          <cell r="AM11">
            <v>97</v>
          </cell>
          <cell r="AN11">
            <v>94.8</v>
          </cell>
          <cell r="AO11">
            <v>95.4</v>
          </cell>
          <cell r="AP11">
            <v>94.2</v>
          </cell>
          <cell r="AQ11">
            <v>70.8</v>
          </cell>
          <cell r="AR11">
            <v>65.5</v>
          </cell>
          <cell r="AS11">
            <v>76.400000000000006</v>
          </cell>
          <cell r="AT11">
            <v>50.9</v>
          </cell>
          <cell r="AU11">
            <v>44.5</v>
          </cell>
          <cell r="AV11">
            <v>57.6</v>
          </cell>
          <cell r="AW11">
            <v>34.5</v>
          </cell>
          <cell r="AX11">
            <v>26.6</v>
          </cell>
          <cell r="AY11">
            <v>42.8</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524</v>
          </cell>
          <cell r="E12">
            <v>284</v>
          </cell>
          <cell r="F12">
            <v>240</v>
          </cell>
          <cell r="G12">
            <v>51.9</v>
          </cell>
          <cell r="H12">
            <v>48.9</v>
          </cell>
          <cell r="I12">
            <v>55.4</v>
          </cell>
          <cell r="J12">
            <v>40.1</v>
          </cell>
          <cell r="K12">
            <v>39.799999999999997</v>
          </cell>
          <cell r="L12">
            <v>40.4</v>
          </cell>
          <cell r="M12">
            <v>90.8</v>
          </cell>
          <cell r="N12">
            <v>88.4</v>
          </cell>
          <cell r="O12">
            <v>93.8</v>
          </cell>
          <cell r="P12">
            <v>85.3</v>
          </cell>
          <cell r="Q12">
            <v>82</v>
          </cell>
          <cell r="R12">
            <v>89.2</v>
          </cell>
          <cell r="S12">
            <v>42.6</v>
          </cell>
          <cell r="T12">
            <v>42.3</v>
          </cell>
          <cell r="U12">
            <v>42.9</v>
          </cell>
          <cell r="V12">
            <v>15.5</v>
          </cell>
          <cell r="W12">
            <v>13.7</v>
          </cell>
          <cell r="X12">
            <v>17.5</v>
          </cell>
          <cell r="Y12">
            <v>9.6999999999999993</v>
          </cell>
          <cell r="Z12">
            <v>7.7</v>
          </cell>
          <cell r="AA12">
            <v>12.1</v>
          </cell>
          <cell r="AB12">
            <v>1529</v>
          </cell>
          <cell r="AC12">
            <v>799</v>
          </cell>
          <cell r="AD12">
            <v>730</v>
          </cell>
          <cell r="AE12">
            <v>78.900000000000006</v>
          </cell>
          <cell r="AF12">
            <v>74.5</v>
          </cell>
          <cell r="AG12">
            <v>83.8</v>
          </cell>
          <cell r="AH12">
            <v>69.5</v>
          </cell>
          <cell r="AI12">
            <v>65.099999999999994</v>
          </cell>
          <cell r="AJ12">
            <v>74.2</v>
          </cell>
          <cell r="AK12">
            <v>97.8</v>
          </cell>
          <cell r="AL12">
            <v>97.1</v>
          </cell>
          <cell r="AM12">
            <v>98.6</v>
          </cell>
          <cell r="AN12">
            <v>97.3</v>
          </cell>
          <cell r="AO12">
            <v>96.6</v>
          </cell>
          <cell r="AP12">
            <v>97.9</v>
          </cell>
          <cell r="AQ12">
            <v>71.400000000000006</v>
          </cell>
          <cell r="AR12">
            <v>67.5</v>
          </cell>
          <cell r="AS12">
            <v>75.8</v>
          </cell>
          <cell r="AT12">
            <v>40.9</v>
          </cell>
          <cell r="AU12">
            <v>34.700000000000003</v>
          </cell>
          <cell r="AV12">
            <v>47.8</v>
          </cell>
          <cell r="AW12">
            <v>29.1</v>
          </cell>
          <cell r="AX12">
            <v>22.2</v>
          </cell>
          <cell r="AY12">
            <v>36.700000000000003</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796</v>
          </cell>
          <cell r="E13">
            <v>396</v>
          </cell>
          <cell r="F13">
            <v>400</v>
          </cell>
          <cell r="G13">
            <v>37.6</v>
          </cell>
          <cell r="H13">
            <v>29.8</v>
          </cell>
          <cell r="I13">
            <v>45.3</v>
          </cell>
          <cell r="J13">
            <v>31.2</v>
          </cell>
          <cell r="K13">
            <v>22.7</v>
          </cell>
          <cell r="L13">
            <v>39.5</v>
          </cell>
          <cell r="M13">
            <v>83.4</v>
          </cell>
          <cell r="N13">
            <v>81.099999999999994</v>
          </cell>
          <cell r="O13">
            <v>85.8</v>
          </cell>
          <cell r="P13">
            <v>79.900000000000006</v>
          </cell>
          <cell r="Q13">
            <v>77.8</v>
          </cell>
          <cell r="R13">
            <v>82</v>
          </cell>
          <cell r="S13">
            <v>35.200000000000003</v>
          </cell>
          <cell r="T13">
            <v>28.5</v>
          </cell>
          <cell r="U13">
            <v>41.8</v>
          </cell>
          <cell r="V13">
            <v>17.8</v>
          </cell>
          <cell r="W13">
            <v>12.9</v>
          </cell>
          <cell r="X13">
            <v>22.8</v>
          </cell>
          <cell r="Y13">
            <v>7</v>
          </cell>
          <cell r="Z13">
            <v>3.5</v>
          </cell>
          <cell r="AA13">
            <v>10.5</v>
          </cell>
          <cell r="AB13">
            <v>2682</v>
          </cell>
          <cell r="AC13">
            <v>1360</v>
          </cell>
          <cell r="AD13">
            <v>1322</v>
          </cell>
          <cell r="AE13">
            <v>73.099999999999994</v>
          </cell>
          <cell r="AF13">
            <v>67.099999999999994</v>
          </cell>
          <cell r="AG13">
            <v>79.3</v>
          </cell>
          <cell r="AH13">
            <v>64.5</v>
          </cell>
          <cell r="AI13">
            <v>58</v>
          </cell>
          <cell r="AJ13">
            <v>71.2</v>
          </cell>
          <cell r="AK13">
            <v>97.1</v>
          </cell>
          <cell r="AL13">
            <v>95.7</v>
          </cell>
          <cell r="AM13">
            <v>98.6</v>
          </cell>
          <cell r="AN13">
            <v>95.9</v>
          </cell>
          <cell r="AO13">
            <v>94.3</v>
          </cell>
          <cell r="AP13">
            <v>97.6</v>
          </cell>
          <cell r="AQ13">
            <v>66.8</v>
          </cell>
          <cell r="AR13">
            <v>61</v>
          </cell>
          <cell r="AS13">
            <v>72.8</v>
          </cell>
          <cell r="AT13">
            <v>38.700000000000003</v>
          </cell>
          <cell r="AU13">
            <v>34.4</v>
          </cell>
          <cell r="AV13">
            <v>43</v>
          </cell>
          <cell r="AW13">
            <v>26</v>
          </cell>
          <cell r="AX13">
            <v>20.5</v>
          </cell>
          <cell r="AY13">
            <v>31.6</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561</v>
          </cell>
          <cell r="E14">
            <v>320</v>
          </cell>
          <cell r="F14">
            <v>241</v>
          </cell>
          <cell r="G14">
            <v>38.9</v>
          </cell>
          <cell r="H14">
            <v>31.6</v>
          </cell>
          <cell r="I14">
            <v>48.5</v>
          </cell>
          <cell r="J14">
            <v>32.1</v>
          </cell>
          <cell r="K14">
            <v>25.6</v>
          </cell>
          <cell r="L14">
            <v>40.700000000000003</v>
          </cell>
          <cell r="M14">
            <v>86.6</v>
          </cell>
          <cell r="N14">
            <v>84.4</v>
          </cell>
          <cell r="O14">
            <v>89.6</v>
          </cell>
          <cell r="P14">
            <v>79.099999999999994</v>
          </cell>
          <cell r="Q14">
            <v>76.3</v>
          </cell>
          <cell r="R14">
            <v>83</v>
          </cell>
          <cell r="S14">
            <v>36.700000000000003</v>
          </cell>
          <cell r="T14">
            <v>30.6</v>
          </cell>
          <cell r="U14">
            <v>44.8</v>
          </cell>
          <cell r="V14">
            <v>12.5</v>
          </cell>
          <cell r="W14">
            <v>9.6999999999999993</v>
          </cell>
          <cell r="X14">
            <v>16.2</v>
          </cell>
          <cell r="Y14">
            <v>6.1</v>
          </cell>
          <cell r="Z14">
            <v>4.7</v>
          </cell>
          <cell r="AA14">
            <v>7.9</v>
          </cell>
          <cell r="AB14">
            <v>1138</v>
          </cell>
          <cell r="AC14">
            <v>557</v>
          </cell>
          <cell r="AD14">
            <v>581</v>
          </cell>
          <cell r="AE14">
            <v>74.5</v>
          </cell>
          <cell r="AF14">
            <v>67.7</v>
          </cell>
          <cell r="AG14">
            <v>81.099999999999994</v>
          </cell>
          <cell r="AH14">
            <v>65.3</v>
          </cell>
          <cell r="AI14">
            <v>58.7</v>
          </cell>
          <cell r="AJ14">
            <v>71.599999999999994</v>
          </cell>
          <cell r="AK14">
            <v>96.6</v>
          </cell>
          <cell r="AL14">
            <v>95</v>
          </cell>
          <cell r="AM14">
            <v>98.1</v>
          </cell>
          <cell r="AN14">
            <v>95.1</v>
          </cell>
          <cell r="AO14">
            <v>93.2</v>
          </cell>
          <cell r="AP14">
            <v>96.9</v>
          </cell>
          <cell r="AQ14">
            <v>67</v>
          </cell>
          <cell r="AR14">
            <v>60.5</v>
          </cell>
          <cell r="AS14">
            <v>73.099999999999994</v>
          </cell>
          <cell r="AT14">
            <v>29.2</v>
          </cell>
          <cell r="AU14">
            <v>24.2</v>
          </cell>
          <cell r="AV14">
            <v>33.9</v>
          </cell>
          <cell r="AW14">
            <v>19</v>
          </cell>
          <cell r="AX14">
            <v>13.1</v>
          </cell>
          <cell r="AY14">
            <v>24.6</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574</v>
          </cell>
          <cell r="E15">
            <v>294</v>
          </cell>
          <cell r="F15">
            <v>280</v>
          </cell>
          <cell r="G15">
            <v>46.7</v>
          </cell>
          <cell r="H15">
            <v>40.799999999999997</v>
          </cell>
          <cell r="I15">
            <v>52.9</v>
          </cell>
          <cell r="J15">
            <v>39</v>
          </cell>
          <cell r="K15">
            <v>33.299999999999997</v>
          </cell>
          <cell r="L15">
            <v>45</v>
          </cell>
          <cell r="M15">
            <v>91.8</v>
          </cell>
          <cell r="N15">
            <v>88.1</v>
          </cell>
          <cell r="O15">
            <v>95.7</v>
          </cell>
          <cell r="P15">
            <v>89</v>
          </cell>
          <cell r="Q15">
            <v>85.4</v>
          </cell>
          <cell r="R15">
            <v>92.9</v>
          </cell>
          <cell r="S15">
            <v>42.7</v>
          </cell>
          <cell r="T15">
            <v>36.1</v>
          </cell>
          <cell r="U15">
            <v>49.6</v>
          </cell>
          <cell r="V15">
            <v>20.2</v>
          </cell>
          <cell r="W15">
            <v>14.6</v>
          </cell>
          <cell r="X15">
            <v>26.1</v>
          </cell>
          <cell r="Y15">
            <v>8.6999999999999993</v>
          </cell>
          <cell r="Z15">
            <v>4.4000000000000004</v>
          </cell>
          <cell r="AA15">
            <v>13.2</v>
          </cell>
          <cell r="AB15">
            <v>1014</v>
          </cell>
          <cell r="AC15">
            <v>533</v>
          </cell>
          <cell r="AD15">
            <v>481</v>
          </cell>
          <cell r="AE15">
            <v>77</v>
          </cell>
          <cell r="AF15">
            <v>71.5</v>
          </cell>
          <cell r="AG15">
            <v>83.2</v>
          </cell>
          <cell r="AH15">
            <v>68.3</v>
          </cell>
          <cell r="AI15">
            <v>62.3</v>
          </cell>
          <cell r="AJ15">
            <v>75.099999999999994</v>
          </cell>
          <cell r="AK15">
            <v>98.1</v>
          </cell>
          <cell r="AL15">
            <v>97.2</v>
          </cell>
          <cell r="AM15">
            <v>99.2</v>
          </cell>
          <cell r="AN15">
            <v>97.3</v>
          </cell>
          <cell r="AO15">
            <v>96.6</v>
          </cell>
          <cell r="AP15">
            <v>98.1</v>
          </cell>
          <cell r="AQ15">
            <v>70.5</v>
          </cell>
          <cell r="AR15">
            <v>65.3</v>
          </cell>
          <cell r="AS15">
            <v>76.3</v>
          </cell>
          <cell r="AT15">
            <v>46.1</v>
          </cell>
          <cell r="AU15">
            <v>39.4</v>
          </cell>
          <cell r="AV15">
            <v>53.4</v>
          </cell>
          <cell r="AW15">
            <v>27.8</v>
          </cell>
          <cell r="AX15">
            <v>22.5</v>
          </cell>
          <cell r="AY15">
            <v>33.700000000000003</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598</v>
          </cell>
          <cell r="E16">
            <v>295</v>
          </cell>
          <cell r="F16">
            <v>303</v>
          </cell>
          <cell r="G16">
            <v>48.7</v>
          </cell>
          <cell r="H16">
            <v>43.4</v>
          </cell>
          <cell r="I16">
            <v>53.8</v>
          </cell>
          <cell r="J16">
            <v>39.1</v>
          </cell>
          <cell r="K16">
            <v>32.5</v>
          </cell>
          <cell r="L16">
            <v>45.5</v>
          </cell>
          <cell r="M16">
            <v>87.5</v>
          </cell>
          <cell r="N16">
            <v>82.7</v>
          </cell>
          <cell r="O16">
            <v>92.1</v>
          </cell>
          <cell r="P16">
            <v>80.400000000000006</v>
          </cell>
          <cell r="Q16">
            <v>77.3</v>
          </cell>
          <cell r="R16">
            <v>83.5</v>
          </cell>
          <cell r="S16">
            <v>41.5</v>
          </cell>
          <cell r="T16">
            <v>34.200000000000003</v>
          </cell>
          <cell r="U16">
            <v>48.5</v>
          </cell>
          <cell r="V16">
            <v>19.899999999999999</v>
          </cell>
          <cell r="W16">
            <v>16.600000000000001</v>
          </cell>
          <cell r="X16">
            <v>23.1</v>
          </cell>
          <cell r="Y16">
            <v>10.199999999999999</v>
          </cell>
          <cell r="Z16">
            <v>6.8</v>
          </cell>
          <cell r="AA16">
            <v>13.5</v>
          </cell>
          <cell r="AB16">
            <v>1531</v>
          </cell>
          <cell r="AC16">
            <v>813</v>
          </cell>
          <cell r="AD16">
            <v>718</v>
          </cell>
          <cell r="AE16">
            <v>78</v>
          </cell>
          <cell r="AF16">
            <v>73.2</v>
          </cell>
          <cell r="AG16">
            <v>83.4</v>
          </cell>
          <cell r="AH16">
            <v>67.2</v>
          </cell>
          <cell r="AI16">
            <v>61.7</v>
          </cell>
          <cell r="AJ16">
            <v>73.400000000000006</v>
          </cell>
          <cell r="AK16">
            <v>96.5</v>
          </cell>
          <cell r="AL16">
            <v>95.7</v>
          </cell>
          <cell r="AM16">
            <v>97.5</v>
          </cell>
          <cell r="AN16">
            <v>94.8</v>
          </cell>
          <cell r="AO16">
            <v>94</v>
          </cell>
          <cell r="AP16">
            <v>95.7</v>
          </cell>
          <cell r="AQ16">
            <v>69.2</v>
          </cell>
          <cell r="AR16">
            <v>64.5</v>
          </cell>
          <cell r="AS16">
            <v>74.5</v>
          </cell>
          <cell r="AT16">
            <v>44.9</v>
          </cell>
          <cell r="AU16">
            <v>38.700000000000003</v>
          </cell>
          <cell r="AV16">
            <v>51.8</v>
          </cell>
          <cell r="AW16">
            <v>31.7</v>
          </cell>
          <cell r="AX16">
            <v>24.4</v>
          </cell>
          <cell r="AY16">
            <v>40</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982</v>
          </cell>
          <cell r="E17">
            <v>497</v>
          </cell>
          <cell r="F17">
            <v>485</v>
          </cell>
          <cell r="G17">
            <v>40</v>
          </cell>
          <cell r="H17">
            <v>33.4</v>
          </cell>
          <cell r="I17">
            <v>46.8</v>
          </cell>
          <cell r="J17">
            <v>30.2</v>
          </cell>
          <cell r="K17">
            <v>24.5</v>
          </cell>
          <cell r="L17">
            <v>36.1</v>
          </cell>
          <cell r="M17">
            <v>88</v>
          </cell>
          <cell r="N17">
            <v>83.5</v>
          </cell>
          <cell r="O17">
            <v>92.6</v>
          </cell>
          <cell r="P17">
            <v>82.3</v>
          </cell>
          <cell r="Q17">
            <v>78.099999999999994</v>
          </cell>
          <cell r="R17">
            <v>86.6</v>
          </cell>
          <cell r="S17">
            <v>33.200000000000003</v>
          </cell>
          <cell r="T17">
            <v>27.4</v>
          </cell>
          <cell r="U17">
            <v>39.200000000000003</v>
          </cell>
          <cell r="V17">
            <v>18</v>
          </cell>
          <cell r="W17">
            <v>13.7</v>
          </cell>
          <cell r="X17">
            <v>22.5</v>
          </cell>
          <cell r="Y17">
            <v>6.8</v>
          </cell>
          <cell r="Z17">
            <v>4.4000000000000004</v>
          </cell>
          <cell r="AA17">
            <v>9.3000000000000007</v>
          </cell>
          <cell r="AB17">
            <v>1977</v>
          </cell>
          <cell r="AC17">
            <v>1046</v>
          </cell>
          <cell r="AD17">
            <v>931</v>
          </cell>
          <cell r="AE17">
            <v>69.599999999999994</v>
          </cell>
          <cell r="AF17">
            <v>64.3</v>
          </cell>
          <cell r="AG17">
            <v>75.5</v>
          </cell>
          <cell r="AH17">
            <v>60.2</v>
          </cell>
          <cell r="AI17">
            <v>55.3</v>
          </cell>
          <cell r="AJ17">
            <v>65.7</v>
          </cell>
          <cell r="AK17">
            <v>97.1</v>
          </cell>
          <cell r="AL17">
            <v>96.2</v>
          </cell>
          <cell r="AM17">
            <v>98.1</v>
          </cell>
          <cell r="AN17">
            <v>94.9</v>
          </cell>
          <cell r="AO17">
            <v>93.8</v>
          </cell>
          <cell r="AP17">
            <v>96.2</v>
          </cell>
          <cell r="AQ17">
            <v>62.5</v>
          </cell>
          <cell r="AR17">
            <v>58.1</v>
          </cell>
          <cell r="AS17">
            <v>67.5</v>
          </cell>
          <cell r="AT17">
            <v>42.1</v>
          </cell>
          <cell r="AU17">
            <v>31.5</v>
          </cell>
          <cell r="AV17">
            <v>53.9</v>
          </cell>
          <cell r="AW17">
            <v>23.1</v>
          </cell>
          <cell r="AX17">
            <v>15.5</v>
          </cell>
          <cell r="AY17">
            <v>31.6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589</v>
          </cell>
          <cell r="E18">
            <v>289</v>
          </cell>
          <cell r="F18">
            <v>300</v>
          </cell>
          <cell r="G18">
            <v>48.6</v>
          </cell>
          <cell r="H18">
            <v>40.5</v>
          </cell>
          <cell r="I18">
            <v>56.3</v>
          </cell>
          <cell r="J18">
            <v>41.1</v>
          </cell>
          <cell r="K18">
            <v>33.6</v>
          </cell>
          <cell r="L18">
            <v>48.3</v>
          </cell>
          <cell r="M18">
            <v>89.6</v>
          </cell>
          <cell r="N18">
            <v>87.5</v>
          </cell>
          <cell r="O18">
            <v>91.7</v>
          </cell>
          <cell r="P18">
            <v>85.6</v>
          </cell>
          <cell r="Q18">
            <v>82.7</v>
          </cell>
          <cell r="R18">
            <v>88.3</v>
          </cell>
          <cell r="S18">
            <v>43.6</v>
          </cell>
          <cell r="T18">
            <v>37.4</v>
          </cell>
          <cell r="U18">
            <v>49.7</v>
          </cell>
          <cell r="V18">
            <v>20.9</v>
          </cell>
          <cell r="W18">
            <v>14.5</v>
          </cell>
          <cell r="X18">
            <v>27</v>
          </cell>
          <cell r="Y18">
            <v>10.199999999999999</v>
          </cell>
          <cell r="Z18">
            <v>5.9</v>
          </cell>
          <cell r="AA18">
            <v>14.3</v>
          </cell>
          <cell r="AB18">
            <v>1160</v>
          </cell>
          <cell r="AC18">
            <v>595</v>
          </cell>
          <cell r="AD18">
            <v>565</v>
          </cell>
          <cell r="AE18">
            <v>73.599999999999994</v>
          </cell>
          <cell r="AF18">
            <v>67.7</v>
          </cell>
          <cell r="AG18">
            <v>79.8</v>
          </cell>
          <cell r="AH18">
            <v>65</v>
          </cell>
          <cell r="AI18">
            <v>60.3</v>
          </cell>
          <cell r="AJ18">
            <v>69.900000000000006</v>
          </cell>
          <cell r="AK18">
            <v>97.1</v>
          </cell>
          <cell r="AL18">
            <v>97.5</v>
          </cell>
          <cell r="AM18">
            <v>96.6</v>
          </cell>
          <cell r="AN18">
            <v>95.8</v>
          </cell>
          <cell r="AO18">
            <v>96.1</v>
          </cell>
          <cell r="AP18">
            <v>95.4</v>
          </cell>
          <cell r="AQ18">
            <v>67.599999999999994</v>
          </cell>
          <cell r="AR18">
            <v>64.400000000000006</v>
          </cell>
          <cell r="AS18">
            <v>71</v>
          </cell>
          <cell r="AT18">
            <v>38.5</v>
          </cell>
          <cell r="AU18">
            <v>34.6</v>
          </cell>
          <cell r="AV18">
            <v>42.7</v>
          </cell>
          <cell r="AW18">
            <v>25.9</v>
          </cell>
          <cell r="AX18">
            <v>20.8</v>
          </cell>
          <cell r="AY18">
            <v>31.2</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538</v>
          </cell>
          <cell r="E19">
            <v>261</v>
          </cell>
          <cell r="F19">
            <v>277</v>
          </cell>
          <cell r="G19">
            <v>34.4</v>
          </cell>
          <cell r="H19">
            <v>32.200000000000003</v>
          </cell>
          <cell r="I19">
            <v>36.5</v>
          </cell>
          <cell r="J19">
            <v>27.3</v>
          </cell>
          <cell r="K19">
            <v>26.4</v>
          </cell>
          <cell r="L19">
            <v>28.2</v>
          </cell>
          <cell r="M19">
            <v>86.2</v>
          </cell>
          <cell r="N19">
            <v>83.5</v>
          </cell>
          <cell r="O19">
            <v>88.8</v>
          </cell>
          <cell r="P19">
            <v>78.3</v>
          </cell>
          <cell r="Q19">
            <v>76.599999999999994</v>
          </cell>
          <cell r="R19">
            <v>79.8</v>
          </cell>
          <cell r="S19">
            <v>30.3</v>
          </cell>
          <cell r="T19">
            <v>29.5</v>
          </cell>
          <cell r="U19">
            <v>31</v>
          </cell>
          <cell r="V19">
            <v>10</v>
          </cell>
          <cell r="W19">
            <v>8.8000000000000007</v>
          </cell>
          <cell r="X19">
            <v>11.2</v>
          </cell>
          <cell r="Y19">
            <v>3.9</v>
          </cell>
          <cell r="Z19">
            <v>3.1</v>
          </cell>
          <cell r="AA19">
            <v>4.7</v>
          </cell>
          <cell r="AB19">
            <v>868</v>
          </cell>
          <cell r="AC19">
            <v>455</v>
          </cell>
          <cell r="AD19">
            <v>413</v>
          </cell>
          <cell r="AE19">
            <v>60.8</v>
          </cell>
          <cell r="AF19">
            <v>54.1</v>
          </cell>
          <cell r="AG19">
            <v>68.3</v>
          </cell>
          <cell r="AH19">
            <v>51.7</v>
          </cell>
          <cell r="AI19">
            <v>46.6</v>
          </cell>
          <cell r="AJ19">
            <v>57.4</v>
          </cell>
          <cell r="AK19">
            <v>96.8</v>
          </cell>
          <cell r="AL19">
            <v>95.8</v>
          </cell>
          <cell r="AM19">
            <v>97.8</v>
          </cell>
          <cell r="AN19">
            <v>93.2</v>
          </cell>
          <cell r="AO19">
            <v>92.3</v>
          </cell>
          <cell r="AP19">
            <v>94.2</v>
          </cell>
          <cell r="AQ19">
            <v>54.3</v>
          </cell>
          <cell r="AR19">
            <v>49.2</v>
          </cell>
          <cell r="AS19">
            <v>59.8</v>
          </cell>
          <cell r="AT19">
            <v>31.2</v>
          </cell>
          <cell r="AU19">
            <v>26.6</v>
          </cell>
          <cell r="AV19">
            <v>36.299999999999997</v>
          </cell>
          <cell r="AW19">
            <v>14.9</v>
          </cell>
          <cell r="AX19">
            <v>11.2</v>
          </cell>
          <cell r="AY19">
            <v>18.899999999999999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1125</v>
          </cell>
          <cell r="E20">
            <v>569</v>
          </cell>
          <cell r="F20">
            <v>556</v>
          </cell>
          <cell r="G20">
            <v>49.1</v>
          </cell>
          <cell r="H20">
            <v>42.5</v>
          </cell>
          <cell r="I20">
            <v>55.8</v>
          </cell>
          <cell r="J20">
            <v>39.200000000000003</v>
          </cell>
          <cell r="K20">
            <v>33.9</v>
          </cell>
          <cell r="L20">
            <v>44.6</v>
          </cell>
          <cell r="M20">
            <v>87.9</v>
          </cell>
          <cell r="N20">
            <v>85.9</v>
          </cell>
          <cell r="O20">
            <v>89.9</v>
          </cell>
          <cell r="P20">
            <v>82.8</v>
          </cell>
          <cell r="Q20">
            <v>81.2</v>
          </cell>
          <cell r="R20">
            <v>84.5</v>
          </cell>
          <cell r="S20">
            <v>40.700000000000003</v>
          </cell>
          <cell r="T20">
            <v>36.4</v>
          </cell>
          <cell r="U20">
            <v>45.1</v>
          </cell>
          <cell r="V20">
            <v>25.2</v>
          </cell>
          <cell r="W20">
            <v>24.8</v>
          </cell>
          <cell r="X20">
            <v>25.5</v>
          </cell>
          <cell r="Y20">
            <v>11.8</v>
          </cell>
          <cell r="Z20">
            <v>10.4</v>
          </cell>
          <cell r="AA20">
            <v>13.3</v>
          </cell>
          <cell r="AB20">
            <v>2235</v>
          </cell>
          <cell r="AC20">
            <v>1138</v>
          </cell>
          <cell r="AD20">
            <v>1097</v>
          </cell>
          <cell r="AE20">
            <v>75.5</v>
          </cell>
          <cell r="AF20">
            <v>69.599999999999994</v>
          </cell>
          <cell r="AG20">
            <v>81.599999999999994</v>
          </cell>
          <cell r="AH20">
            <v>65.7</v>
          </cell>
          <cell r="AI20">
            <v>60.1</v>
          </cell>
          <cell r="AJ20">
            <v>71.599999999999994</v>
          </cell>
          <cell r="AK20">
            <v>96.9</v>
          </cell>
          <cell r="AL20">
            <v>96</v>
          </cell>
          <cell r="AM20">
            <v>97.9</v>
          </cell>
          <cell r="AN20">
            <v>95.1</v>
          </cell>
          <cell r="AO20">
            <v>93.8</v>
          </cell>
          <cell r="AP20">
            <v>96.4</v>
          </cell>
          <cell r="AQ20">
            <v>67.5</v>
          </cell>
          <cell r="AR20">
            <v>62.4</v>
          </cell>
          <cell r="AS20">
            <v>72.8</v>
          </cell>
          <cell r="AT20">
            <v>42.4</v>
          </cell>
          <cell r="AU20">
            <v>38</v>
          </cell>
          <cell r="AV20">
            <v>46.9</v>
          </cell>
          <cell r="AW20">
            <v>26.9</v>
          </cell>
          <cell r="AX20">
            <v>21.6</v>
          </cell>
          <cell r="AY20">
            <v>32.4</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561</v>
          </cell>
          <cell r="E21">
            <v>260</v>
          </cell>
          <cell r="F21">
            <v>301</v>
          </cell>
          <cell r="G21">
            <v>52.6</v>
          </cell>
          <cell r="H21">
            <v>49.6</v>
          </cell>
          <cell r="I21">
            <v>55.1</v>
          </cell>
          <cell r="J21">
            <v>37.799999999999997</v>
          </cell>
          <cell r="K21">
            <v>35.799999999999997</v>
          </cell>
          <cell r="L21">
            <v>39.5</v>
          </cell>
          <cell r="M21">
            <v>92.5</v>
          </cell>
          <cell r="N21">
            <v>91.5</v>
          </cell>
          <cell r="O21">
            <v>93.4</v>
          </cell>
          <cell r="P21">
            <v>88.9</v>
          </cell>
          <cell r="Q21">
            <v>87.7</v>
          </cell>
          <cell r="R21">
            <v>90</v>
          </cell>
          <cell r="S21">
            <v>40.799999999999997</v>
          </cell>
          <cell r="T21">
            <v>39.6</v>
          </cell>
          <cell r="U21">
            <v>41.9</v>
          </cell>
          <cell r="V21">
            <v>30.1</v>
          </cell>
          <cell r="W21">
            <v>28.5</v>
          </cell>
          <cell r="X21">
            <v>31.6</v>
          </cell>
          <cell r="Y21">
            <v>15.7</v>
          </cell>
          <cell r="Z21">
            <v>15.8</v>
          </cell>
          <cell r="AA21">
            <v>15.6</v>
          </cell>
          <cell r="AB21">
            <v>1553</v>
          </cell>
          <cell r="AC21">
            <v>739</v>
          </cell>
          <cell r="AD21">
            <v>814</v>
          </cell>
          <cell r="AE21">
            <v>74.599999999999994</v>
          </cell>
          <cell r="AF21">
            <v>69.599999999999994</v>
          </cell>
          <cell r="AG21">
            <v>79.099999999999994</v>
          </cell>
          <cell r="AH21">
            <v>61.7</v>
          </cell>
          <cell r="AI21">
            <v>57.6</v>
          </cell>
          <cell r="AJ21">
            <v>65.400000000000006</v>
          </cell>
          <cell r="AK21">
            <v>98.6</v>
          </cell>
          <cell r="AL21">
            <v>98.6</v>
          </cell>
          <cell r="AM21">
            <v>98.5</v>
          </cell>
          <cell r="AN21">
            <v>96.8</v>
          </cell>
          <cell r="AO21">
            <v>97</v>
          </cell>
          <cell r="AP21">
            <v>96.7</v>
          </cell>
          <cell r="AQ21">
            <v>63.2</v>
          </cell>
          <cell r="AR21">
            <v>59.7</v>
          </cell>
          <cell r="AS21">
            <v>66.3</v>
          </cell>
          <cell r="AT21">
            <v>50.2</v>
          </cell>
          <cell r="AU21">
            <v>46</v>
          </cell>
          <cell r="AV21">
            <v>53.9</v>
          </cell>
          <cell r="AW21">
            <v>31.6</v>
          </cell>
          <cell r="AX21">
            <v>25.4</v>
          </cell>
          <cell r="AY21">
            <v>37.200000000000003</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687</v>
          </cell>
          <cell r="E22">
            <v>333</v>
          </cell>
          <cell r="F22">
            <v>354</v>
          </cell>
          <cell r="G22">
            <v>44.4</v>
          </cell>
          <cell r="H22">
            <v>40.799999999999997</v>
          </cell>
          <cell r="I22">
            <v>47.7</v>
          </cell>
          <cell r="J22">
            <v>34.6</v>
          </cell>
          <cell r="K22">
            <v>32.4</v>
          </cell>
          <cell r="L22">
            <v>36.700000000000003</v>
          </cell>
          <cell r="M22">
            <v>89.2</v>
          </cell>
          <cell r="N22">
            <v>87.4</v>
          </cell>
          <cell r="O22">
            <v>91</v>
          </cell>
          <cell r="P22">
            <v>87</v>
          </cell>
          <cell r="Q22">
            <v>86.2</v>
          </cell>
          <cell r="R22">
            <v>87.9</v>
          </cell>
          <cell r="S22">
            <v>37.700000000000003</v>
          </cell>
          <cell r="T22">
            <v>35.700000000000003</v>
          </cell>
          <cell r="U22">
            <v>39.5</v>
          </cell>
          <cell r="V22">
            <v>17.2</v>
          </cell>
          <cell r="W22">
            <v>14.7</v>
          </cell>
          <cell r="X22">
            <v>19.5</v>
          </cell>
          <cell r="Y22">
            <v>8.1999999999999993</v>
          </cell>
          <cell r="Z22">
            <v>6.9</v>
          </cell>
          <cell r="AA22">
            <v>9.3000000000000007</v>
          </cell>
          <cell r="AB22">
            <v>3216</v>
          </cell>
          <cell r="AC22">
            <v>1625</v>
          </cell>
          <cell r="AD22">
            <v>1591</v>
          </cell>
          <cell r="AE22">
            <v>78.400000000000006</v>
          </cell>
          <cell r="AF22">
            <v>74.5</v>
          </cell>
          <cell r="AG22">
            <v>82.3</v>
          </cell>
          <cell r="AH22">
            <v>69.400000000000006</v>
          </cell>
          <cell r="AI22">
            <v>65.099999999999994</v>
          </cell>
          <cell r="AJ22">
            <v>73.8</v>
          </cell>
          <cell r="AK22">
            <v>97.9</v>
          </cell>
          <cell r="AL22">
            <v>97.4</v>
          </cell>
          <cell r="AM22">
            <v>98.5</v>
          </cell>
          <cell r="AN22">
            <v>96.8</v>
          </cell>
          <cell r="AO22">
            <v>96.4</v>
          </cell>
          <cell r="AP22">
            <v>97.2</v>
          </cell>
          <cell r="AQ22">
            <v>70.599999999999994</v>
          </cell>
          <cell r="AR22">
            <v>66.8</v>
          </cell>
          <cell r="AS22">
            <v>74.5</v>
          </cell>
          <cell r="AT22">
            <v>44</v>
          </cell>
          <cell r="AU22">
            <v>39</v>
          </cell>
          <cell r="AV22">
            <v>49.2</v>
          </cell>
          <cell r="AW22">
            <v>31.5</v>
          </cell>
          <cell r="AX22">
            <v>26</v>
          </cell>
          <cell r="AY22">
            <v>37.1</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813</v>
          </cell>
          <cell r="E23">
            <v>408</v>
          </cell>
          <cell r="F23">
            <v>405</v>
          </cell>
          <cell r="G23">
            <v>43.4</v>
          </cell>
          <cell r="H23">
            <v>38</v>
          </cell>
          <cell r="I23">
            <v>48.9</v>
          </cell>
          <cell r="J23">
            <v>31.7</v>
          </cell>
          <cell r="K23">
            <v>27.9</v>
          </cell>
          <cell r="L23">
            <v>35.6</v>
          </cell>
          <cell r="M23">
            <v>86</v>
          </cell>
          <cell r="N23">
            <v>82.8</v>
          </cell>
          <cell r="O23">
            <v>89.1</v>
          </cell>
          <cell r="P23">
            <v>80.099999999999994</v>
          </cell>
          <cell r="Q23">
            <v>77.7</v>
          </cell>
          <cell r="R23">
            <v>82.5</v>
          </cell>
          <cell r="S23">
            <v>35.200000000000003</v>
          </cell>
          <cell r="T23">
            <v>32.4</v>
          </cell>
          <cell r="U23">
            <v>38</v>
          </cell>
          <cell r="V23">
            <v>14.6</v>
          </cell>
          <cell r="W23">
            <v>12.3</v>
          </cell>
          <cell r="X23">
            <v>17</v>
          </cell>
          <cell r="Y23">
            <v>8.1</v>
          </cell>
          <cell r="Z23">
            <v>6.1</v>
          </cell>
          <cell r="AA23">
            <v>10.1</v>
          </cell>
          <cell r="AB23">
            <v>2779</v>
          </cell>
          <cell r="AC23">
            <v>1503</v>
          </cell>
          <cell r="AD23">
            <v>1276</v>
          </cell>
          <cell r="AE23">
            <v>77.400000000000006</v>
          </cell>
          <cell r="AF23">
            <v>71.7</v>
          </cell>
          <cell r="AG23">
            <v>84.1</v>
          </cell>
          <cell r="AH23">
            <v>66</v>
          </cell>
          <cell r="AI23">
            <v>61.6</v>
          </cell>
          <cell r="AJ23">
            <v>71.2</v>
          </cell>
          <cell r="AK23">
            <v>97.5</v>
          </cell>
          <cell r="AL23">
            <v>97.1</v>
          </cell>
          <cell r="AM23">
            <v>98</v>
          </cell>
          <cell r="AN23">
            <v>95</v>
          </cell>
          <cell r="AO23">
            <v>94.9</v>
          </cell>
          <cell r="AP23">
            <v>95.1</v>
          </cell>
          <cell r="AQ23">
            <v>68</v>
          </cell>
          <cell r="AR23">
            <v>64.099999999999994</v>
          </cell>
          <cell r="AS23">
            <v>72.599999999999994</v>
          </cell>
          <cell r="AT23">
            <v>47.6</v>
          </cell>
          <cell r="AU23">
            <v>42.4</v>
          </cell>
          <cell r="AV23">
            <v>53.7</v>
          </cell>
          <cell r="AW23">
            <v>34</v>
          </cell>
          <cell r="AX23">
            <v>27.8</v>
          </cell>
          <cell r="AY23">
            <v>41.3</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1026</v>
          </cell>
          <cell r="E24">
            <v>522</v>
          </cell>
          <cell r="F24">
            <v>504</v>
          </cell>
          <cell r="G24">
            <v>37.799999999999997</v>
          </cell>
          <cell r="H24">
            <v>31</v>
          </cell>
          <cell r="I24">
            <v>44.8</v>
          </cell>
          <cell r="J24">
            <v>29.6</v>
          </cell>
          <cell r="K24">
            <v>24.1</v>
          </cell>
          <cell r="L24">
            <v>35.299999999999997</v>
          </cell>
          <cell r="M24">
            <v>84.9</v>
          </cell>
          <cell r="N24">
            <v>81.400000000000006</v>
          </cell>
          <cell r="O24">
            <v>88.5</v>
          </cell>
          <cell r="P24">
            <v>81.3</v>
          </cell>
          <cell r="Q24">
            <v>78</v>
          </cell>
          <cell r="R24">
            <v>84.7</v>
          </cell>
          <cell r="S24">
            <v>32.299999999999997</v>
          </cell>
          <cell r="T24">
            <v>27.4</v>
          </cell>
          <cell r="U24">
            <v>37.299999999999997</v>
          </cell>
          <cell r="V24">
            <v>16.8</v>
          </cell>
          <cell r="W24">
            <v>13.2</v>
          </cell>
          <cell r="X24">
            <v>20.399999999999999</v>
          </cell>
          <cell r="Y24">
            <v>6</v>
          </cell>
          <cell r="Z24">
            <v>3.8</v>
          </cell>
          <cell r="AA24">
            <v>8.3000000000000007</v>
          </cell>
          <cell r="AB24">
            <v>4300</v>
          </cell>
          <cell r="AC24">
            <v>2159</v>
          </cell>
          <cell r="AD24">
            <v>2141</v>
          </cell>
          <cell r="AE24">
            <v>72.7</v>
          </cell>
          <cell r="AF24">
            <v>67.2</v>
          </cell>
          <cell r="AG24">
            <v>78.2</v>
          </cell>
          <cell r="AH24">
            <v>63.3</v>
          </cell>
          <cell r="AI24">
            <v>57.8</v>
          </cell>
          <cell r="AJ24">
            <v>68.8</v>
          </cell>
          <cell r="AK24">
            <v>97.3</v>
          </cell>
          <cell r="AL24">
            <v>97.1</v>
          </cell>
          <cell r="AM24">
            <v>97.6</v>
          </cell>
          <cell r="AN24">
            <v>96.3</v>
          </cell>
          <cell r="AO24">
            <v>96.1</v>
          </cell>
          <cell r="AP24">
            <v>96.6</v>
          </cell>
          <cell r="AQ24">
            <v>65.400000000000006</v>
          </cell>
          <cell r="AR24">
            <v>60.4</v>
          </cell>
          <cell r="AS24">
            <v>70.400000000000006</v>
          </cell>
          <cell r="AT24">
            <v>43.8</v>
          </cell>
          <cell r="AU24">
            <v>38</v>
          </cell>
          <cell r="AV24">
            <v>49.6</v>
          </cell>
          <cell r="AW24">
            <v>27.6</v>
          </cell>
          <cell r="AX24">
            <v>21.9</v>
          </cell>
          <cell r="AY24">
            <v>33.299999999999997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543</v>
          </cell>
          <cell r="E25">
            <v>277</v>
          </cell>
          <cell r="F25">
            <v>266</v>
          </cell>
          <cell r="G25">
            <v>52.3</v>
          </cell>
          <cell r="H25">
            <v>43</v>
          </cell>
          <cell r="I25">
            <v>62</v>
          </cell>
          <cell r="J25">
            <v>40.5</v>
          </cell>
          <cell r="K25">
            <v>33.6</v>
          </cell>
          <cell r="L25">
            <v>47.7</v>
          </cell>
          <cell r="M25">
            <v>87.1</v>
          </cell>
          <cell r="N25">
            <v>84.1</v>
          </cell>
          <cell r="O25">
            <v>90.2</v>
          </cell>
          <cell r="P25">
            <v>84.2</v>
          </cell>
          <cell r="Q25">
            <v>81.900000000000006</v>
          </cell>
          <cell r="R25">
            <v>86.5</v>
          </cell>
          <cell r="S25">
            <v>41.8</v>
          </cell>
          <cell r="T25">
            <v>34.700000000000003</v>
          </cell>
          <cell r="U25">
            <v>49.2</v>
          </cell>
          <cell r="V25">
            <v>33</v>
          </cell>
          <cell r="W25">
            <v>26.4</v>
          </cell>
          <cell r="X25">
            <v>39.799999999999997</v>
          </cell>
          <cell r="Y25">
            <v>13.1</v>
          </cell>
          <cell r="Z25">
            <v>7.9</v>
          </cell>
          <cell r="AA25">
            <v>18.399999999999999</v>
          </cell>
          <cell r="AB25">
            <v>884</v>
          </cell>
          <cell r="AC25">
            <v>474</v>
          </cell>
          <cell r="AD25">
            <v>410</v>
          </cell>
          <cell r="AE25">
            <v>78.8</v>
          </cell>
          <cell r="AF25">
            <v>74.5</v>
          </cell>
          <cell r="AG25">
            <v>83.9</v>
          </cell>
          <cell r="AH25">
            <v>67</v>
          </cell>
          <cell r="AI25">
            <v>63.3</v>
          </cell>
          <cell r="AJ25">
            <v>71.2</v>
          </cell>
          <cell r="AK25">
            <v>96.9</v>
          </cell>
          <cell r="AL25">
            <v>96.4</v>
          </cell>
          <cell r="AM25">
            <v>97.6</v>
          </cell>
          <cell r="AN25">
            <v>95.9</v>
          </cell>
          <cell r="AO25">
            <v>95.6</v>
          </cell>
          <cell r="AP25">
            <v>96.3</v>
          </cell>
          <cell r="AQ25">
            <v>68.599999999999994</v>
          </cell>
          <cell r="AR25">
            <v>65.2</v>
          </cell>
          <cell r="AS25">
            <v>72.400000000000006</v>
          </cell>
          <cell r="AT25">
            <v>58.1</v>
          </cell>
          <cell r="AU25">
            <v>52.7</v>
          </cell>
          <cell r="AV25">
            <v>64.400000000000006</v>
          </cell>
          <cell r="AW25">
            <v>35.5</v>
          </cell>
          <cell r="AX25">
            <v>28.9</v>
          </cell>
          <cell r="AY25">
            <v>43.2</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632</v>
          </cell>
          <cell r="E26">
            <v>325</v>
          </cell>
          <cell r="F26">
            <v>307</v>
          </cell>
          <cell r="G26">
            <v>30.5</v>
          </cell>
          <cell r="H26">
            <v>25.8</v>
          </cell>
          <cell r="I26">
            <v>35.5</v>
          </cell>
          <cell r="J26">
            <v>23.9</v>
          </cell>
          <cell r="K26">
            <v>21.2</v>
          </cell>
          <cell r="L26">
            <v>26.7</v>
          </cell>
          <cell r="M26">
            <v>76.099999999999994</v>
          </cell>
          <cell r="N26">
            <v>72.900000000000006</v>
          </cell>
          <cell r="O26">
            <v>79.5</v>
          </cell>
          <cell r="P26">
            <v>71.2</v>
          </cell>
          <cell r="Q26">
            <v>69.2</v>
          </cell>
          <cell r="R26">
            <v>73.3</v>
          </cell>
          <cell r="S26">
            <v>26.3</v>
          </cell>
          <cell r="T26">
            <v>22.5</v>
          </cell>
          <cell r="U26">
            <v>30.3</v>
          </cell>
          <cell r="V26">
            <v>11.2</v>
          </cell>
          <cell r="W26">
            <v>8.6</v>
          </cell>
          <cell r="X26">
            <v>14</v>
          </cell>
          <cell r="Y26">
            <v>4.5999999999999996</v>
          </cell>
          <cell r="Z26">
            <v>3.4</v>
          </cell>
          <cell r="AA26">
            <v>5.9</v>
          </cell>
          <cell r="AB26">
            <v>605</v>
          </cell>
          <cell r="AC26">
            <v>317</v>
          </cell>
          <cell r="AD26">
            <v>288</v>
          </cell>
          <cell r="AE26">
            <v>61.7</v>
          </cell>
          <cell r="AF26">
            <v>56.2</v>
          </cell>
          <cell r="AG26">
            <v>67.7</v>
          </cell>
          <cell r="AH26">
            <v>51.6</v>
          </cell>
          <cell r="AI26">
            <v>46.4</v>
          </cell>
          <cell r="AJ26">
            <v>57.3</v>
          </cell>
          <cell r="AK26">
            <v>94.4</v>
          </cell>
          <cell r="AL26">
            <v>93.1</v>
          </cell>
          <cell r="AM26">
            <v>95.8</v>
          </cell>
          <cell r="AN26">
            <v>92.6</v>
          </cell>
          <cell r="AO26">
            <v>91.2</v>
          </cell>
          <cell r="AP26">
            <v>94.1</v>
          </cell>
          <cell r="AQ26">
            <v>53.2</v>
          </cell>
          <cell r="AR26">
            <v>47.9</v>
          </cell>
          <cell r="AS26">
            <v>59</v>
          </cell>
          <cell r="AT26">
            <v>27.1</v>
          </cell>
          <cell r="AU26">
            <v>18.3</v>
          </cell>
          <cell r="AV26">
            <v>36.799999999999997</v>
          </cell>
          <cell r="AW26">
            <v>14.7</v>
          </cell>
          <cell r="AX26">
            <v>8.5</v>
          </cell>
          <cell r="AY26">
            <v>21.5</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3084</v>
          </cell>
          <cell r="E27">
            <v>1556</v>
          </cell>
          <cell r="F27">
            <v>1528</v>
          </cell>
          <cell r="G27">
            <v>43.3</v>
          </cell>
          <cell r="H27">
            <v>37.299999999999997</v>
          </cell>
          <cell r="I27">
            <v>49.4</v>
          </cell>
          <cell r="J27">
            <v>34.200000000000003</v>
          </cell>
          <cell r="K27">
            <v>29.8</v>
          </cell>
          <cell r="L27">
            <v>38.799999999999997</v>
          </cell>
          <cell r="M27">
            <v>85.1</v>
          </cell>
          <cell r="N27">
            <v>81.7</v>
          </cell>
          <cell r="O27">
            <v>88.6</v>
          </cell>
          <cell r="P27">
            <v>81.2</v>
          </cell>
          <cell r="Q27">
            <v>77.8</v>
          </cell>
          <cell r="R27">
            <v>84.7</v>
          </cell>
          <cell r="S27">
            <v>37.200000000000003</v>
          </cell>
          <cell r="T27">
            <v>32.799999999999997</v>
          </cell>
          <cell r="U27">
            <v>41.6</v>
          </cell>
          <cell r="V27">
            <v>16.8</v>
          </cell>
          <cell r="W27">
            <v>14.2</v>
          </cell>
          <cell r="X27">
            <v>19.5</v>
          </cell>
          <cell r="Y27">
            <v>8.3000000000000007</v>
          </cell>
          <cell r="Z27">
            <v>6.7</v>
          </cell>
          <cell r="AA27">
            <v>9.9</v>
          </cell>
          <cell r="AB27">
            <v>9547</v>
          </cell>
          <cell r="AC27">
            <v>4927</v>
          </cell>
          <cell r="AD27">
            <v>4620</v>
          </cell>
          <cell r="AE27">
            <v>75.2</v>
          </cell>
          <cell r="AF27">
            <v>69.599999999999994</v>
          </cell>
          <cell r="AG27">
            <v>81.3</v>
          </cell>
          <cell r="AH27">
            <v>66.7</v>
          </cell>
          <cell r="AI27">
            <v>61.9</v>
          </cell>
          <cell r="AJ27">
            <v>71.900000000000006</v>
          </cell>
          <cell r="AK27">
            <v>97</v>
          </cell>
          <cell r="AL27">
            <v>95.9</v>
          </cell>
          <cell r="AM27">
            <v>98.2</v>
          </cell>
          <cell r="AN27">
            <v>95.9</v>
          </cell>
          <cell r="AO27">
            <v>94.7</v>
          </cell>
          <cell r="AP27">
            <v>97.1</v>
          </cell>
          <cell r="AQ27">
            <v>68.7</v>
          </cell>
          <cell r="AR27">
            <v>64.400000000000006</v>
          </cell>
          <cell r="AS27">
            <v>73.2</v>
          </cell>
          <cell r="AT27">
            <v>40.1</v>
          </cell>
          <cell r="AU27">
            <v>33.6</v>
          </cell>
          <cell r="AV27">
            <v>47.1</v>
          </cell>
          <cell r="AW27">
            <v>27.3</v>
          </cell>
          <cell r="AX27">
            <v>20.6</v>
          </cell>
          <cell r="AY27">
            <v>34.5</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2021</v>
          </cell>
          <cell r="E28">
            <v>975</v>
          </cell>
          <cell r="F28">
            <v>1046</v>
          </cell>
          <cell r="G28">
            <v>39.4</v>
          </cell>
          <cell r="H28">
            <v>33.4</v>
          </cell>
          <cell r="I28">
            <v>45</v>
          </cell>
          <cell r="J28">
            <v>30.6</v>
          </cell>
          <cell r="K28">
            <v>26.5</v>
          </cell>
          <cell r="L28">
            <v>34.4</v>
          </cell>
          <cell r="M28">
            <v>84.8</v>
          </cell>
          <cell r="N28">
            <v>82.1</v>
          </cell>
          <cell r="O28">
            <v>87.4</v>
          </cell>
          <cell r="P28">
            <v>80</v>
          </cell>
          <cell r="Q28">
            <v>77.7</v>
          </cell>
          <cell r="R28">
            <v>82.1</v>
          </cell>
          <cell r="S28">
            <v>33.6</v>
          </cell>
          <cell r="T28">
            <v>29.5</v>
          </cell>
          <cell r="U28">
            <v>37.4</v>
          </cell>
          <cell r="V28">
            <v>28.2</v>
          </cell>
          <cell r="W28">
            <v>26.8</v>
          </cell>
          <cell r="X28">
            <v>29.5</v>
          </cell>
          <cell r="Y28">
            <v>11.4</v>
          </cell>
          <cell r="Z28">
            <v>10.3</v>
          </cell>
          <cell r="AA28">
            <v>12.5</v>
          </cell>
          <cell r="AB28">
            <v>2787</v>
          </cell>
          <cell r="AC28">
            <v>1365</v>
          </cell>
          <cell r="AD28">
            <v>1422</v>
          </cell>
          <cell r="AE28">
            <v>71.900000000000006</v>
          </cell>
          <cell r="AF28">
            <v>66.2</v>
          </cell>
          <cell r="AG28">
            <v>77.400000000000006</v>
          </cell>
          <cell r="AH28">
            <v>61.8</v>
          </cell>
          <cell r="AI28">
            <v>57.3</v>
          </cell>
          <cell r="AJ28">
            <v>66</v>
          </cell>
          <cell r="AK28">
            <v>96.7</v>
          </cell>
          <cell r="AL28">
            <v>95.4</v>
          </cell>
          <cell r="AM28">
            <v>97.9</v>
          </cell>
          <cell r="AN28">
            <v>94.3</v>
          </cell>
          <cell r="AO28">
            <v>93.5</v>
          </cell>
          <cell r="AP28">
            <v>95.1</v>
          </cell>
          <cell r="AQ28">
            <v>64.3</v>
          </cell>
          <cell r="AR28">
            <v>60.6</v>
          </cell>
          <cell r="AS28">
            <v>67.900000000000006</v>
          </cell>
          <cell r="AT28">
            <v>53.6</v>
          </cell>
          <cell r="AU28">
            <v>50.7</v>
          </cell>
          <cell r="AV28">
            <v>56.3</v>
          </cell>
          <cell r="AW28">
            <v>31.6</v>
          </cell>
          <cell r="AX28">
            <v>28.1</v>
          </cell>
          <cell r="AY28">
            <v>35.1</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2625</v>
          </cell>
          <cell r="E29">
            <v>1318</v>
          </cell>
          <cell r="F29">
            <v>1307</v>
          </cell>
          <cell r="G29">
            <v>48.1</v>
          </cell>
          <cell r="H29">
            <v>43.1</v>
          </cell>
          <cell r="I29">
            <v>53.1</v>
          </cell>
          <cell r="J29">
            <v>37.1</v>
          </cell>
          <cell r="K29">
            <v>35.1</v>
          </cell>
          <cell r="L29">
            <v>39.1</v>
          </cell>
          <cell r="M29">
            <v>85.8</v>
          </cell>
          <cell r="N29">
            <v>82.4</v>
          </cell>
          <cell r="O29">
            <v>89.2</v>
          </cell>
          <cell r="P29">
            <v>80.900000000000006</v>
          </cell>
          <cell r="Q29">
            <v>77.8</v>
          </cell>
          <cell r="R29">
            <v>84</v>
          </cell>
          <cell r="S29">
            <v>38.9</v>
          </cell>
          <cell r="T29">
            <v>37.200000000000003</v>
          </cell>
          <cell r="U29">
            <v>40.6</v>
          </cell>
          <cell r="V29">
            <v>28.2</v>
          </cell>
          <cell r="W29">
            <v>22.5</v>
          </cell>
          <cell r="X29">
            <v>34</v>
          </cell>
          <cell r="Y29">
            <v>13.5</v>
          </cell>
          <cell r="Z29">
            <v>10.7</v>
          </cell>
          <cell r="AA29">
            <v>16.399999999999999</v>
          </cell>
          <cell r="AB29">
            <v>2070</v>
          </cell>
          <cell r="AC29">
            <v>1049</v>
          </cell>
          <cell r="AD29">
            <v>1021</v>
          </cell>
          <cell r="AE29">
            <v>73.599999999999994</v>
          </cell>
          <cell r="AF29">
            <v>69</v>
          </cell>
          <cell r="AG29">
            <v>78.3</v>
          </cell>
          <cell r="AH29">
            <v>60.6</v>
          </cell>
          <cell r="AI29">
            <v>56.6</v>
          </cell>
          <cell r="AJ29">
            <v>64.599999999999994</v>
          </cell>
          <cell r="AK29">
            <v>97</v>
          </cell>
          <cell r="AL29">
            <v>96.4</v>
          </cell>
          <cell r="AM29">
            <v>97.6</v>
          </cell>
          <cell r="AN29">
            <v>94.9</v>
          </cell>
          <cell r="AO29">
            <v>94.8</v>
          </cell>
          <cell r="AP29">
            <v>95.1</v>
          </cell>
          <cell r="AQ29">
            <v>62.1</v>
          </cell>
          <cell r="AR29">
            <v>58.5</v>
          </cell>
          <cell r="AS29">
            <v>65.7</v>
          </cell>
          <cell r="AT29">
            <v>47.8</v>
          </cell>
          <cell r="AU29">
            <v>41.5</v>
          </cell>
          <cell r="AV29">
            <v>54.3</v>
          </cell>
          <cell r="AW29">
            <v>29.3</v>
          </cell>
          <cell r="AX29">
            <v>22.6</v>
          </cell>
          <cell r="AY29">
            <v>36.200000000000003</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1032</v>
          </cell>
          <cell r="E30">
            <v>530</v>
          </cell>
          <cell r="F30">
            <v>502</v>
          </cell>
          <cell r="G30">
            <v>41</v>
          </cell>
          <cell r="H30">
            <v>34.700000000000003</v>
          </cell>
          <cell r="I30">
            <v>47.6</v>
          </cell>
          <cell r="J30">
            <v>32.299999999999997</v>
          </cell>
          <cell r="K30">
            <v>27.4</v>
          </cell>
          <cell r="L30">
            <v>37.5</v>
          </cell>
          <cell r="M30">
            <v>84.8</v>
          </cell>
          <cell r="N30">
            <v>82.5</v>
          </cell>
          <cell r="O30">
            <v>87.3</v>
          </cell>
          <cell r="P30">
            <v>78.099999999999994</v>
          </cell>
          <cell r="Q30">
            <v>77</v>
          </cell>
          <cell r="R30">
            <v>79.3</v>
          </cell>
          <cell r="S30">
            <v>34.200000000000003</v>
          </cell>
          <cell r="T30">
            <v>29.8</v>
          </cell>
          <cell r="U30">
            <v>38.799999999999997</v>
          </cell>
          <cell r="V30">
            <v>16.100000000000001</v>
          </cell>
          <cell r="W30">
            <v>12.1</v>
          </cell>
          <cell r="X30">
            <v>20.3</v>
          </cell>
          <cell r="Y30">
            <v>7.2</v>
          </cell>
          <cell r="Z30">
            <v>3</v>
          </cell>
          <cell r="AA30">
            <v>11.6</v>
          </cell>
          <cell r="AB30">
            <v>1903</v>
          </cell>
          <cell r="AC30">
            <v>1006</v>
          </cell>
          <cell r="AD30">
            <v>897</v>
          </cell>
          <cell r="AE30">
            <v>70.7</v>
          </cell>
          <cell r="AF30">
            <v>64.2</v>
          </cell>
          <cell r="AG30">
            <v>77.900000000000006</v>
          </cell>
          <cell r="AH30">
            <v>60.4</v>
          </cell>
          <cell r="AI30">
            <v>54.3</v>
          </cell>
          <cell r="AJ30">
            <v>67.3</v>
          </cell>
          <cell r="AK30">
            <v>95.2</v>
          </cell>
          <cell r="AL30">
            <v>93</v>
          </cell>
          <cell r="AM30">
            <v>97.5</v>
          </cell>
          <cell r="AN30">
            <v>92.8</v>
          </cell>
          <cell r="AO30">
            <v>90.5</v>
          </cell>
          <cell r="AP30">
            <v>95.4</v>
          </cell>
          <cell r="AQ30">
            <v>62.2</v>
          </cell>
          <cell r="AR30">
            <v>56.9</v>
          </cell>
          <cell r="AS30">
            <v>68.2</v>
          </cell>
          <cell r="AT30">
            <v>29.3</v>
          </cell>
          <cell r="AU30">
            <v>24.1</v>
          </cell>
          <cell r="AV30">
            <v>35.200000000000003</v>
          </cell>
          <cell r="AW30">
            <v>17.100000000000001</v>
          </cell>
          <cell r="AX30">
            <v>11.1</v>
          </cell>
          <cell r="AY30">
            <v>23.9</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893</v>
          </cell>
          <cell r="E31">
            <v>440</v>
          </cell>
          <cell r="F31">
            <v>453</v>
          </cell>
          <cell r="G31">
            <v>45.8</v>
          </cell>
          <cell r="H31">
            <v>36.1</v>
          </cell>
          <cell r="I31">
            <v>55.2</v>
          </cell>
          <cell r="J31">
            <v>34.700000000000003</v>
          </cell>
          <cell r="K31">
            <v>26.8</v>
          </cell>
          <cell r="L31">
            <v>42.4</v>
          </cell>
          <cell r="M31">
            <v>88.9</v>
          </cell>
          <cell r="N31">
            <v>84.3</v>
          </cell>
          <cell r="O31">
            <v>93.4</v>
          </cell>
          <cell r="P31">
            <v>80.2</v>
          </cell>
          <cell r="Q31">
            <v>78</v>
          </cell>
          <cell r="R31">
            <v>82.3</v>
          </cell>
          <cell r="S31">
            <v>37.1</v>
          </cell>
          <cell r="T31">
            <v>30.5</v>
          </cell>
          <cell r="U31">
            <v>43.5</v>
          </cell>
          <cell r="V31">
            <v>16.5</v>
          </cell>
          <cell r="W31">
            <v>12.5</v>
          </cell>
          <cell r="X31">
            <v>20.3</v>
          </cell>
          <cell r="Y31">
            <v>8</v>
          </cell>
          <cell r="Z31">
            <v>5.2</v>
          </cell>
          <cell r="AA31">
            <v>10.6</v>
          </cell>
          <cell r="AB31">
            <v>1457</v>
          </cell>
          <cell r="AC31">
            <v>768</v>
          </cell>
          <cell r="AD31">
            <v>689</v>
          </cell>
          <cell r="AE31">
            <v>71.8</v>
          </cell>
          <cell r="AF31">
            <v>65.099999999999994</v>
          </cell>
          <cell r="AG31">
            <v>79.2</v>
          </cell>
          <cell r="AH31">
            <v>56.8</v>
          </cell>
          <cell r="AI31">
            <v>51.6</v>
          </cell>
          <cell r="AJ31">
            <v>62.7</v>
          </cell>
          <cell r="AK31">
            <v>96.3</v>
          </cell>
          <cell r="AL31">
            <v>94.8</v>
          </cell>
          <cell r="AM31">
            <v>98</v>
          </cell>
          <cell r="AN31">
            <v>86.1</v>
          </cell>
          <cell r="AO31">
            <v>84.6</v>
          </cell>
          <cell r="AP31">
            <v>87.7</v>
          </cell>
          <cell r="AQ31">
            <v>58.3</v>
          </cell>
          <cell r="AR31">
            <v>53.5</v>
          </cell>
          <cell r="AS31">
            <v>63.6</v>
          </cell>
          <cell r="AT31">
            <v>33.200000000000003</v>
          </cell>
          <cell r="AU31">
            <v>28</v>
          </cell>
          <cell r="AV31">
            <v>38.9</v>
          </cell>
          <cell r="AW31">
            <v>21.8</v>
          </cell>
          <cell r="AX31">
            <v>17.2</v>
          </cell>
          <cell r="AY31">
            <v>27</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822</v>
          </cell>
          <cell r="E32">
            <v>404</v>
          </cell>
          <cell r="F32">
            <v>418</v>
          </cell>
          <cell r="G32">
            <v>43.2</v>
          </cell>
          <cell r="H32">
            <v>39.6</v>
          </cell>
          <cell r="I32">
            <v>46.7</v>
          </cell>
          <cell r="J32">
            <v>30.7</v>
          </cell>
          <cell r="K32">
            <v>29</v>
          </cell>
          <cell r="L32">
            <v>32.299999999999997</v>
          </cell>
          <cell r="M32">
            <v>86.4</v>
          </cell>
          <cell r="N32">
            <v>81.7</v>
          </cell>
          <cell r="O32">
            <v>90.9</v>
          </cell>
          <cell r="P32">
            <v>75.400000000000006</v>
          </cell>
          <cell r="Q32">
            <v>72</v>
          </cell>
          <cell r="R32">
            <v>78.7</v>
          </cell>
          <cell r="S32">
            <v>33</v>
          </cell>
          <cell r="T32">
            <v>31.2</v>
          </cell>
          <cell r="U32">
            <v>34.700000000000003</v>
          </cell>
          <cell r="V32">
            <v>22</v>
          </cell>
          <cell r="W32">
            <v>19.100000000000001</v>
          </cell>
          <cell r="X32">
            <v>24.9</v>
          </cell>
          <cell r="Y32">
            <v>7.9</v>
          </cell>
          <cell r="Z32">
            <v>5.7</v>
          </cell>
          <cell r="AA32">
            <v>10</v>
          </cell>
          <cell r="AB32">
            <v>1305</v>
          </cell>
          <cell r="AC32">
            <v>609</v>
          </cell>
          <cell r="AD32">
            <v>696</v>
          </cell>
          <cell r="AE32">
            <v>70.7</v>
          </cell>
          <cell r="AF32">
            <v>64.900000000000006</v>
          </cell>
          <cell r="AG32">
            <v>75.900000000000006</v>
          </cell>
          <cell r="AH32">
            <v>58.9</v>
          </cell>
          <cell r="AI32">
            <v>53</v>
          </cell>
          <cell r="AJ32">
            <v>63.9</v>
          </cell>
          <cell r="AK32">
            <v>96.6</v>
          </cell>
          <cell r="AL32">
            <v>95.2</v>
          </cell>
          <cell r="AM32">
            <v>97.8</v>
          </cell>
          <cell r="AN32">
            <v>91.6</v>
          </cell>
          <cell r="AO32">
            <v>91</v>
          </cell>
          <cell r="AP32">
            <v>92.1</v>
          </cell>
          <cell r="AQ32">
            <v>60.5</v>
          </cell>
          <cell r="AR32">
            <v>55.2</v>
          </cell>
          <cell r="AS32">
            <v>65.2</v>
          </cell>
          <cell r="AT32">
            <v>44.4</v>
          </cell>
          <cell r="AU32">
            <v>38.9</v>
          </cell>
          <cell r="AV32">
            <v>49.1</v>
          </cell>
          <cell r="AW32">
            <v>24.5</v>
          </cell>
          <cell r="AX32">
            <v>16.899999999999999</v>
          </cell>
          <cell r="AY32">
            <v>31.2</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835</v>
          </cell>
          <cell r="E33">
            <v>451</v>
          </cell>
          <cell r="F33">
            <v>384</v>
          </cell>
          <cell r="G33">
            <v>46.1</v>
          </cell>
          <cell r="H33">
            <v>40.1</v>
          </cell>
          <cell r="I33">
            <v>53.1</v>
          </cell>
          <cell r="J33">
            <v>33.1</v>
          </cell>
          <cell r="K33">
            <v>27.7</v>
          </cell>
          <cell r="L33">
            <v>39.299999999999997</v>
          </cell>
          <cell r="M33">
            <v>86.5</v>
          </cell>
          <cell r="N33">
            <v>82.7</v>
          </cell>
          <cell r="O33">
            <v>90.9</v>
          </cell>
          <cell r="P33">
            <v>82.3</v>
          </cell>
          <cell r="Q33">
            <v>78.7</v>
          </cell>
          <cell r="R33">
            <v>86.5</v>
          </cell>
          <cell r="S33">
            <v>35.200000000000003</v>
          </cell>
          <cell r="T33">
            <v>30.4</v>
          </cell>
          <cell r="U33">
            <v>40.9</v>
          </cell>
          <cell r="V33">
            <v>26.3</v>
          </cell>
          <cell r="W33">
            <v>22</v>
          </cell>
          <cell r="X33">
            <v>31.5</v>
          </cell>
          <cell r="Y33">
            <v>9.8000000000000007</v>
          </cell>
          <cell r="Z33">
            <v>8.6</v>
          </cell>
          <cell r="AA33">
            <v>11.2</v>
          </cell>
          <cell r="AB33">
            <v>2308</v>
          </cell>
          <cell r="AC33">
            <v>1209</v>
          </cell>
          <cell r="AD33">
            <v>1099</v>
          </cell>
          <cell r="AE33">
            <v>77</v>
          </cell>
          <cell r="AF33">
            <v>72.5</v>
          </cell>
          <cell r="AG33">
            <v>82</v>
          </cell>
          <cell r="AH33">
            <v>62.8</v>
          </cell>
          <cell r="AI33">
            <v>58.2</v>
          </cell>
          <cell r="AJ33">
            <v>67.900000000000006</v>
          </cell>
          <cell r="AK33">
            <v>97.1</v>
          </cell>
          <cell r="AL33">
            <v>96.3</v>
          </cell>
          <cell r="AM33">
            <v>98.1</v>
          </cell>
          <cell r="AN33">
            <v>95</v>
          </cell>
          <cell r="AO33">
            <v>93.9</v>
          </cell>
          <cell r="AP33">
            <v>96.3</v>
          </cell>
          <cell r="AQ33">
            <v>64.2</v>
          </cell>
          <cell r="AR33">
            <v>59.8</v>
          </cell>
          <cell r="AS33">
            <v>69</v>
          </cell>
          <cell r="AT33">
            <v>45.2</v>
          </cell>
          <cell r="AU33">
            <v>37.200000000000003</v>
          </cell>
          <cell r="AV33">
            <v>54</v>
          </cell>
          <cell r="AW33">
            <v>29</v>
          </cell>
          <cell r="AX33">
            <v>22.9</v>
          </cell>
          <cell r="AY33">
            <v>35.700000000000003</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566</v>
          </cell>
          <cell r="E34">
            <v>291</v>
          </cell>
          <cell r="F34">
            <v>275</v>
          </cell>
          <cell r="G34">
            <v>42.6</v>
          </cell>
          <cell r="H34">
            <v>40.5</v>
          </cell>
          <cell r="I34">
            <v>44.7</v>
          </cell>
          <cell r="J34">
            <v>32</v>
          </cell>
          <cell r="K34">
            <v>30.9</v>
          </cell>
          <cell r="L34">
            <v>33.1</v>
          </cell>
          <cell r="M34">
            <v>82.7</v>
          </cell>
          <cell r="N34">
            <v>82.1</v>
          </cell>
          <cell r="O34">
            <v>83.3</v>
          </cell>
          <cell r="P34">
            <v>79</v>
          </cell>
          <cell r="Q34">
            <v>78</v>
          </cell>
          <cell r="R34">
            <v>80</v>
          </cell>
          <cell r="S34">
            <v>33.700000000000003</v>
          </cell>
          <cell r="T34">
            <v>32.299999999999997</v>
          </cell>
          <cell r="U34">
            <v>35.299999999999997</v>
          </cell>
          <cell r="V34">
            <v>16.3</v>
          </cell>
          <cell r="W34">
            <v>14.1</v>
          </cell>
          <cell r="X34">
            <v>18.5</v>
          </cell>
          <cell r="Y34">
            <v>7.1</v>
          </cell>
          <cell r="Z34">
            <v>6.5</v>
          </cell>
          <cell r="AA34">
            <v>7.6</v>
          </cell>
          <cell r="AB34">
            <v>1267</v>
          </cell>
          <cell r="AC34">
            <v>650</v>
          </cell>
          <cell r="AD34">
            <v>617</v>
          </cell>
          <cell r="AE34">
            <v>75.099999999999994</v>
          </cell>
          <cell r="AF34">
            <v>69.400000000000006</v>
          </cell>
          <cell r="AG34">
            <v>81.2</v>
          </cell>
          <cell r="AH34">
            <v>64.8</v>
          </cell>
          <cell r="AI34">
            <v>57.5</v>
          </cell>
          <cell r="AJ34">
            <v>72.400000000000006</v>
          </cell>
          <cell r="AK34">
            <v>96.5</v>
          </cell>
          <cell r="AL34">
            <v>94.9</v>
          </cell>
          <cell r="AM34">
            <v>98.2</v>
          </cell>
          <cell r="AN34">
            <v>94.9</v>
          </cell>
          <cell r="AO34">
            <v>93.2</v>
          </cell>
          <cell r="AP34">
            <v>96.6</v>
          </cell>
          <cell r="AQ34">
            <v>66.599999999999994</v>
          </cell>
          <cell r="AR34">
            <v>60.2</v>
          </cell>
          <cell r="AS34">
            <v>73.400000000000006</v>
          </cell>
          <cell r="AT34">
            <v>38.1</v>
          </cell>
          <cell r="AU34">
            <v>28.2</v>
          </cell>
          <cell r="AV34">
            <v>48.6</v>
          </cell>
          <cell r="AW34">
            <v>27.1</v>
          </cell>
          <cell r="AX34">
            <v>17.100000000000001</v>
          </cell>
          <cell r="AY34">
            <v>37.6</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724</v>
          </cell>
          <cell r="E35">
            <v>398</v>
          </cell>
          <cell r="F35">
            <v>326</v>
          </cell>
          <cell r="G35">
            <v>48.5</v>
          </cell>
          <cell r="H35">
            <v>44.5</v>
          </cell>
          <cell r="I35">
            <v>53.4</v>
          </cell>
          <cell r="J35">
            <v>33.1</v>
          </cell>
          <cell r="K35">
            <v>30.9</v>
          </cell>
          <cell r="L35">
            <v>35.9</v>
          </cell>
          <cell r="M35">
            <v>87.8</v>
          </cell>
          <cell r="N35">
            <v>86.4</v>
          </cell>
          <cell r="O35">
            <v>89.6</v>
          </cell>
          <cell r="P35">
            <v>81.400000000000006</v>
          </cell>
          <cell r="Q35">
            <v>81.2</v>
          </cell>
          <cell r="R35">
            <v>81.599999999999994</v>
          </cell>
          <cell r="S35">
            <v>34.4</v>
          </cell>
          <cell r="T35">
            <v>32.4</v>
          </cell>
          <cell r="U35">
            <v>36.799999999999997</v>
          </cell>
          <cell r="V35">
            <v>20.6</v>
          </cell>
          <cell r="W35">
            <v>18.3</v>
          </cell>
          <cell r="X35">
            <v>23.3</v>
          </cell>
          <cell r="Y35">
            <v>11.5</v>
          </cell>
          <cell r="Z35">
            <v>9.5</v>
          </cell>
          <cell r="AA35">
            <v>13.8</v>
          </cell>
          <cell r="AB35">
            <v>2055</v>
          </cell>
          <cell r="AC35">
            <v>1004</v>
          </cell>
          <cell r="AD35">
            <v>1051</v>
          </cell>
          <cell r="AE35">
            <v>80.2</v>
          </cell>
          <cell r="AF35">
            <v>75.599999999999994</v>
          </cell>
          <cell r="AG35">
            <v>84.6</v>
          </cell>
          <cell r="AH35">
            <v>67.2</v>
          </cell>
          <cell r="AI35">
            <v>62.7</v>
          </cell>
          <cell r="AJ35">
            <v>71.5</v>
          </cell>
          <cell r="AK35">
            <v>97.6</v>
          </cell>
          <cell r="AL35">
            <v>97</v>
          </cell>
          <cell r="AM35">
            <v>98.1</v>
          </cell>
          <cell r="AN35">
            <v>94.6</v>
          </cell>
          <cell r="AO35">
            <v>94.1</v>
          </cell>
          <cell r="AP35">
            <v>95.1</v>
          </cell>
          <cell r="AQ35">
            <v>67.7</v>
          </cell>
          <cell r="AR35">
            <v>63.3</v>
          </cell>
          <cell r="AS35">
            <v>71.8</v>
          </cell>
          <cell r="AT35">
            <v>55.2</v>
          </cell>
          <cell r="AU35">
            <v>51.6</v>
          </cell>
          <cell r="AV35">
            <v>58.6</v>
          </cell>
          <cell r="AW35">
            <v>36.4</v>
          </cell>
          <cell r="AX35">
            <v>31.1</v>
          </cell>
          <cell r="AY35">
            <v>41.4</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811</v>
          </cell>
          <cell r="E36">
            <v>422</v>
          </cell>
          <cell r="F36">
            <v>389</v>
          </cell>
          <cell r="G36">
            <v>43.3</v>
          </cell>
          <cell r="H36">
            <v>37.9</v>
          </cell>
          <cell r="I36">
            <v>49.1</v>
          </cell>
          <cell r="J36">
            <v>36.299999999999997</v>
          </cell>
          <cell r="K36">
            <v>33.4</v>
          </cell>
          <cell r="L36">
            <v>39.299999999999997</v>
          </cell>
          <cell r="M36">
            <v>83</v>
          </cell>
          <cell r="N36">
            <v>81.5</v>
          </cell>
          <cell r="O36">
            <v>84.6</v>
          </cell>
          <cell r="P36">
            <v>78.400000000000006</v>
          </cell>
          <cell r="Q36">
            <v>77</v>
          </cell>
          <cell r="R36">
            <v>79.900000000000006</v>
          </cell>
          <cell r="S36">
            <v>40.299999999999997</v>
          </cell>
          <cell r="T36">
            <v>38.6</v>
          </cell>
          <cell r="U36">
            <v>42.2</v>
          </cell>
          <cell r="V36">
            <v>21.5</v>
          </cell>
          <cell r="W36">
            <v>18.2</v>
          </cell>
          <cell r="X36">
            <v>24.9</v>
          </cell>
          <cell r="Y36">
            <v>9.6999999999999993</v>
          </cell>
          <cell r="Z36">
            <v>6.9</v>
          </cell>
          <cell r="AA36">
            <v>12.9</v>
          </cell>
          <cell r="AB36">
            <v>1767</v>
          </cell>
          <cell r="AC36">
            <v>892</v>
          </cell>
          <cell r="AD36">
            <v>875</v>
          </cell>
          <cell r="AE36">
            <v>75.2</v>
          </cell>
          <cell r="AF36">
            <v>71.400000000000006</v>
          </cell>
          <cell r="AG36">
            <v>79</v>
          </cell>
          <cell r="AH36">
            <v>66.900000000000006</v>
          </cell>
          <cell r="AI36">
            <v>62.4</v>
          </cell>
          <cell r="AJ36">
            <v>71.400000000000006</v>
          </cell>
          <cell r="AK36">
            <v>97.2</v>
          </cell>
          <cell r="AL36">
            <v>96.3</v>
          </cell>
          <cell r="AM36">
            <v>98.2</v>
          </cell>
          <cell r="AN36">
            <v>95.6</v>
          </cell>
          <cell r="AO36">
            <v>94.7</v>
          </cell>
          <cell r="AP36">
            <v>96.5</v>
          </cell>
          <cell r="AQ36">
            <v>69.2</v>
          </cell>
          <cell r="AR36">
            <v>64.900000000000006</v>
          </cell>
          <cell r="AS36">
            <v>73.599999999999994</v>
          </cell>
          <cell r="AT36">
            <v>44.8</v>
          </cell>
          <cell r="AU36">
            <v>42.8</v>
          </cell>
          <cell r="AV36">
            <v>46.9</v>
          </cell>
          <cell r="AW36">
            <v>27.8</v>
          </cell>
          <cell r="AX36">
            <v>22.3</v>
          </cell>
          <cell r="AY36">
            <v>33.5</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599</v>
          </cell>
          <cell r="E37">
            <v>304</v>
          </cell>
          <cell r="F37">
            <v>295</v>
          </cell>
          <cell r="G37">
            <v>50.8</v>
          </cell>
          <cell r="H37">
            <v>47.4</v>
          </cell>
          <cell r="I37">
            <v>54.2</v>
          </cell>
          <cell r="J37">
            <v>38.6</v>
          </cell>
          <cell r="K37">
            <v>36.5</v>
          </cell>
          <cell r="L37">
            <v>40.700000000000003</v>
          </cell>
          <cell r="M37">
            <v>90.7</v>
          </cell>
          <cell r="N37">
            <v>89.1</v>
          </cell>
          <cell r="O37">
            <v>92.2</v>
          </cell>
          <cell r="P37">
            <v>86.3</v>
          </cell>
          <cell r="Q37">
            <v>84.2</v>
          </cell>
          <cell r="R37">
            <v>88.5</v>
          </cell>
          <cell r="S37">
            <v>39.700000000000003</v>
          </cell>
          <cell r="T37">
            <v>38.200000000000003</v>
          </cell>
          <cell r="U37">
            <v>41.4</v>
          </cell>
          <cell r="V37">
            <v>17.5</v>
          </cell>
          <cell r="W37">
            <v>17.100000000000001</v>
          </cell>
          <cell r="X37">
            <v>18</v>
          </cell>
          <cell r="Y37">
            <v>11.2</v>
          </cell>
          <cell r="Z37">
            <v>9.9</v>
          </cell>
          <cell r="AA37">
            <v>12.5</v>
          </cell>
          <cell r="AB37">
            <v>2255</v>
          </cell>
          <cell r="AC37">
            <v>1153</v>
          </cell>
          <cell r="AD37">
            <v>1102</v>
          </cell>
          <cell r="AE37">
            <v>85.9</v>
          </cell>
          <cell r="AF37">
            <v>82.7</v>
          </cell>
          <cell r="AG37">
            <v>89.2</v>
          </cell>
          <cell r="AH37">
            <v>79.2</v>
          </cell>
          <cell r="AI37">
            <v>76</v>
          </cell>
          <cell r="AJ37">
            <v>82.7</v>
          </cell>
          <cell r="AK37">
            <v>98.5</v>
          </cell>
          <cell r="AL37">
            <v>98.1</v>
          </cell>
          <cell r="AM37">
            <v>98.9</v>
          </cell>
          <cell r="AN37">
            <v>97.8</v>
          </cell>
          <cell r="AO37">
            <v>97.3</v>
          </cell>
          <cell r="AP37">
            <v>98.3</v>
          </cell>
          <cell r="AQ37">
            <v>80</v>
          </cell>
          <cell r="AR37">
            <v>77</v>
          </cell>
          <cell r="AS37">
            <v>83.1</v>
          </cell>
          <cell r="AT37">
            <v>53.6</v>
          </cell>
          <cell r="AU37">
            <v>47.5</v>
          </cell>
          <cell r="AV37">
            <v>60</v>
          </cell>
          <cell r="AW37">
            <v>43.2</v>
          </cell>
          <cell r="AX37">
            <v>34.9</v>
          </cell>
          <cell r="AY37">
            <v>51.9</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452</v>
          </cell>
          <cell r="E38">
            <v>218</v>
          </cell>
          <cell r="F38">
            <v>234</v>
          </cell>
          <cell r="G38">
            <v>40.5</v>
          </cell>
          <cell r="H38">
            <v>33</v>
          </cell>
          <cell r="I38">
            <v>47.4</v>
          </cell>
          <cell r="J38">
            <v>32.1</v>
          </cell>
          <cell r="K38">
            <v>28.9</v>
          </cell>
          <cell r="L38">
            <v>35</v>
          </cell>
          <cell r="M38">
            <v>86.7</v>
          </cell>
          <cell r="N38">
            <v>83.5</v>
          </cell>
          <cell r="O38">
            <v>89.7</v>
          </cell>
          <cell r="P38">
            <v>82.5</v>
          </cell>
          <cell r="Q38">
            <v>80.3</v>
          </cell>
          <cell r="R38">
            <v>84.6</v>
          </cell>
          <cell r="S38">
            <v>36.1</v>
          </cell>
          <cell r="T38">
            <v>33.5</v>
          </cell>
          <cell r="U38">
            <v>38.5</v>
          </cell>
          <cell r="V38">
            <v>21.5</v>
          </cell>
          <cell r="W38">
            <v>17.899999999999999</v>
          </cell>
          <cell r="X38">
            <v>24.8</v>
          </cell>
          <cell r="Y38">
            <v>9.3000000000000007</v>
          </cell>
          <cell r="Z38">
            <v>7.8</v>
          </cell>
          <cell r="AA38">
            <v>10.7</v>
          </cell>
          <cell r="AB38">
            <v>1984</v>
          </cell>
          <cell r="AC38">
            <v>1023</v>
          </cell>
          <cell r="AD38">
            <v>961</v>
          </cell>
          <cell r="AE38">
            <v>71.900000000000006</v>
          </cell>
          <cell r="AF38">
            <v>66.3</v>
          </cell>
          <cell r="AG38">
            <v>77.900000000000006</v>
          </cell>
          <cell r="AH38">
            <v>64.5</v>
          </cell>
          <cell r="AI38">
            <v>59.7</v>
          </cell>
          <cell r="AJ38">
            <v>69.599999999999994</v>
          </cell>
          <cell r="AK38">
            <v>96.8</v>
          </cell>
          <cell r="AL38">
            <v>96.3</v>
          </cell>
          <cell r="AM38">
            <v>97.4</v>
          </cell>
          <cell r="AN38">
            <v>95.6</v>
          </cell>
          <cell r="AO38">
            <v>95</v>
          </cell>
          <cell r="AP38">
            <v>96.1</v>
          </cell>
          <cell r="AQ38">
            <v>67.8</v>
          </cell>
          <cell r="AR38">
            <v>63.6</v>
          </cell>
          <cell r="AS38">
            <v>72.2</v>
          </cell>
          <cell r="AT38">
            <v>53.2</v>
          </cell>
          <cell r="AU38">
            <v>49.3</v>
          </cell>
          <cell r="AV38">
            <v>57.4</v>
          </cell>
          <cell r="AW38">
            <v>33.700000000000003</v>
          </cell>
          <cell r="AX38">
            <v>27</v>
          </cell>
          <cell r="AY38">
            <v>40.9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968</v>
          </cell>
          <cell r="E39">
            <v>517</v>
          </cell>
          <cell r="F39">
            <v>451</v>
          </cell>
          <cell r="G39">
            <v>45.1</v>
          </cell>
          <cell r="H39">
            <v>39.299999999999997</v>
          </cell>
          <cell r="I39">
            <v>51.9</v>
          </cell>
          <cell r="J39">
            <v>36</v>
          </cell>
          <cell r="K39">
            <v>32.299999999999997</v>
          </cell>
          <cell r="L39">
            <v>40.1</v>
          </cell>
          <cell r="M39">
            <v>88.6</v>
          </cell>
          <cell r="N39">
            <v>83.8</v>
          </cell>
          <cell r="O39">
            <v>94.2</v>
          </cell>
          <cell r="P39">
            <v>84</v>
          </cell>
          <cell r="Q39">
            <v>79.5</v>
          </cell>
          <cell r="R39">
            <v>89.1</v>
          </cell>
          <cell r="S39">
            <v>38.299999999999997</v>
          </cell>
          <cell r="T39">
            <v>34.799999999999997</v>
          </cell>
          <cell r="U39">
            <v>42.4</v>
          </cell>
          <cell r="V39">
            <v>18.100000000000001</v>
          </cell>
          <cell r="W39">
            <v>15.5</v>
          </cell>
          <cell r="X39">
            <v>21.1</v>
          </cell>
          <cell r="Y39">
            <v>7.5</v>
          </cell>
          <cell r="Z39">
            <v>4.8</v>
          </cell>
          <cell r="AA39">
            <v>10.6</v>
          </cell>
          <cell r="AB39">
            <v>2618</v>
          </cell>
          <cell r="AC39">
            <v>1340</v>
          </cell>
          <cell r="AD39">
            <v>1278</v>
          </cell>
          <cell r="AE39">
            <v>77.5</v>
          </cell>
          <cell r="AF39">
            <v>72</v>
          </cell>
          <cell r="AG39">
            <v>83.3</v>
          </cell>
          <cell r="AH39">
            <v>65.599999999999994</v>
          </cell>
          <cell r="AI39">
            <v>60.2</v>
          </cell>
          <cell r="AJ39">
            <v>71.3</v>
          </cell>
          <cell r="AK39">
            <v>98</v>
          </cell>
          <cell r="AL39">
            <v>97.6</v>
          </cell>
          <cell r="AM39">
            <v>98.4</v>
          </cell>
          <cell r="AN39">
            <v>96.2</v>
          </cell>
          <cell r="AO39">
            <v>95.5</v>
          </cell>
          <cell r="AP39">
            <v>96.9</v>
          </cell>
          <cell r="AQ39">
            <v>67.099999999999994</v>
          </cell>
          <cell r="AR39">
            <v>62.3</v>
          </cell>
          <cell r="AS39">
            <v>72.099999999999994</v>
          </cell>
          <cell r="AT39">
            <v>40.6</v>
          </cell>
          <cell r="AU39">
            <v>34.4</v>
          </cell>
          <cell r="AV39">
            <v>47</v>
          </cell>
          <cell r="AW39">
            <v>27.3</v>
          </cell>
          <cell r="AX39">
            <v>21.7</v>
          </cell>
          <cell r="AY39">
            <v>33.200000000000003</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1213</v>
          </cell>
          <cell r="E40">
            <v>601</v>
          </cell>
          <cell r="F40">
            <v>612</v>
          </cell>
          <cell r="G40">
            <v>51.9</v>
          </cell>
          <cell r="H40">
            <v>45.6</v>
          </cell>
          <cell r="I40">
            <v>58.2</v>
          </cell>
          <cell r="J40">
            <v>40.200000000000003</v>
          </cell>
          <cell r="K40">
            <v>36.1</v>
          </cell>
          <cell r="L40">
            <v>44.3</v>
          </cell>
          <cell r="M40">
            <v>86.6</v>
          </cell>
          <cell r="N40">
            <v>83.9</v>
          </cell>
          <cell r="O40">
            <v>89.4</v>
          </cell>
          <cell r="P40">
            <v>83.3</v>
          </cell>
          <cell r="Q40">
            <v>81.400000000000006</v>
          </cell>
          <cell r="R40">
            <v>85.1</v>
          </cell>
          <cell r="S40">
            <v>42.5</v>
          </cell>
          <cell r="T40">
            <v>39.9</v>
          </cell>
          <cell r="U40">
            <v>44.9</v>
          </cell>
          <cell r="V40">
            <v>22.5</v>
          </cell>
          <cell r="W40">
            <v>20</v>
          </cell>
          <cell r="X40">
            <v>25</v>
          </cell>
          <cell r="Y40">
            <v>12.9</v>
          </cell>
          <cell r="Z40">
            <v>10.3</v>
          </cell>
          <cell r="AA40">
            <v>15.4</v>
          </cell>
          <cell r="AB40">
            <v>2300</v>
          </cell>
          <cell r="AC40">
            <v>1149</v>
          </cell>
          <cell r="AD40">
            <v>1151</v>
          </cell>
          <cell r="AE40">
            <v>83.3</v>
          </cell>
          <cell r="AF40">
            <v>77.8</v>
          </cell>
          <cell r="AG40">
            <v>88.8</v>
          </cell>
          <cell r="AH40">
            <v>73.2</v>
          </cell>
          <cell r="AI40">
            <v>69.5</v>
          </cell>
          <cell r="AJ40">
            <v>77</v>
          </cell>
          <cell r="AK40">
            <v>97.5</v>
          </cell>
          <cell r="AL40">
            <v>96.3</v>
          </cell>
          <cell r="AM40">
            <v>98.7</v>
          </cell>
          <cell r="AN40">
            <v>96.2</v>
          </cell>
          <cell r="AO40">
            <v>94.9</v>
          </cell>
          <cell r="AP40">
            <v>97.5</v>
          </cell>
          <cell r="AQ40">
            <v>74.2</v>
          </cell>
          <cell r="AR40">
            <v>70.900000000000006</v>
          </cell>
          <cell r="AS40">
            <v>77.400000000000006</v>
          </cell>
          <cell r="AT40">
            <v>53.9</v>
          </cell>
          <cell r="AU40">
            <v>51.5</v>
          </cell>
          <cell r="AV40">
            <v>56.2</v>
          </cell>
          <cell r="AW40">
            <v>42</v>
          </cell>
          <cell r="AX40">
            <v>39.1</v>
          </cell>
          <cell r="AY40">
            <v>45</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740</v>
          </cell>
          <cell r="E41">
            <v>376</v>
          </cell>
          <cell r="F41">
            <v>364</v>
          </cell>
          <cell r="G41">
            <v>35.5</v>
          </cell>
          <cell r="H41">
            <v>26.3</v>
          </cell>
          <cell r="I41">
            <v>45.1</v>
          </cell>
          <cell r="J41">
            <v>29.3</v>
          </cell>
          <cell r="K41">
            <v>22.1</v>
          </cell>
          <cell r="L41">
            <v>36.799999999999997</v>
          </cell>
          <cell r="M41">
            <v>84.7</v>
          </cell>
          <cell r="N41">
            <v>79.8</v>
          </cell>
          <cell r="O41">
            <v>89.8</v>
          </cell>
          <cell r="P41">
            <v>80.8</v>
          </cell>
          <cell r="Q41">
            <v>76.599999999999994</v>
          </cell>
          <cell r="R41">
            <v>85.2</v>
          </cell>
          <cell r="S41">
            <v>33.200000000000003</v>
          </cell>
          <cell r="T41">
            <v>26.3</v>
          </cell>
          <cell r="U41">
            <v>40.4</v>
          </cell>
          <cell r="V41">
            <v>12.8</v>
          </cell>
          <cell r="W41">
            <v>8</v>
          </cell>
          <cell r="X41">
            <v>17.899999999999999</v>
          </cell>
          <cell r="Y41">
            <v>5.4</v>
          </cell>
          <cell r="Z41">
            <v>2.7</v>
          </cell>
          <cell r="AA41">
            <v>8.1999999999999993</v>
          </cell>
          <cell r="AB41">
            <v>1529</v>
          </cell>
          <cell r="AC41">
            <v>783</v>
          </cell>
          <cell r="AD41">
            <v>746</v>
          </cell>
          <cell r="AE41">
            <v>68.7</v>
          </cell>
          <cell r="AF41">
            <v>62.6</v>
          </cell>
          <cell r="AG41">
            <v>75.099999999999994</v>
          </cell>
          <cell r="AH41">
            <v>59.2</v>
          </cell>
          <cell r="AI41">
            <v>55.8</v>
          </cell>
          <cell r="AJ41">
            <v>62.7</v>
          </cell>
          <cell r="AK41">
            <v>97.1</v>
          </cell>
          <cell r="AL41">
            <v>96.4</v>
          </cell>
          <cell r="AM41">
            <v>97.9</v>
          </cell>
          <cell r="AN41">
            <v>94.9</v>
          </cell>
          <cell r="AO41">
            <v>94.4</v>
          </cell>
          <cell r="AP41">
            <v>95.4</v>
          </cell>
          <cell r="AQ41">
            <v>61.3</v>
          </cell>
          <cell r="AR41">
            <v>58.5</v>
          </cell>
          <cell r="AS41">
            <v>64.3</v>
          </cell>
          <cell r="AT41">
            <v>31.5</v>
          </cell>
          <cell r="AU41">
            <v>24.9</v>
          </cell>
          <cell r="AV41">
            <v>38.299999999999997</v>
          </cell>
          <cell r="AW41">
            <v>19</v>
          </cell>
          <cell r="AX41">
            <v>13.8</v>
          </cell>
          <cell r="AY41">
            <v>24.5</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2189</v>
          </cell>
          <cell r="E42">
            <v>1090</v>
          </cell>
          <cell r="F42">
            <v>1099</v>
          </cell>
          <cell r="G42">
            <v>37.700000000000003</v>
          </cell>
          <cell r="H42">
            <v>31.4</v>
          </cell>
          <cell r="I42">
            <v>44</v>
          </cell>
          <cell r="J42">
            <v>29.6</v>
          </cell>
          <cell r="K42">
            <v>25.4</v>
          </cell>
          <cell r="L42">
            <v>33.799999999999997</v>
          </cell>
          <cell r="M42">
            <v>84.9</v>
          </cell>
          <cell r="N42">
            <v>82.8</v>
          </cell>
          <cell r="O42">
            <v>87</v>
          </cell>
          <cell r="P42">
            <v>77.599999999999994</v>
          </cell>
          <cell r="Q42">
            <v>77</v>
          </cell>
          <cell r="R42">
            <v>78.3</v>
          </cell>
          <cell r="S42">
            <v>32.299999999999997</v>
          </cell>
          <cell r="T42">
            <v>28.8</v>
          </cell>
          <cell r="U42">
            <v>35.9</v>
          </cell>
          <cell r="V42">
            <v>17.8</v>
          </cell>
          <cell r="W42">
            <v>14.8</v>
          </cell>
          <cell r="X42">
            <v>20.8</v>
          </cell>
          <cell r="Y42">
            <v>8.4</v>
          </cell>
          <cell r="Z42">
            <v>5</v>
          </cell>
          <cell r="AA42">
            <v>11.6</v>
          </cell>
          <cell r="AB42">
            <v>3694</v>
          </cell>
          <cell r="AC42">
            <v>1859</v>
          </cell>
          <cell r="AD42">
            <v>1835</v>
          </cell>
          <cell r="AE42">
            <v>64.599999999999994</v>
          </cell>
          <cell r="AF42">
            <v>56.6</v>
          </cell>
          <cell r="AG42">
            <v>72.599999999999994</v>
          </cell>
          <cell r="AH42">
            <v>55</v>
          </cell>
          <cell r="AI42">
            <v>48.6</v>
          </cell>
          <cell r="AJ42">
            <v>61.4</v>
          </cell>
          <cell r="AK42">
            <v>94.6</v>
          </cell>
          <cell r="AL42">
            <v>92.6</v>
          </cell>
          <cell r="AM42">
            <v>96.6</v>
          </cell>
          <cell r="AN42">
            <v>91.4</v>
          </cell>
          <cell r="AO42">
            <v>89.7</v>
          </cell>
          <cell r="AP42">
            <v>93.2</v>
          </cell>
          <cell r="AQ42">
            <v>56.9</v>
          </cell>
          <cell r="AR42">
            <v>51.5</v>
          </cell>
          <cell r="AS42">
            <v>62.5</v>
          </cell>
          <cell r="AT42">
            <v>37</v>
          </cell>
          <cell r="AU42">
            <v>31</v>
          </cell>
          <cell r="AV42">
            <v>43.1</v>
          </cell>
          <cell r="AW42">
            <v>22.7</v>
          </cell>
          <cell r="AX42">
            <v>16.8</v>
          </cell>
          <cell r="AY42">
            <v>28.6</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665</v>
          </cell>
          <cell r="E43">
            <v>342</v>
          </cell>
          <cell r="F43">
            <v>323</v>
          </cell>
          <cell r="G43">
            <v>46.9</v>
          </cell>
          <cell r="H43">
            <v>43.6</v>
          </cell>
          <cell r="I43">
            <v>50.5</v>
          </cell>
          <cell r="J43">
            <v>37.6</v>
          </cell>
          <cell r="K43">
            <v>35.4</v>
          </cell>
          <cell r="L43">
            <v>39.9</v>
          </cell>
          <cell r="M43">
            <v>89.5</v>
          </cell>
          <cell r="N43">
            <v>88.9</v>
          </cell>
          <cell r="O43">
            <v>90.1</v>
          </cell>
          <cell r="P43">
            <v>85.6</v>
          </cell>
          <cell r="Q43">
            <v>85.1</v>
          </cell>
          <cell r="R43">
            <v>86.1</v>
          </cell>
          <cell r="S43">
            <v>40.799999999999997</v>
          </cell>
          <cell r="T43">
            <v>39.200000000000003</v>
          </cell>
          <cell r="U43">
            <v>42.4</v>
          </cell>
          <cell r="V43">
            <v>17.7</v>
          </cell>
          <cell r="W43">
            <v>16.7</v>
          </cell>
          <cell r="X43">
            <v>18.899999999999999</v>
          </cell>
          <cell r="Y43">
            <v>9.9</v>
          </cell>
          <cell r="Z43">
            <v>6.4</v>
          </cell>
          <cell r="AA43">
            <v>13.6</v>
          </cell>
          <cell r="AB43">
            <v>1919</v>
          </cell>
          <cell r="AC43">
            <v>1037</v>
          </cell>
          <cell r="AD43">
            <v>882</v>
          </cell>
          <cell r="AE43">
            <v>78.8</v>
          </cell>
          <cell r="AF43">
            <v>73</v>
          </cell>
          <cell r="AG43">
            <v>85.6</v>
          </cell>
          <cell r="AH43">
            <v>70.099999999999994</v>
          </cell>
          <cell r="AI43">
            <v>66.2</v>
          </cell>
          <cell r="AJ43">
            <v>74.7</v>
          </cell>
          <cell r="AK43">
            <v>97.7</v>
          </cell>
          <cell r="AL43">
            <v>97</v>
          </cell>
          <cell r="AM43">
            <v>98.4</v>
          </cell>
          <cell r="AN43">
            <v>96.4</v>
          </cell>
          <cell r="AO43">
            <v>95.7</v>
          </cell>
          <cell r="AP43">
            <v>97.3</v>
          </cell>
          <cell r="AQ43">
            <v>71.7</v>
          </cell>
          <cell r="AR43">
            <v>68.3</v>
          </cell>
          <cell r="AS43">
            <v>75.599999999999994</v>
          </cell>
          <cell r="AT43">
            <v>38</v>
          </cell>
          <cell r="AU43">
            <v>33</v>
          </cell>
          <cell r="AV43">
            <v>44</v>
          </cell>
          <cell r="AW43">
            <v>29.3</v>
          </cell>
          <cell r="AX43">
            <v>24.7</v>
          </cell>
          <cell r="AY43">
            <v>34.799999999999997</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1040</v>
          </cell>
          <cell r="E44">
            <v>525</v>
          </cell>
          <cell r="F44">
            <v>515</v>
          </cell>
          <cell r="G44">
            <v>37</v>
          </cell>
          <cell r="H44">
            <v>31.2</v>
          </cell>
          <cell r="I44">
            <v>42.9</v>
          </cell>
          <cell r="J44">
            <v>29.3</v>
          </cell>
          <cell r="K44">
            <v>25</v>
          </cell>
          <cell r="L44">
            <v>33.799999999999997</v>
          </cell>
          <cell r="M44">
            <v>83.8</v>
          </cell>
          <cell r="N44">
            <v>81</v>
          </cell>
          <cell r="O44">
            <v>86.8</v>
          </cell>
          <cell r="P44">
            <v>80.400000000000006</v>
          </cell>
          <cell r="Q44">
            <v>78.099999999999994</v>
          </cell>
          <cell r="R44">
            <v>82.7</v>
          </cell>
          <cell r="S44">
            <v>33.1</v>
          </cell>
          <cell r="T44">
            <v>29.3</v>
          </cell>
          <cell r="U44">
            <v>36.9</v>
          </cell>
          <cell r="V44">
            <v>12.5</v>
          </cell>
          <cell r="W44">
            <v>10.1</v>
          </cell>
          <cell r="X44">
            <v>15</v>
          </cell>
          <cell r="Y44">
            <v>4.5999999999999996</v>
          </cell>
          <cell r="Z44">
            <v>3.6</v>
          </cell>
          <cell r="AA44">
            <v>5.6</v>
          </cell>
          <cell r="AB44">
            <v>2219</v>
          </cell>
          <cell r="AC44">
            <v>1126</v>
          </cell>
          <cell r="AD44">
            <v>1093</v>
          </cell>
          <cell r="AE44">
            <v>69.599999999999994</v>
          </cell>
          <cell r="AF44">
            <v>63.4</v>
          </cell>
          <cell r="AG44">
            <v>76</v>
          </cell>
          <cell r="AH44">
            <v>59.8</v>
          </cell>
          <cell r="AI44">
            <v>54.3</v>
          </cell>
          <cell r="AJ44">
            <v>65.400000000000006</v>
          </cell>
          <cell r="AK44">
            <v>97.3</v>
          </cell>
          <cell r="AL44">
            <v>96.1</v>
          </cell>
          <cell r="AM44">
            <v>98.5</v>
          </cell>
          <cell r="AN44">
            <v>95.8</v>
          </cell>
          <cell r="AO44">
            <v>94.5</v>
          </cell>
          <cell r="AP44">
            <v>97.1</v>
          </cell>
          <cell r="AQ44">
            <v>62.1</v>
          </cell>
          <cell r="AR44">
            <v>57.6</v>
          </cell>
          <cell r="AS44">
            <v>66.8</v>
          </cell>
          <cell r="AT44">
            <v>32.700000000000003</v>
          </cell>
          <cell r="AU44">
            <v>28.8</v>
          </cell>
          <cell r="AV44">
            <v>36.700000000000003</v>
          </cell>
          <cell r="AW44">
            <v>18.3</v>
          </cell>
          <cell r="AX44">
            <v>15.1</v>
          </cell>
          <cell r="AY44">
            <v>21.6</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727</v>
          </cell>
          <cell r="E45">
            <v>349</v>
          </cell>
          <cell r="F45">
            <v>378</v>
          </cell>
          <cell r="G45">
            <v>42.1</v>
          </cell>
          <cell r="H45">
            <v>35.200000000000003</v>
          </cell>
          <cell r="I45">
            <v>48.4</v>
          </cell>
          <cell r="J45">
            <v>32.200000000000003</v>
          </cell>
          <cell r="K45">
            <v>27.2</v>
          </cell>
          <cell r="L45">
            <v>36.799999999999997</v>
          </cell>
          <cell r="M45">
            <v>87.9</v>
          </cell>
          <cell r="N45">
            <v>84.8</v>
          </cell>
          <cell r="O45">
            <v>90.7</v>
          </cell>
          <cell r="P45">
            <v>83.2</v>
          </cell>
          <cell r="Q45">
            <v>80.8</v>
          </cell>
          <cell r="R45">
            <v>85.4</v>
          </cell>
          <cell r="S45">
            <v>35.4</v>
          </cell>
          <cell r="T45">
            <v>32.1</v>
          </cell>
          <cell r="U45">
            <v>38.4</v>
          </cell>
          <cell r="V45">
            <v>16</v>
          </cell>
          <cell r="W45">
            <v>12.9</v>
          </cell>
          <cell r="X45">
            <v>18.8</v>
          </cell>
          <cell r="Y45">
            <v>7.4</v>
          </cell>
          <cell r="Z45">
            <v>6</v>
          </cell>
          <cell r="AA45">
            <v>8.6999999999999993</v>
          </cell>
          <cell r="AB45">
            <v>2981</v>
          </cell>
          <cell r="AC45">
            <v>1536</v>
          </cell>
          <cell r="AD45">
            <v>1445</v>
          </cell>
          <cell r="AE45">
            <v>72.5</v>
          </cell>
          <cell r="AF45">
            <v>65.2</v>
          </cell>
          <cell r="AG45">
            <v>80.2</v>
          </cell>
          <cell r="AH45">
            <v>62.2</v>
          </cell>
          <cell r="AI45">
            <v>54.1</v>
          </cell>
          <cell r="AJ45">
            <v>70.900000000000006</v>
          </cell>
          <cell r="AK45">
            <v>97.2</v>
          </cell>
          <cell r="AL45">
            <v>96.5</v>
          </cell>
          <cell r="AM45">
            <v>98</v>
          </cell>
          <cell r="AN45">
            <v>95.6</v>
          </cell>
          <cell r="AO45">
            <v>94.4</v>
          </cell>
          <cell r="AP45">
            <v>96.8</v>
          </cell>
          <cell r="AQ45">
            <v>63.8</v>
          </cell>
          <cell r="AR45">
            <v>56.5</v>
          </cell>
          <cell r="AS45">
            <v>71.599999999999994</v>
          </cell>
          <cell r="AT45">
            <v>37</v>
          </cell>
          <cell r="AU45">
            <v>28.4</v>
          </cell>
          <cell r="AV45">
            <v>46.2</v>
          </cell>
          <cell r="AW45">
            <v>25.3</v>
          </cell>
          <cell r="AX45">
            <v>16.8</v>
          </cell>
          <cell r="AY45">
            <v>34.299999999999997</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947</v>
          </cell>
          <cell r="E46">
            <v>497</v>
          </cell>
          <cell r="F46">
            <v>450</v>
          </cell>
          <cell r="G46">
            <v>42.2</v>
          </cell>
          <cell r="H46">
            <v>38</v>
          </cell>
          <cell r="I46">
            <v>46.9</v>
          </cell>
          <cell r="J46">
            <v>35.200000000000003</v>
          </cell>
          <cell r="K46">
            <v>31.4</v>
          </cell>
          <cell r="L46">
            <v>39.299999999999997</v>
          </cell>
          <cell r="M46">
            <v>89.2</v>
          </cell>
          <cell r="N46">
            <v>85.5</v>
          </cell>
          <cell r="O46">
            <v>93.3</v>
          </cell>
          <cell r="P46">
            <v>82.3</v>
          </cell>
          <cell r="Q46">
            <v>80.3</v>
          </cell>
          <cell r="R46">
            <v>84.4</v>
          </cell>
          <cell r="S46">
            <v>37.299999999999997</v>
          </cell>
          <cell r="T46">
            <v>34.4</v>
          </cell>
          <cell r="U46">
            <v>40.4</v>
          </cell>
          <cell r="V46">
            <v>17.8</v>
          </cell>
          <cell r="W46">
            <v>15.7</v>
          </cell>
          <cell r="X46">
            <v>20.2</v>
          </cell>
          <cell r="Y46">
            <v>7.3</v>
          </cell>
          <cell r="Z46">
            <v>5.6</v>
          </cell>
          <cell r="AA46">
            <v>9.1</v>
          </cell>
          <cell r="AB46">
            <v>1295</v>
          </cell>
          <cell r="AC46">
            <v>676</v>
          </cell>
          <cell r="AD46">
            <v>619</v>
          </cell>
          <cell r="AE46">
            <v>67.400000000000006</v>
          </cell>
          <cell r="AF46">
            <v>62.6</v>
          </cell>
          <cell r="AG46">
            <v>72.7</v>
          </cell>
          <cell r="AH46">
            <v>57.8</v>
          </cell>
          <cell r="AI46">
            <v>54.1</v>
          </cell>
          <cell r="AJ46">
            <v>61.7</v>
          </cell>
          <cell r="AK46">
            <v>97</v>
          </cell>
          <cell r="AL46">
            <v>96.4</v>
          </cell>
          <cell r="AM46">
            <v>97.6</v>
          </cell>
          <cell r="AN46">
            <v>94.2</v>
          </cell>
          <cell r="AO46">
            <v>93.9</v>
          </cell>
          <cell r="AP46">
            <v>94.5</v>
          </cell>
          <cell r="AQ46">
            <v>60.4</v>
          </cell>
          <cell r="AR46">
            <v>57.8</v>
          </cell>
          <cell r="AS46">
            <v>63.2</v>
          </cell>
          <cell r="AT46">
            <v>35.700000000000003</v>
          </cell>
          <cell r="AU46">
            <v>33.6</v>
          </cell>
          <cell r="AV46">
            <v>38</v>
          </cell>
          <cell r="AW46">
            <v>19.7</v>
          </cell>
          <cell r="AX46">
            <v>16.899999999999999</v>
          </cell>
          <cell r="AY46">
            <v>22.8</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1241</v>
          </cell>
          <cell r="E47">
            <v>621</v>
          </cell>
          <cell r="F47">
            <v>620</v>
          </cell>
          <cell r="G47">
            <v>45.9</v>
          </cell>
          <cell r="H47">
            <v>38.200000000000003</v>
          </cell>
          <cell r="I47">
            <v>53.7</v>
          </cell>
          <cell r="J47">
            <v>37</v>
          </cell>
          <cell r="K47">
            <v>32</v>
          </cell>
          <cell r="L47">
            <v>41.9</v>
          </cell>
          <cell r="M47">
            <v>90.6</v>
          </cell>
          <cell r="N47">
            <v>88.1</v>
          </cell>
          <cell r="O47">
            <v>93.1</v>
          </cell>
          <cell r="P47">
            <v>86.1</v>
          </cell>
          <cell r="Q47">
            <v>82.8</v>
          </cell>
          <cell r="R47">
            <v>89.4</v>
          </cell>
          <cell r="S47">
            <v>39.200000000000003</v>
          </cell>
          <cell r="T47">
            <v>34.6</v>
          </cell>
          <cell r="U47">
            <v>43.7</v>
          </cell>
          <cell r="V47">
            <v>19.2</v>
          </cell>
          <cell r="W47">
            <v>17.100000000000001</v>
          </cell>
          <cell r="X47">
            <v>21.3</v>
          </cell>
          <cell r="Y47">
            <v>8.3000000000000007</v>
          </cell>
          <cell r="Z47">
            <v>6.1</v>
          </cell>
          <cell r="AA47">
            <v>10.5</v>
          </cell>
          <cell r="AB47">
            <v>3364</v>
          </cell>
          <cell r="AC47">
            <v>1714</v>
          </cell>
          <cell r="AD47">
            <v>1650</v>
          </cell>
          <cell r="AE47">
            <v>72.7</v>
          </cell>
          <cell r="AF47">
            <v>66.3</v>
          </cell>
          <cell r="AG47">
            <v>79.2</v>
          </cell>
          <cell r="AH47">
            <v>64.099999999999994</v>
          </cell>
          <cell r="AI47">
            <v>58.1</v>
          </cell>
          <cell r="AJ47">
            <v>70.400000000000006</v>
          </cell>
          <cell r="AK47">
            <v>97.3</v>
          </cell>
          <cell r="AL47">
            <v>95.8</v>
          </cell>
          <cell r="AM47">
            <v>98.8</v>
          </cell>
          <cell r="AN47">
            <v>95.6</v>
          </cell>
          <cell r="AO47">
            <v>94.2</v>
          </cell>
          <cell r="AP47">
            <v>97</v>
          </cell>
          <cell r="AQ47">
            <v>66.2</v>
          </cell>
          <cell r="AR47">
            <v>60.2</v>
          </cell>
          <cell r="AS47">
            <v>72.5</v>
          </cell>
          <cell r="AT47">
            <v>40.9</v>
          </cell>
          <cell r="AU47">
            <v>35.700000000000003</v>
          </cell>
          <cell r="AV47">
            <v>46.2</v>
          </cell>
          <cell r="AW47">
            <v>24.9</v>
          </cell>
          <cell r="AX47">
            <v>18.899999999999999</v>
          </cell>
          <cell r="AY47">
            <v>31.1</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2512</v>
          </cell>
          <cell r="E48">
            <v>1292</v>
          </cell>
          <cell r="F48">
            <v>1220</v>
          </cell>
          <cell r="G48">
            <v>40</v>
          </cell>
          <cell r="H48">
            <v>32.6</v>
          </cell>
          <cell r="I48">
            <v>47.8</v>
          </cell>
          <cell r="J48">
            <v>32.200000000000003</v>
          </cell>
          <cell r="K48">
            <v>26.5</v>
          </cell>
          <cell r="L48">
            <v>38.4</v>
          </cell>
          <cell r="M48">
            <v>82.7</v>
          </cell>
          <cell r="N48">
            <v>79.2</v>
          </cell>
          <cell r="O48">
            <v>86.4</v>
          </cell>
          <cell r="P48">
            <v>77.5</v>
          </cell>
          <cell r="Q48">
            <v>75.099999999999994</v>
          </cell>
          <cell r="R48">
            <v>80.2</v>
          </cell>
          <cell r="S48">
            <v>35.299999999999997</v>
          </cell>
          <cell r="T48">
            <v>30.5</v>
          </cell>
          <cell r="U48">
            <v>40.4</v>
          </cell>
          <cell r="V48">
            <v>20.5</v>
          </cell>
          <cell r="W48">
            <v>16.899999999999999</v>
          </cell>
          <cell r="X48">
            <v>24.3</v>
          </cell>
          <cell r="Y48">
            <v>8</v>
          </cell>
          <cell r="Z48">
            <v>5.8</v>
          </cell>
          <cell r="AA48">
            <v>10.4</v>
          </cell>
          <cell r="AB48">
            <v>5268</v>
          </cell>
          <cell r="AC48">
            <v>2695</v>
          </cell>
          <cell r="AD48">
            <v>2573</v>
          </cell>
          <cell r="AE48">
            <v>74.900000000000006</v>
          </cell>
          <cell r="AF48">
            <v>70.5</v>
          </cell>
          <cell r="AG48">
            <v>79.599999999999994</v>
          </cell>
          <cell r="AH48">
            <v>67.3</v>
          </cell>
          <cell r="AI48">
            <v>62.4</v>
          </cell>
          <cell r="AJ48">
            <v>72.400000000000006</v>
          </cell>
          <cell r="AK48">
            <v>96.6</v>
          </cell>
          <cell r="AL48">
            <v>95.5</v>
          </cell>
          <cell r="AM48">
            <v>97.7</v>
          </cell>
          <cell r="AN48">
            <v>95.1</v>
          </cell>
          <cell r="AO48">
            <v>94</v>
          </cell>
          <cell r="AP48">
            <v>96.2</v>
          </cell>
          <cell r="AQ48">
            <v>69</v>
          </cell>
          <cell r="AR48">
            <v>64.599999999999994</v>
          </cell>
          <cell r="AS48">
            <v>73.7</v>
          </cell>
          <cell r="AT48">
            <v>50.7</v>
          </cell>
          <cell r="AU48">
            <v>46</v>
          </cell>
          <cell r="AV48">
            <v>55.6</v>
          </cell>
          <cell r="AW48">
            <v>32.299999999999997</v>
          </cell>
          <cell r="AX48">
            <v>26.8</v>
          </cell>
          <cell r="AY48">
            <v>38</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561</v>
          </cell>
          <cell r="E49">
            <v>285</v>
          </cell>
          <cell r="F49">
            <v>276</v>
          </cell>
          <cell r="G49">
            <v>38</v>
          </cell>
          <cell r="H49">
            <v>32.6</v>
          </cell>
          <cell r="I49">
            <v>43.5</v>
          </cell>
          <cell r="J49">
            <v>31.7</v>
          </cell>
          <cell r="K49">
            <v>26.3</v>
          </cell>
          <cell r="L49">
            <v>37.299999999999997</v>
          </cell>
          <cell r="M49">
            <v>86.6</v>
          </cell>
          <cell r="N49">
            <v>84.2</v>
          </cell>
          <cell r="O49">
            <v>89.1</v>
          </cell>
          <cell r="P49">
            <v>82.9</v>
          </cell>
          <cell r="Q49">
            <v>80.7</v>
          </cell>
          <cell r="R49">
            <v>85.1</v>
          </cell>
          <cell r="S49">
            <v>33</v>
          </cell>
          <cell r="T49">
            <v>28.1</v>
          </cell>
          <cell r="U49">
            <v>38</v>
          </cell>
          <cell r="V49">
            <v>22.3</v>
          </cell>
          <cell r="W49">
            <v>17.899999999999999</v>
          </cell>
          <cell r="X49">
            <v>26.8</v>
          </cell>
          <cell r="Y49">
            <v>10</v>
          </cell>
          <cell r="Z49">
            <v>6.7</v>
          </cell>
          <cell r="AA49">
            <v>13.4</v>
          </cell>
          <cell r="AB49">
            <v>1260</v>
          </cell>
          <cell r="AC49">
            <v>655</v>
          </cell>
          <cell r="AD49">
            <v>605</v>
          </cell>
          <cell r="AE49">
            <v>70.3</v>
          </cell>
          <cell r="AF49">
            <v>63.7</v>
          </cell>
          <cell r="AG49">
            <v>77.5</v>
          </cell>
          <cell r="AH49">
            <v>61.1</v>
          </cell>
          <cell r="AI49">
            <v>54.4</v>
          </cell>
          <cell r="AJ49">
            <v>68.400000000000006</v>
          </cell>
          <cell r="AK49">
            <v>97.1</v>
          </cell>
          <cell r="AL49">
            <v>96.9</v>
          </cell>
          <cell r="AM49">
            <v>97.4</v>
          </cell>
          <cell r="AN49">
            <v>95.6</v>
          </cell>
          <cell r="AO49">
            <v>95.6</v>
          </cell>
          <cell r="AP49">
            <v>95.7</v>
          </cell>
          <cell r="AQ49">
            <v>63</v>
          </cell>
          <cell r="AR49">
            <v>56.5</v>
          </cell>
          <cell r="AS49">
            <v>70.099999999999994</v>
          </cell>
          <cell r="AT49">
            <v>45.9</v>
          </cell>
          <cell r="AU49">
            <v>38.5</v>
          </cell>
          <cell r="AV49">
            <v>53.9</v>
          </cell>
          <cell r="AW49">
            <v>27.5</v>
          </cell>
          <cell r="AX49">
            <v>21.4</v>
          </cell>
          <cell r="AY49">
            <v>34.200000000000003</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463</v>
          </cell>
          <cell r="E50">
            <v>230</v>
          </cell>
          <cell r="F50">
            <v>233</v>
          </cell>
          <cell r="G50">
            <v>43</v>
          </cell>
          <cell r="H50">
            <v>38.299999999999997</v>
          </cell>
          <cell r="I50">
            <v>47.6</v>
          </cell>
          <cell r="J50">
            <v>39.1</v>
          </cell>
          <cell r="K50">
            <v>36.1</v>
          </cell>
          <cell r="L50">
            <v>42.1</v>
          </cell>
          <cell r="M50">
            <v>87.3</v>
          </cell>
          <cell r="N50">
            <v>84.8</v>
          </cell>
          <cell r="O50">
            <v>89.7</v>
          </cell>
          <cell r="P50">
            <v>85.7</v>
          </cell>
          <cell r="Q50">
            <v>84.3</v>
          </cell>
          <cell r="R50">
            <v>87.1</v>
          </cell>
          <cell r="S50">
            <v>44.1</v>
          </cell>
          <cell r="T50">
            <v>42.6</v>
          </cell>
          <cell r="U50">
            <v>45.5</v>
          </cell>
          <cell r="V50">
            <v>19.7</v>
          </cell>
          <cell r="W50">
            <v>19.100000000000001</v>
          </cell>
          <cell r="X50">
            <v>20.2</v>
          </cell>
          <cell r="Y50">
            <v>9.1</v>
          </cell>
          <cell r="Z50">
            <v>7.4</v>
          </cell>
          <cell r="AA50">
            <v>10.7</v>
          </cell>
          <cell r="AB50">
            <v>1332</v>
          </cell>
          <cell r="AC50">
            <v>697</v>
          </cell>
          <cell r="AD50">
            <v>635</v>
          </cell>
          <cell r="AE50">
            <v>69.8</v>
          </cell>
          <cell r="AF50">
            <v>63.6</v>
          </cell>
          <cell r="AG50">
            <v>76.7</v>
          </cell>
          <cell r="AH50">
            <v>64</v>
          </cell>
          <cell r="AI50">
            <v>57.1</v>
          </cell>
          <cell r="AJ50">
            <v>71.7</v>
          </cell>
          <cell r="AK50">
            <v>95.9</v>
          </cell>
          <cell r="AL50">
            <v>94.3</v>
          </cell>
          <cell r="AM50">
            <v>97.6</v>
          </cell>
          <cell r="AN50">
            <v>95</v>
          </cell>
          <cell r="AO50">
            <v>93.3</v>
          </cell>
          <cell r="AP50">
            <v>96.9</v>
          </cell>
          <cell r="AQ50">
            <v>67.900000000000006</v>
          </cell>
          <cell r="AR50">
            <v>62.8</v>
          </cell>
          <cell r="AS50">
            <v>73.400000000000006</v>
          </cell>
          <cell r="AT50">
            <v>40.200000000000003</v>
          </cell>
          <cell r="AU50">
            <v>34.9</v>
          </cell>
          <cell r="AV50">
            <v>46</v>
          </cell>
          <cell r="AW50">
            <v>24.2</v>
          </cell>
          <cell r="AX50">
            <v>17.899999999999999</v>
          </cell>
          <cell r="AY50">
            <v>31</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1090</v>
          </cell>
          <cell r="E51">
            <v>565</v>
          </cell>
          <cell r="F51">
            <v>525</v>
          </cell>
          <cell r="G51">
            <v>44.7</v>
          </cell>
          <cell r="H51">
            <v>39.1</v>
          </cell>
          <cell r="I51">
            <v>50.7</v>
          </cell>
          <cell r="J51">
            <v>37.1</v>
          </cell>
          <cell r="K51">
            <v>32</v>
          </cell>
          <cell r="L51">
            <v>42.5</v>
          </cell>
          <cell r="M51">
            <v>85.8</v>
          </cell>
          <cell r="N51">
            <v>83.4</v>
          </cell>
          <cell r="O51">
            <v>88.4</v>
          </cell>
          <cell r="P51">
            <v>82.8</v>
          </cell>
          <cell r="Q51">
            <v>79.8</v>
          </cell>
          <cell r="R51">
            <v>85.9</v>
          </cell>
          <cell r="S51">
            <v>40.1</v>
          </cell>
          <cell r="T51">
            <v>35.4</v>
          </cell>
          <cell r="U51">
            <v>45.1</v>
          </cell>
          <cell r="V51">
            <v>17.8</v>
          </cell>
          <cell r="W51">
            <v>12.2</v>
          </cell>
          <cell r="X51">
            <v>23.8</v>
          </cell>
          <cell r="Y51">
            <v>8.3000000000000007</v>
          </cell>
          <cell r="Z51">
            <v>5.3</v>
          </cell>
          <cell r="AA51">
            <v>11.6</v>
          </cell>
          <cell r="AB51">
            <v>5361</v>
          </cell>
          <cell r="AC51">
            <v>2773</v>
          </cell>
          <cell r="AD51">
            <v>2588</v>
          </cell>
          <cell r="AE51">
            <v>75.900000000000006</v>
          </cell>
          <cell r="AF51">
            <v>71</v>
          </cell>
          <cell r="AG51">
            <v>81</v>
          </cell>
          <cell r="AH51">
            <v>67.5</v>
          </cell>
          <cell r="AI51">
            <v>62.8</v>
          </cell>
          <cell r="AJ51">
            <v>72.599999999999994</v>
          </cell>
          <cell r="AK51">
            <v>97.1</v>
          </cell>
          <cell r="AL51">
            <v>96.9</v>
          </cell>
          <cell r="AM51">
            <v>97.3</v>
          </cell>
          <cell r="AN51">
            <v>96.1</v>
          </cell>
          <cell r="AO51">
            <v>95.6</v>
          </cell>
          <cell r="AP51">
            <v>96.6</v>
          </cell>
          <cell r="AQ51">
            <v>69.900000000000006</v>
          </cell>
          <cell r="AR51">
            <v>65.599999999999994</v>
          </cell>
          <cell r="AS51">
            <v>74.599999999999994</v>
          </cell>
          <cell r="AT51">
            <v>47.1</v>
          </cell>
          <cell r="AU51">
            <v>40.6</v>
          </cell>
          <cell r="AV51">
            <v>54</v>
          </cell>
          <cell r="AW51">
            <v>32.6</v>
          </cell>
          <cell r="AX51">
            <v>26.5</v>
          </cell>
          <cell r="AY51">
            <v>39.200000000000003</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1052</v>
          </cell>
          <cell r="E52">
            <v>521</v>
          </cell>
          <cell r="F52">
            <v>531</v>
          </cell>
          <cell r="G52">
            <v>44.6</v>
          </cell>
          <cell r="H52">
            <v>42</v>
          </cell>
          <cell r="I52">
            <v>47.1</v>
          </cell>
          <cell r="J52">
            <v>35.6</v>
          </cell>
          <cell r="K52">
            <v>35.299999999999997</v>
          </cell>
          <cell r="L52">
            <v>36</v>
          </cell>
          <cell r="M52">
            <v>84.7</v>
          </cell>
          <cell r="N52">
            <v>83.1</v>
          </cell>
          <cell r="O52">
            <v>86.3</v>
          </cell>
          <cell r="P52">
            <v>80.3</v>
          </cell>
          <cell r="Q52">
            <v>78.3</v>
          </cell>
          <cell r="R52">
            <v>82.3</v>
          </cell>
          <cell r="S52">
            <v>39.700000000000003</v>
          </cell>
          <cell r="T52">
            <v>40.700000000000003</v>
          </cell>
          <cell r="U52">
            <v>38.799999999999997</v>
          </cell>
          <cell r="V52">
            <v>13.5</v>
          </cell>
          <cell r="W52">
            <v>12.9</v>
          </cell>
          <cell r="X52">
            <v>14.1</v>
          </cell>
          <cell r="Y52">
            <v>6.8</v>
          </cell>
          <cell r="Z52">
            <v>6.1</v>
          </cell>
          <cell r="AA52">
            <v>7.5</v>
          </cell>
          <cell r="AB52">
            <v>2263</v>
          </cell>
          <cell r="AC52">
            <v>1091</v>
          </cell>
          <cell r="AD52">
            <v>1172</v>
          </cell>
          <cell r="AE52">
            <v>74</v>
          </cell>
          <cell r="AF52">
            <v>69.8</v>
          </cell>
          <cell r="AG52">
            <v>77.900000000000006</v>
          </cell>
          <cell r="AH52">
            <v>64.3</v>
          </cell>
          <cell r="AI52">
            <v>61</v>
          </cell>
          <cell r="AJ52">
            <v>67.400000000000006</v>
          </cell>
          <cell r="AK52">
            <v>97.3</v>
          </cell>
          <cell r="AL52">
            <v>96.7</v>
          </cell>
          <cell r="AM52">
            <v>97.8</v>
          </cell>
          <cell r="AN52">
            <v>94.6</v>
          </cell>
          <cell r="AO52">
            <v>94.7</v>
          </cell>
          <cell r="AP52">
            <v>94.5</v>
          </cell>
          <cell r="AQ52">
            <v>66.400000000000006</v>
          </cell>
          <cell r="AR52">
            <v>64.099999999999994</v>
          </cell>
          <cell r="AS52">
            <v>68.599999999999994</v>
          </cell>
          <cell r="AT52">
            <v>36.1</v>
          </cell>
          <cell r="AU52">
            <v>31.1</v>
          </cell>
          <cell r="AV52">
            <v>40.9</v>
          </cell>
          <cell r="AW52">
            <v>22.1</v>
          </cell>
          <cell r="AX52">
            <v>18</v>
          </cell>
          <cell r="AY52">
            <v>26</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1620</v>
          </cell>
          <cell r="E53">
            <v>822</v>
          </cell>
          <cell r="F53">
            <v>798</v>
          </cell>
          <cell r="G53">
            <v>40.700000000000003</v>
          </cell>
          <cell r="H53">
            <v>36.1</v>
          </cell>
          <cell r="I53">
            <v>45.4</v>
          </cell>
          <cell r="J53">
            <v>30.6</v>
          </cell>
          <cell r="K53">
            <v>26.3</v>
          </cell>
          <cell r="L53">
            <v>35</v>
          </cell>
          <cell r="M53">
            <v>82.5</v>
          </cell>
          <cell r="N53">
            <v>80.5</v>
          </cell>
          <cell r="O53">
            <v>84.5</v>
          </cell>
          <cell r="P53">
            <v>78</v>
          </cell>
          <cell r="Q53">
            <v>76.5</v>
          </cell>
          <cell r="R53">
            <v>79.400000000000006</v>
          </cell>
          <cell r="S53">
            <v>32</v>
          </cell>
          <cell r="T53">
            <v>27.7</v>
          </cell>
          <cell r="U53">
            <v>36.299999999999997</v>
          </cell>
          <cell r="V53">
            <v>19.600000000000001</v>
          </cell>
          <cell r="W53">
            <v>16.899999999999999</v>
          </cell>
          <cell r="X53">
            <v>22.3</v>
          </cell>
          <cell r="Y53">
            <v>7.9</v>
          </cell>
          <cell r="Z53">
            <v>5.5</v>
          </cell>
          <cell r="AA53">
            <v>10.4</v>
          </cell>
          <cell r="AB53">
            <v>3678</v>
          </cell>
          <cell r="AC53">
            <v>1905</v>
          </cell>
          <cell r="AD53">
            <v>1773</v>
          </cell>
          <cell r="AE53">
            <v>73.900000000000006</v>
          </cell>
          <cell r="AF53">
            <v>68.900000000000006</v>
          </cell>
          <cell r="AG53">
            <v>79.2</v>
          </cell>
          <cell r="AH53">
            <v>64.400000000000006</v>
          </cell>
          <cell r="AI53">
            <v>59.7</v>
          </cell>
          <cell r="AJ53">
            <v>69.400000000000006</v>
          </cell>
          <cell r="AK53">
            <v>97.1</v>
          </cell>
          <cell r="AL53">
            <v>96.5</v>
          </cell>
          <cell r="AM53">
            <v>97.7</v>
          </cell>
          <cell r="AN53">
            <v>95.8</v>
          </cell>
          <cell r="AO53">
            <v>95.1</v>
          </cell>
          <cell r="AP53">
            <v>96.6</v>
          </cell>
          <cell r="AQ53">
            <v>66.099999999999994</v>
          </cell>
          <cell r="AR53">
            <v>62.1</v>
          </cell>
          <cell r="AS53">
            <v>70.400000000000006</v>
          </cell>
          <cell r="AT53">
            <v>47.2</v>
          </cell>
          <cell r="AU53">
            <v>41.2</v>
          </cell>
          <cell r="AV53">
            <v>53.7</v>
          </cell>
          <cell r="AW53">
            <v>29.2</v>
          </cell>
          <cell r="AX53">
            <v>23.1</v>
          </cell>
          <cell r="AY53">
            <v>35.6</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1014</v>
          </cell>
          <cell r="E54">
            <v>475</v>
          </cell>
          <cell r="F54">
            <v>539</v>
          </cell>
          <cell r="G54">
            <v>41</v>
          </cell>
          <cell r="H54">
            <v>34.9</v>
          </cell>
          <cell r="I54">
            <v>46.4</v>
          </cell>
          <cell r="J54">
            <v>32.5</v>
          </cell>
          <cell r="K54">
            <v>28.8</v>
          </cell>
          <cell r="L54">
            <v>35.799999999999997</v>
          </cell>
          <cell r="M54">
            <v>85.1</v>
          </cell>
          <cell r="N54">
            <v>80.8</v>
          </cell>
          <cell r="O54">
            <v>88.9</v>
          </cell>
          <cell r="P54">
            <v>82</v>
          </cell>
          <cell r="Q54">
            <v>78.3</v>
          </cell>
          <cell r="R54">
            <v>85.2</v>
          </cell>
          <cell r="S54">
            <v>35.700000000000003</v>
          </cell>
          <cell r="T54">
            <v>31.6</v>
          </cell>
          <cell r="U54">
            <v>39.299999999999997</v>
          </cell>
          <cell r="V54">
            <v>13.3</v>
          </cell>
          <cell r="W54">
            <v>9.3000000000000007</v>
          </cell>
          <cell r="X54">
            <v>16.899999999999999</v>
          </cell>
          <cell r="Y54">
            <v>6.7</v>
          </cell>
          <cell r="Z54">
            <v>4</v>
          </cell>
          <cell r="AA54">
            <v>9.1</v>
          </cell>
          <cell r="AB54">
            <v>2756</v>
          </cell>
          <cell r="AC54">
            <v>1407</v>
          </cell>
          <cell r="AD54">
            <v>1349</v>
          </cell>
          <cell r="AE54">
            <v>78.400000000000006</v>
          </cell>
          <cell r="AF54">
            <v>72.099999999999994</v>
          </cell>
          <cell r="AG54">
            <v>85</v>
          </cell>
          <cell r="AH54">
            <v>69.8</v>
          </cell>
          <cell r="AI54">
            <v>63.5</v>
          </cell>
          <cell r="AJ54">
            <v>76.400000000000006</v>
          </cell>
          <cell r="AK54">
            <v>97.8</v>
          </cell>
          <cell r="AL54">
            <v>96.4</v>
          </cell>
          <cell r="AM54">
            <v>99.2</v>
          </cell>
          <cell r="AN54">
            <v>96.7</v>
          </cell>
          <cell r="AO54">
            <v>95.1</v>
          </cell>
          <cell r="AP54">
            <v>98.4</v>
          </cell>
          <cell r="AQ54">
            <v>71.400000000000006</v>
          </cell>
          <cell r="AR54">
            <v>65.400000000000006</v>
          </cell>
          <cell r="AS54">
            <v>77.7</v>
          </cell>
          <cell r="AT54">
            <v>39.9</v>
          </cell>
          <cell r="AU54">
            <v>33.299999999999997</v>
          </cell>
          <cell r="AV54">
            <v>46.8</v>
          </cell>
          <cell r="AW54">
            <v>27.1</v>
          </cell>
          <cell r="AX54">
            <v>20.3</v>
          </cell>
          <cell r="AY54">
            <v>34.200000000000003</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288</v>
          </cell>
          <cell r="E55">
            <v>148</v>
          </cell>
          <cell r="F55">
            <v>140</v>
          </cell>
          <cell r="G55">
            <v>47.2</v>
          </cell>
          <cell r="H55">
            <v>39.9</v>
          </cell>
          <cell r="I55">
            <v>55</v>
          </cell>
          <cell r="J55">
            <v>35.1</v>
          </cell>
          <cell r="K55">
            <v>27.7</v>
          </cell>
          <cell r="L55">
            <v>42.9</v>
          </cell>
          <cell r="M55">
            <v>90.6</v>
          </cell>
          <cell r="N55">
            <v>86.5</v>
          </cell>
          <cell r="O55">
            <v>95</v>
          </cell>
          <cell r="P55">
            <v>87.8</v>
          </cell>
          <cell r="Q55">
            <v>83.1</v>
          </cell>
          <cell r="R55">
            <v>92.9</v>
          </cell>
          <cell r="S55">
            <v>37.200000000000003</v>
          </cell>
          <cell r="T55">
            <v>29.7</v>
          </cell>
          <cell r="U55">
            <v>45</v>
          </cell>
          <cell r="V55">
            <v>33.700000000000003</v>
          </cell>
          <cell r="W55">
            <v>33.1</v>
          </cell>
          <cell r="X55">
            <v>34.299999999999997</v>
          </cell>
          <cell r="Y55">
            <v>9</v>
          </cell>
          <cell r="Z55">
            <v>6.8</v>
          </cell>
          <cell r="AA55">
            <v>11.4</v>
          </cell>
          <cell r="AB55">
            <v>1430</v>
          </cell>
          <cell r="AC55">
            <v>731</v>
          </cell>
          <cell r="AD55">
            <v>699</v>
          </cell>
          <cell r="AE55">
            <v>78.7</v>
          </cell>
          <cell r="AF55">
            <v>72.5</v>
          </cell>
          <cell r="AG55">
            <v>85.1</v>
          </cell>
          <cell r="AH55">
            <v>69.400000000000006</v>
          </cell>
          <cell r="AI55">
            <v>63.7</v>
          </cell>
          <cell r="AJ55">
            <v>75.400000000000006</v>
          </cell>
          <cell r="AK55">
            <v>97.8</v>
          </cell>
          <cell r="AL55">
            <v>97</v>
          </cell>
          <cell r="AM55">
            <v>98.6</v>
          </cell>
          <cell r="AN55">
            <v>96.5</v>
          </cell>
          <cell r="AO55">
            <v>95.5</v>
          </cell>
          <cell r="AP55">
            <v>97.6</v>
          </cell>
          <cell r="AQ55">
            <v>70.400000000000006</v>
          </cell>
          <cell r="AR55">
            <v>64.599999999999994</v>
          </cell>
          <cell r="AS55">
            <v>76.5</v>
          </cell>
          <cell r="AT55">
            <v>58.5</v>
          </cell>
          <cell r="AU55">
            <v>56.1</v>
          </cell>
          <cell r="AV55">
            <v>61.1</v>
          </cell>
          <cell r="AW55">
            <v>36.799999999999997</v>
          </cell>
          <cell r="AX55">
            <v>30.8</v>
          </cell>
          <cell r="AY55">
            <v>43.1</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915</v>
          </cell>
          <cell r="E56">
            <v>472</v>
          </cell>
          <cell r="F56">
            <v>443</v>
          </cell>
          <cell r="G56">
            <v>32.9</v>
          </cell>
          <cell r="H56">
            <v>27.1</v>
          </cell>
          <cell r="I56">
            <v>39.1</v>
          </cell>
          <cell r="J56">
            <v>26.3</v>
          </cell>
          <cell r="K56">
            <v>22.5</v>
          </cell>
          <cell r="L56">
            <v>30.5</v>
          </cell>
          <cell r="M56">
            <v>81.400000000000006</v>
          </cell>
          <cell r="N56" t="str">
            <v>x</v>
          </cell>
          <cell r="O56" t="str">
            <v>x</v>
          </cell>
          <cell r="P56">
            <v>75.7</v>
          </cell>
          <cell r="Q56" t="str">
            <v>x</v>
          </cell>
          <cell r="R56" t="str">
            <v>x</v>
          </cell>
          <cell r="S56">
            <v>29.9</v>
          </cell>
          <cell r="T56">
            <v>26.1</v>
          </cell>
          <cell r="U56">
            <v>34.1</v>
          </cell>
          <cell r="V56">
            <v>13</v>
          </cell>
          <cell r="W56" t="str">
            <v>x</v>
          </cell>
          <cell r="X56" t="str">
            <v>x</v>
          </cell>
          <cell r="Y56">
            <v>5</v>
          </cell>
          <cell r="Z56" t="str">
            <v>x</v>
          </cell>
          <cell r="AA56" t="str">
            <v>x</v>
          </cell>
          <cell r="AB56">
            <v>1996</v>
          </cell>
          <cell r="AC56">
            <v>1018</v>
          </cell>
          <cell r="AD56">
            <v>978</v>
          </cell>
          <cell r="AE56">
            <v>66.5</v>
          </cell>
          <cell r="AF56">
            <v>60.8</v>
          </cell>
          <cell r="AG56">
            <v>72.400000000000006</v>
          </cell>
          <cell r="AH56">
            <v>57.3</v>
          </cell>
          <cell r="AI56">
            <v>51.9</v>
          </cell>
          <cell r="AJ56">
            <v>63</v>
          </cell>
          <cell r="AK56">
            <v>96.2</v>
          </cell>
          <cell r="AL56" t="str">
            <v>x</v>
          </cell>
          <cell r="AM56" t="str">
            <v>x</v>
          </cell>
          <cell r="AN56">
            <v>95.1</v>
          </cell>
          <cell r="AO56" t="str">
            <v>x</v>
          </cell>
          <cell r="AP56" t="str">
            <v>x</v>
          </cell>
          <cell r="AQ56">
            <v>59.9</v>
          </cell>
          <cell r="AR56">
            <v>54.9</v>
          </cell>
          <cell r="AS56">
            <v>65.099999999999994</v>
          </cell>
          <cell r="AT56">
            <v>37.299999999999997</v>
          </cell>
          <cell r="AU56" t="str">
            <v>x</v>
          </cell>
          <cell r="AV56" t="str">
            <v>x</v>
          </cell>
          <cell r="AW56">
            <v>23.9</v>
          </cell>
          <cell r="AX56" t="str">
            <v>x</v>
          </cell>
          <cell r="AY56" t="str">
            <v>x</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1811</v>
          </cell>
          <cell r="E57">
            <v>903</v>
          </cell>
          <cell r="F57">
            <v>908</v>
          </cell>
          <cell r="G57">
            <v>40.5</v>
          </cell>
          <cell r="H57">
            <v>33.9</v>
          </cell>
          <cell r="I57">
            <v>47.1</v>
          </cell>
          <cell r="J57">
            <v>33.700000000000003</v>
          </cell>
          <cell r="K57">
            <v>27.4</v>
          </cell>
          <cell r="L57">
            <v>40.1</v>
          </cell>
          <cell r="M57">
            <v>87.4</v>
          </cell>
          <cell r="N57">
            <v>85.4</v>
          </cell>
          <cell r="O57">
            <v>89.3</v>
          </cell>
          <cell r="P57">
            <v>83.5</v>
          </cell>
          <cell r="Q57">
            <v>81.599999999999994</v>
          </cell>
          <cell r="R57">
            <v>85.5</v>
          </cell>
          <cell r="S57">
            <v>36.9</v>
          </cell>
          <cell r="T57">
            <v>30.7</v>
          </cell>
          <cell r="U57">
            <v>43.1</v>
          </cell>
          <cell r="V57">
            <v>15.5</v>
          </cell>
          <cell r="W57">
            <v>13</v>
          </cell>
          <cell r="X57">
            <v>18.100000000000001</v>
          </cell>
          <cell r="Y57">
            <v>6.8</v>
          </cell>
          <cell r="Z57">
            <v>4.9000000000000004</v>
          </cell>
          <cell r="AA57">
            <v>8.8000000000000007</v>
          </cell>
          <cell r="AB57">
            <v>6249</v>
          </cell>
          <cell r="AC57">
            <v>3163</v>
          </cell>
          <cell r="AD57">
            <v>3086</v>
          </cell>
          <cell r="AE57">
            <v>71.5</v>
          </cell>
          <cell r="AF57">
            <v>65.400000000000006</v>
          </cell>
          <cell r="AG57">
            <v>77.900000000000006</v>
          </cell>
          <cell r="AH57">
            <v>62.3</v>
          </cell>
          <cell r="AI57">
            <v>56.3</v>
          </cell>
          <cell r="AJ57">
            <v>68.400000000000006</v>
          </cell>
          <cell r="AK57">
            <v>97.1</v>
          </cell>
          <cell r="AL57">
            <v>96.4</v>
          </cell>
          <cell r="AM57">
            <v>97.9</v>
          </cell>
          <cell r="AN57">
            <v>94.4</v>
          </cell>
          <cell r="AO57">
            <v>93.4</v>
          </cell>
          <cell r="AP57">
            <v>95.3</v>
          </cell>
          <cell r="AQ57">
            <v>65.099999999999994</v>
          </cell>
          <cell r="AR57">
            <v>59.7</v>
          </cell>
          <cell r="AS57">
            <v>70.599999999999994</v>
          </cell>
          <cell r="AT57">
            <v>34.700000000000003</v>
          </cell>
          <cell r="AU57">
            <v>30.8</v>
          </cell>
          <cell r="AV57">
            <v>38.799999999999997</v>
          </cell>
          <cell r="AW57">
            <v>22.8</v>
          </cell>
          <cell r="AX57">
            <v>18.100000000000001</v>
          </cell>
          <cell r="AY57">
            <v>27.5</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1261</v>
          </cell>
          <cell r="E58">
            <v>658</v>
          </cell>
          <cell r="F58">
            <v>603</v>
          </cell>
          <cell r="G58">
            <v>43.5</v>
          </cell>
          <cell r="H58">
            <v>35.6</v>
          </cell>
          <cell r="I58">
            <v>52.1</v>
          </cell>
          <cell r="J58">
            <v>36.799999999999997</v>
          </cell>
          <cell r="K58">
            <v>30.5</v>
          </cell>
          <cell r="L58">
            <v>43.6</v>
          </cell>
          <cell r="M58">
            <v>86.9</v>
          </cell>
          <cell r="N58">
            <v>82.2</v>
          </cell>
          <cell r="O58">
            <v>92</v>
          </cell>
          <cell r="P58">
            <v>82.7</v>
          </cell>
          <cell r="Q58">
            <v>78.7</v>
          </cell>
          <cell r="R58">
            <v>87.1</v>
          </cell>
          <cell r="S58">
            <v>40.4</v>
          </cell>
          <cell r="T58">
            <v>35.299999999999997</v>
          </cell>
          <cell r="U58">
            <v>46.1</v>
          </cell>
          <cell r="V58">
            <v>24</v>
          </cell>
          <cell r="W58">
            <v>18.2</v>
          </cell>
          <cell r="X58">
            <v>30.3</v>
          </cell>
          <cell r="Y58">
            <v>10.5</v>
          </cell>
          <cell r="Z58">
            <v>7.4</v>
          </cell>
          <cell r="AA58">
            <v>13.8</v>
          </cell>
          <cell r="AB58">
            <v>2087</v>
          </cell>
          <cell r="AC58">
            <v>1058</v>
          </cell>
          <cell r="AD58">
            <v>1029</v>
          </cell>
          <cell r="AE58">
            <v>68.5</v>
          </cell>
          <cell r="AF58">
            <v>61.5</v>
          </cell>
          <cell r="AG58">
            <v>75.7</v>
          </cell>
          <cell r="AH58">
            <v>58.6</v>
          </cell>
          <cell r="AI58">
            <v>51</v>
          </cell>
          <cell r="AJ58">
            <v>66.400000000000006</v>
          </cell>
          <cell r="AK58">
            <v>94.4</v>
          </cell>
          <cell r="AL58">
            <v>91.8</v>
          </cell>
          <cell r="AM58">
            <v>97.2</v>
          </cell>
          <cell r="AN58">
            <v>92.3</v>
          </cell>
          <cell r="AO58">
            <v>90</v>
          </cell>
          <cell r="AP58">
            <v>94.7</v>
          </cell>
          <cell r="AQ58">
            <v>60.5</v>
          </cell>
          <cell r="AR58">
            <v>53.8</v>
          </cell>
          <cell r="AS58">
            <v>67.400000000000006</v>
          </cell>
          <cell r="AT58">
            <v>39.6</v>
          </cell>
          <cell r="AU58">
            <v>34.9</v>
          </cell>
          <cell r="AV58">
            <v>44.5</v>
          </cell>
          <cell r="AW58">
            <v>23.8</v>
          </cell>
          <cell r="AX58">
            <v>19.399999999999999</v>
          </cell>
          <cell r="AY58">
            <v>28.4</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1295</v>
          </cell>
          <cell r="E59">
            <v>647</v>
          </cell>
          <cell r="F59">
            <v>648</v>
          </cell>
          <cell r="G59">
            <v>40.299999999999997</v>
          </cell>
          <cell r="H59">
            <v>36</v>
          </cell>
          <cell r="I59">
            <v>44.6</v>
          </cell>
          <cell r="J59">
            <v>31.4</v>
          </cell>
          <cell r="K59">
            <v>27.7</v>
          </cell>
          <cell r="L59">
            <v>35.200000000000003</v>
          </cell>
          <cell r="M59">
            <v>85.7</v>
          </cell>
          <cell r="N59">
            <v>83.9</v>
          </cell>
          <cell r="O59">
            <v>87.5</v>
          </cell>
          <cell r="P59">
            <v>83</v>
          </cell>
          <cell r="Q59">
            <v>81.5</v>
          </cell>
          <cell r="R59">
            <v>84.6</v>
          </cell>
          <cell r="S59">
            <v>34.4</v>
          </cell>
          <cell r="T59">
            <v>31.8</v>
          </cell>
          <cell r="U59">
            <v>36.9</v>
          </cell>
          <cell r="V59">
            <v>17.100000000000001</v>
          </cell>
          <cell r="W59">
            <v>15.8</v>
          </cell>
          <cell r="X59">
            <v>18.5</v>
          </cell>
          <cell r="Y59">
            <v>6.8</v>
          </cell>
          <cell r="Z59">
            <v>5.4</v>
          </cell>
          <cell r="AA59">
            <v>8.1999999999999993</v>
          </cell>
          <cell r="AB59">
            <v>5951</v>
          </cell>
          <cell r="AC59">
            <v>3073</v>
          </cell>
          <cell r="AD59">
            <v>2878</v>
          </cell>
          <cell r="AE59">
            <v>72.7</v>
          </cell>
          <cell r="AF59">
            <v>66.7</v>
          </cell>
          <cell r="AG59">
            <v>79.099999999999994</v>
          </cell>
          <cell r="AH59">
            <v>62.3</v>
          </cell>
          <cell r="AI59">
            <v>55.3</v>
          </cell>
          <cell r="AJ59">
            <v>69.8</v>
          </cell>
          <cell r="AK59">
            <v>97.3</v>
          </cell>
          <cell r="AL59">
            <v>96.8</v>
          </cell>
          <cell r="AM59">
            <v>97.9</v>
          </cell>
          <cell r="AN59">
            <v>96.4</v>
          </cell>
          <cell r="AO59">
            <v>95.7</v>
          </cell>
          <cell r="AP59">
            <v>97.1</v>
          </cell>
          <cell r="AQ59">
            <v>64.5</v>
          </cell>
          <cell r="AR59">
            <v>57.7</v>
          </cell>
          <cell r="AS59">
            <v>71.8</v>
          </cell>
          <cell r="AT59">
            <v>31.7</v>
          </cell>
          <cell r="AU59">
            <v>27.6</v>
          </cell>
          <cell r="AV59">
            <v>36.1</v>
          </cell>
          <cell r="AW59">
            <v>19.600000000000001</v>
          </cell>
          <cell r="AX59">
            <v>14.8</v>
          </cell>
          <cell r="AY59">
            <v>24.8</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1656</v>
          </cell>
          <cell r="E60">
            <v>825</v>
          </cell>
          <cell r="F60">
            <v>831</v>
          </cell>
          <cell r="G60">
            <v>37.4</v>
          </cell>
          <cell r="H60">
            <v>32.1</v>
          </cell>
          <cell r="I60">
            <v>42.7</v>
          </cell>
          <cell r="J60">
            <v>30.1</v>
          </cell>
          <cell r="K60">
            <v>25.5</v>
          </cell>
          <cell r="L60">
            <v>34.799999999999997</v>
          </cell>
          <cell r="M60">
            <v>84.5</v>
          </cell>
          <cell r="N60">
            <v>81.3</v>
          </cell>
          <cell r="O60">
            <v>87.6</v>
          </cell>
          <cell r="P60">
            <v>80.2</v>
          </cell>
          <cell r="Q60">
            <v>78.400000000000006</v>
          </cell>
          <cell r="R60">
            <v>81.900000000000006</v>
          </cell>
          <cell r="S60">
            <v>32.9</v>
          </cell>
          <cell r="T60">
            <v>28.8</v>
          </cell>
          <cell r="U60">
            <v>36.799999999999997</v>
          </cell>
          <cell r="V60">
            <v>22.4</v>
          </cell>
          <cell r="W60">
            <v>18.399999999999999</v>
          </cell>
          <cell r="X60">
            <v>26.4</v>
          </cell>
          <cell r="Y60">
            <v>9</v>
          </cell>
          <cell r="Z60">
            <v>7.4</v>
          </cell>
          <cell r="AA60">
            <v>10.6</v>
          </cell>
          <cell r="AB60">
            <v>6488</v>
          </cell>
          <cell r="AC60">
            <v>3270</v>
          </cell>
          <cell r="AD60">
            <v>3218</v>
          </cell>
          <cell r="AE60">
            <v>72.3</v>
          </cell>
          <cell r="AF60">
            <v>66.8</v>
          </cell>
          <cell r="AG60">
            <v>77.900000000000006</v>
          </cell>
          <cell r="AH60">
            <v>62.7</v>
          </cell>
          <cell r="AI60">
            <v>57.5</v>
          </cell>
          <cell r="AJ60">
            <v>67.900000000000006</v>
          </cell>
          <cell r="AK60">
            <v>97</v>
          </cell>
          <cell r="AL60">
            <v>95.9</v>
          </cell>
          <cell r="AM60">
            <v>98.2</v>
          </cell>
          <cell r="AN60">
            <v>95.2</v>
          </cell>
          <cell r="AO60">
            <v>94.1</v>
          </cell>
          <cell r="AP60">
            <v>96.3</v>
          </cell>
          <cell r="AQ60">
            <v>64.8</v>
          </cell>
          <cell r="AR60">
            <v>59.9</v>
          </cell>
          <cell r="AS60">
            <v>69.599999999999994</v>
          </cell>
          <cell r="AT60">
            <v>49.9</v>
          </cell>
          <cell r="AU60">
            <v>45.4</v>
          </cell>
          <cell r="AV60">
            <v>54.5</v>
          </cell>
          <cell r="AW60">
            <v>31.8</v>
          </cell>
          <cell r="AX60">
            <v>27.6</v>
          </cell>
          <cell r="AY60">
            <v>36.1</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1632</v>
          </cell>
          <cell r="E61">
            <v>805</v>
          </cell>
          <cell r="F61">
            <v>827</v>
          </cell>
          <cell r="G61">
            <v>38.799999999999997</v>
          </cell>
          <cell r="H61">
            <v>32</v>
          </cell>
          <cell r="I61">
            <v>45.3</v>
          </cell>
          <cell r="J61">
            <v>30.8</v>
          </cell>
          <cell r="K61">
            <v>25.1</v>
          </cell>
          <cell r="L61">
            <v>36.299999999999997</v>
          </cell>
          <cell r="M61">
            <v>85.4</v>
          </cell>
          <cell r="N61">
            <v>81.900000000000006</v>
          </cell>
          <cell r="O61">
            <v>88.8</v>
          </cell>
          <cell r="P61">
            <v>79.599999999999994</v>
          </cell>
          <cell r="Q61">
            <v>76.099999999999994</v>
          </cell>
          <cell r="R61">
            <v>83</v>
          </cell>
          <cell r="S61">
            <v>33.9</v>
          </cell>
          <cell r="T61">
            <v>29.7</v>
          </cell>
          <cell r="U61">
            <v>38</v>
          </cell>
          <cell r="V61">
            <v>23.8</v>
          </cell>
          <cell r="W61">
            <v>17.3</v>
          </cell>
          <cell r="X61">
            <v>30.1</v>
          </cell>
          <cell r="Y61">
            <v>8.9</v>
          </cell>
          <cell r="Z61">
            <v>5.5</v>
          </cell>
          <cell r="AA61">
            <v>12.2</v>
          </cell>
          <cell r="AB61">
            <v>6132</v>
          </cell>
          <cell r="AC61">
            <v>3165</v>
          </cell>
          <cell r="AD61">
            <v>2967</v>
          </cell>
          <cell r="AE61">
            <v>66.8</v>
          </cell>
          <cell r="AF61">
            <v>60.6</v>
          </cell>
          <cell r="AG61">
            <v>73.400000000000006</v>
          </cell>
          <cell r="AH61">
            <v>58</v>
          </cell>
          <cell r="AI61">
            <v>52.3</v>
          </cell>
          <cell r="AJ61">
            <v>64.099999999999994</v>
          </cell>
          <cell r="AK61">
            <v>96.2</v>
          </cell>
          <cell r="AL61">
            <v>95.1</v>
          </cell>
          <cell r="AM61">
            <v>97.3</v>
          </cell>
          <cell r="AN61">
            <v>93.8</v>
          </cell>
          <cell r="AO61">
            <v>92.6</v>
          </cell>
          <cell r="AP61">
            <v>95</v>
          </cell>
          <cell r="AQ61">
            <v>60.4</v>
          </cell>
          <cell r="AR61">
            <v>55.6</v>
          </cell>
          <cell r="AS61">
            <v>65.599999999999994</v>
          </cell>
          <cell r="AT61">
            <v>46</v>
          </cell>
          <cell r="AU61">
            <v>41.5</v>
          </cell>
          <cell r="AV61">
            <v>50.8</v>
          </cell>
          <cell r="AW61">
            <v>25.5</v>
          </cell>
          <cell r="AX61">
            <v>19.899999999999999</v>
          </cell>
          <cell r="AY61">
            <v>31.4</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1151</v>
          </cell>
          <cell r="E62">
            <v>598</v>
          </cell>
          <cell r="F62">
            <v>553</v>
          </cell>
          <cell r="G62">
            <v>34.4</v>
          </cell>
          <cell r="H62">
            <v>28.3</v>
          </cell>
          <cell r="I62">
            <v>41</v>
          </cell>
          <cell r="J62">
            <v>29</v>
          </cell>
          <cell r="K62">
            <v>23.9</v>
          </cell>
          <cell r="L62">
            <v>34.5</v>
          </cell>
          <cell r="M62">
            <v>82</v>
          </cell>
          <cell r="N62">
            <v>76.3</v>
          </cell>
          <cell r="O62">
            <v>88.2</v>
          </cell>
          <cell r="P62">
            <v>77.5</v>
          </cell>
          <cell r="Q62">
            <v>71.400000000000006</v>
          </cell>
          <cell r="R62">
            <v>84.1</v>
          </cell>
          <cell r="S62">
            <v>31.9</v>
          </cell>
          <cell r="T62">
            <v>27.6</v>
          </cell>
          <cell r="U62">
            <v>36.5</v>
          </cell>
          <cell r="V62">
            <v>21.3</v>
          </cell>
          <cell r="W62">
            <v>16.399999999999999</v>
          </cell>
          <cell r="X62">
            <v>26.6</v>
          </cell>
          <cell r="Y62">
            <v>8.1999999999999993</v>
          </cell>
          <cell r="Z62">
            <v>4.7</v>
          </cell>
          <cell r="AA62">
            <v>11.9</v>
          </cell>
          <cell r="AB62">
            <v>1468</v>
          </cell>
          <cell r="AC62">
            <v>743</v>
          </cell>
          <cell r="AD62">
            <v>725</v>
          </cell>
          <cell r="AE62">
            <v>61.2</v>
          </cell>
          <cell r="AF62">
            <v>55.9</v>
          </cell>
          <cell r="AG62">
            <v>66.599999999999994</v>
          </cell>
          <cell r="AH62">
            <v>52.9</v>
          </cell>
          <cell r="AI62">
            <v>47.9</v>
          </cell>
          <cell r="AJ62">
            <v>57.9</v>
          </cell>
          <cell r="AK62">
            <v>94</v>
          </cell>
          <cell r="AL62">
            <v>92.6</v>
          </cell>
          <cell r="AM62">
            <v>95.4</v>
          </cell>
          <cell r="AN62">
            <v>92</v>
          </cell>
          <cell r="AO62">
            <v>91</v>
          </cell>
          <cell r="AP62">
            <v>93.1</v>
          </cell>
          <cell r="AQ62">
            <v>56.2</v>
          </cell>
          <cell r="AR62">
            <v>52.8</v>
          </cell>
          <cell r="AS62">
            <v>59.7</v>
          </cell>
          <cell r="AT62">
            <v>39.9</v>
          </cell>
          <cell r="AU62">
            <v>35</v>
          </cell>
          <cell r="AV62">
            <v>44.8</v>
          </cell>
          <cell r="AW62">
            <v>20.399999999999999</v>
          </cell>
          <cell r="AX62">
            <v>13.5</v>
          </cell>
          <cell r="AY62">
            <v>27.6</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1943</v>
          </cell>
          <cell r="E63">
            <v>994</v>
          </cell>
          <cell r="F63">
            <v>949</v>
          </cell>
          <cell r="G63">
            <v>40.299999999999997</v>
          </cell>
          <cell r="H63">
            <v>32.700000000000003</v>
          </cell>
          <cell r="I63">
            <v>48.3</v>
          </cell>
          <cell r="J63">
            <v>33.6</v>
          </cell>
          <cell r="K63">
            <v>26.7</v>
          </cell>
          <cell r="L63">
            <v>40.799999999999997</v>
          </cell>
          <cell r="M63">
            <v>87.5</v>
          </cell>
          <cell r="N63">
            <v>85.5</v>
          </cell>
          <cell r="O63">
            <v>89.7</v>
          </cell>
          <cell r="P63">
            <v>83.4</v>
          </cell>
          <cell r="Q63">
            <v>81.2</v>
          </cell>
          <cell r="R63">
            <v>85.7</v>
          </cell>
          <cell r="S63">
            <v>36.9</v>
          </cell>
          <cell r="T63">
            <v>29.6</v>
          </cell>
          <cell r="U63">
            <v>44.5</v>
          </cell>
          <cell r="V63">
            <v>18.100000000000001</v>
          </cell>
          <cell r="W63">
            <v>13.7</v>
          </cell>
          <cell r="X63">
            <v>22.8</v>
          </cell>
          <cell r="Y63">
            <v>7.9</v>
          </cell>
          <cell r="Z63">
            <v>5.4</v>
          </cell>
          <cell r="AA63">
            <v>10.4</v>
          </cell>
          <cell r="AB63">
            <v>6250</v>
          </cell>
          <cell r="AC63">
            <v>3180</v>
          </cell>
          <cell r="AD63">
            <v>3070</v>
          </cell>
          <cell r="AE63">
            <v>73.2</v>
          </cell>
          <cell r="AF63">
            <v>68</v>
          </cell>
          <cell r="AG63">
            <v>78.599999999999994</v>
          </cell>
          <cell r="AH63">
            <v>64.3</v>
          </cell>
          <cell r="AI63">
            <v>58.4</v>
          </cell>
          <cell r="AJ63">
            <v>70.400000000000006</v>
          </cell>
          <cell r="AK63">
            <v>97.5</v>
          </cell>
          <cell r="AL63">
            <v>97.1</v>
          </cell>
          <cell r="AM63">
            <v>97.9</v>
          </cell>
          <cell r="AN63">
            <v>95.1</v>
          </cell>
          <cell r="AO63">
            <v>94.6</v>
          </cell>
          <cell r="AP63">
            <v>95.7</v>
          </cell>
          <cell r="AQ63">
            <v>66.8</v>
          </cell>
          <cell r="AR63">
            <v>61.7</v>
          </cell>
          <cell r="AS63">
            <v>72.2</v>
          </cell>
          <cell r="AT63">
            <v>42.9</v>
          </cell>
          <cell r="AU63">
            <v>37.200000000000003</v>
          </cell>
          <cell r="AV63">
            <v>48.8</v>
          </cell>
          <cell r="AW63">
            <v>27.2</v>
          </cell>
          <cell r="AX63">
            <v>20.8</v>
          </cell>
          <cell r="AY63">
            <v>33.9</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57</v>
          </cell>
          <cell r="E64">
            <v>34</v>
          </cell>
          <cell r="F64">
            <v>23</v>
          </cell>
          <cell r="G64">
            <v>57.9</v>
          </cell>
          <cell r="H64">
            <v>52.9</v>
          </cell>
          <cell r="I64">
            <v>65.2</v>
          </cell>
          <cell r="J64">
            <v>45.6</v>
          </cell>
          <cell r="K64">
            <v>38.200000000000003</v>
          </cell>
          <cell r="L64">
            <v>56.5</v>
          </cell>
          <cell r="M64">
            <v>91.2</v>
          </cell>
          <cell r="N64" t="str">
            <v>x</v>
          </cell>
          <cell r="O64" t="str">
            <v>x</v>
          </cell>
          <cell r="P64">
            <v>91.2</v>
          </cell>
          <cell r="Q64" t="str">
            <v>x</v>
          </cell>
          <cell r="R64" t="str">
            <v>x</v>
          </cell>
          <cell r="S64">
            <v>45.6</v>
          </cell>
          <cell r="T64">
            <v>38.200000000000003</v>
          </cell>
          <cell r="U64">
            <v>56.5</v>
          </cell>
          <cell r="V64">
            <v>15.8</v>
          </cell>
          <cell r="W64" t="str">
            <v>x</v>
          </cell>
          <cell r="X64" t="str">
            <v>x</v>
          </cell>
          <cell r="Y64">
            <v>12.3</v>
          </cell>
          <cell r="Z64" t="str">
            <v>x</v>
          </cell>
          <cell r="AA64" t="str">
            <v>x</v>
          </cell>
          <cell r="AB64">
            <v>446</v>
          </cell>
          <cell r="AC64">
            <v>214</v>
          </cell>
          <cell r="AD64">
            <v>232</v>
          </cell>
          <cell r="AE64">
            <v>78.5</v>
          </cell>
          <cell r="AF64">
            <v>77.099999999999994</v>
          </cell>
          <cell r="AG64">
            <v>79.7</v>
          </cell>
          <cell r="AH64">
            <v>70</v>
          </cell>
          <cell r="AI64">
            <v>65.900000000000006</v>
          </cell>
          <cell r="AJ64">
            <v>73.7</v>
          </cell>
          <cell r="AK64">
            <v>98.4</v>
          </cell>
          <cell r="AL64" t="str">
            <v>x</v>
          </cell>
          <cell r="AM64" t="str">
            <v>x</v>
          </cell>
          <cell r="AN64">
            <v>98</v>
          </cell>
          <cell r="AO64" t="str">
            <v>x</v>
          </cell>
          <cell r="AP64" t="str">
            <v>x</v>
          </cell>
          <cell r="AQ64">
            <v>71.7</v>
          </cell>
          <cell r="AR64">
            <v>68.2</v>
          </cell>
          <cell r="AS64">
            <v>75</v>
          </cell>
          <cell r="AT64">
            <v>41</v>
          </cell>
          <cell r="AU64" t="str">
            <v>x</v>
          </cell>
          <cell r="AV64" t="str">
            <v>x</v>
          </cell>
          <cell r="AW64">
            <v>31.4</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5734</v>
          </cell>
          <cell r="E65">
            <v>2963</v>
          </cell>
          <cell r="F65">
            <v>2771</v>
          </cell>
          <cell r="G65">
            <v>53.5</v>
          </cell>
          <cell r="H65">
            <v>48.6</v>
          </cell>
          <cell r="I65">
            <v>58.7</v>
          </cell>
          <cell r="J65">
            <v>41.8</v>
          </cell>
          <cell r="K65">
            <v>39.299999999999997</v>
          </cell>
          <cell r="L65">
            <v>44.6</v>
          </cell>
          <cell r="M65">
            <v>91.5</v>
          </cell>
          <cell r="N65">
            <v>89.1</v>
          </cell>
          <cell r="O65">
            <v>94.2</v>
          </cell>
          <cell r="P65">
            <v>87</v>
          </cell>
          <cell r="Q65">
            <v>85.3</v>
          </cell>
          <cell r="R65">
            <v>88.8</v>
          </cell>
          <cell r="S65">
            <v>44.1</v>
          </cell>
          <cell r="T65">
            <v>42.1</v>
          </cell>
          <cell r="U65">
            <v>46.2</v>
          </cell>
          <cell r="V65">
            <v>29.5</v>
          </cell>
          <cell r="W65">
            <v>25</v>
          </cell>
          <cell r="X65">
            <v>34.200000000000003</v>
          </cell>
          <cell r="Y65">
            <v>14.9</v>
          </cell>
          <cell r="Z65">
            <v>11.5</v>
          </cell>
          <cell r="AA65">
            <v>18.5</v>
          </cell>
          <cell r="AB65">
            <v>6529</v>
          </cell>
          <cell r="AC65">
            <v>3263</v>
          </cell>
          <cell r="AD65">
            <v>3266</v>
          </cell>
          <cell r="AE65">
            <v>74.400000000000006</v>
          </cell>
          <cell r="AF65">
            <v>69.3</v>
          </cell>
          <cell r="AG65">
            <v>79.5</v>
          </cell>
          <cell r="AH65">
            <v>65.3</v>
          </cell>
          <cell r="AI65">
            <v>61.3</v>
          </cell>
          <cell r="AJ65">
            <v>69.3</v>
          </cell>
          <cell r="AK65">
            <v>96.8</v>
          </cell>
          <cell r="AL65">
            <v>95.8</v>
          </cell>
          <cell r="AM65">
            <v>97.9</v>
          </cell>
          <cell r="AN65">
            <v>94.9</v>
          </cell>
          <cell r="AO65">
            <v>93.9</v>
          </cell>
          <cell r="AP65">
            <v>95.9</v>
          </cell>
          <cell r="AQ65">
            <v>66.8</v>
          </cell>
          <cell r="AR65">
            <v>63.7</v>
          </cell>
          <cell r="AS65">
            <v>70</v>
          </cell>
          <cell r="AT65">
            <v>45.3</v>
          </cell>
          <cell r="AU65">
            <v>38.1</v>
          </cell>
          <cell r="AV65">
            <v>52.6</v>
          </cell>
          <cell r="AW65">
            <v>30.7</v>
          </cell>
          <cell r="AX65">
            <v>22.4</v>
          </cell>
          <cell r="AY65">
            <v>38.9</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1127</v>
          </cell>
          <cell r="E66">
            <v>596</v>
          </cell>
          <cell r="F66">
            <v>531</v>
          </cell>
          <cell r="G66">
            <v>43.5</v>
          </cell>
          <cell r="H66">
            <v>36.1</v>
          </cell>
          <cell r="I66">
            <v>51.8</v>
          </cell>
          <cell r="J66">
            <v>34.700000000000003</v>
          </cell>
          <cell r="K66">
            <v>29.2</v>
          </cell>
          <cell r="L66">
            <v>40.9</v>
          </cell>
          <cell r="M66">
            <v>88.1</v>
          </cell>
          <cell r="N66">
            <v>83.7</v>
          </cell>
          <cell r="O66">
            <v>93</v>
          </cell>
          <cell r="P66">
            <v>81.900000000000006</v>
          </cell>
          <cell r="Q66">
            <v>76.7</v>
          </cell>
          <cell r="R66">
            <v>87.8</v>
          </cell>
          <cell r="S66">
            <v>38.1</v>
          </cell>
          <cell r="T66">
            <v>33.4</v>
          </cell>
          <cell r="U66">
            <v>43.3</v>
          </cell>
          <cell r="V66">
            <v>22.4</v>
          </cell>
          <cell r="W66">
            <v>19.5</v>
          </cell>
          <cell r="X66">
            <v>25.6</v>
          </cell>
          <cell r="Y66">
            <v>9</v>
          </cell>
          <cell r="Z66">
            <v>6.5</v>
          </cell>
          <cell r="AA66">
            <v>11.7</v>
          </cell>
          <cell r="AB66">
            <v>2275</v>
          </cell>
          <cell r="AC66">
            <v>1137</v>
          </cell>
          <cell r="AD66">
            <v>1138</v>
          </cell>
          <cell r="AE66">
            <v>70.2</v>
          </cell>
          <cell r="AF66">
            <v>63.2</v>
          </cell>
          <cell r="AG66">
            <v>77.2</v>
          </cell>
          <cell r="AH66">
            <v>59</v>
          </cell>
          <cell r="AI66">
            <v>53</v>
          </cell>
          <cell r="AJ66">
            <v>65</v>
          </cell>
          <cell r="AK66">
            <v>96.8</v>
          </cell>
          <cell r="AL66">
            <v>96</v>
          </cell>
          <cell r="AM66">
            <v>97.6</v>
          </cell>
          <cell r="AN66">
            <v>91.7</v>
          </cell>
          <cell r="AO66">
            <v>90</v>
          </cell>
          <cell r="AP66">
            <v>93.5</v>
          </cell>
          <cell r="AQ66">
            <v>62.4</v>
          </cell>
          <cell r="AR66">
            <v>57.3</v>
          </cell>
          <cell r="AS66">
            <v>67.5</v>
          </cell>
          <cell r="AT66">
            <v>37.4</v>
          </cell>
          <cell r="AU66">
            <v>30.9</v>
          </cell>
          <cell r="AV66">
            <v>43.9</v>
          </cell>
          <cell r="AW66">
            <v>21.3</v>
          </cell>
          <cell r="AX66">
            <v>15.4</v>
          </cell>
          <cell r="AY66">
            <v>27.2</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1056</v>
          </cell>
          <cell r="E67">
            <v>530</v>
          </cell>
          <cell r="F67">
            <v>526</v>
          </cell>
          <cell r="G67">
            <v>39.4</v>
          </cell>
          <cell r="H67">
            <v>27.5</v>
          </cell>
          <cell r="I67">
            <v>51.3</v>
          </cell>
          <cell r="J67">
            <v>30.1</v>
          </cell>
          <cell r="K67">
            <v>23</v>
          </cell>
          <cell r="L67">
            <v>37.299999999999997</v>
          </cell>
          <cell r="M67">
            <v>89.6</v>
          </cell>
          <cell r="N67">
            <v>86</v>
          </cell>
          <cell r="O67">
            <v>93.2</v>
          </cell>
          <cell r="P67">
            <v>83.4</v>
          </cell>
          <cell r="Q67">
            <v>80.599999999999994</v>
          </cell>
          <cell r="R67">
            <v>86.3</v>
          </cell>
          <cell r="S67">
            <v>33.200000000000003</v>
          </cell>
          <cell r="T67">
            <v>26.8</v>
          </cell>
          <cell r="U67">
            <v>39.700000000000003</v>
          </cell>
          <cell r="V67">
            <v>19.2</v>
          </cell>
          <cell r="W67">
            <v>13.6</v>
          </cell>
          <cell r="X67">
            <v>24.9</v>
          </cell>
          <cell r="Y67">
            <v>7.6</v>
          </cell>
          <cell r="Z67">
            <v>4.3</v>
          </cell>
          <cell r="AA67">
            <v>10.8</v>
          </cell>
          <cell r="AB67">
            <v>2578</v>
          </cell>
          <cell r="AC67">
            <v>1401</v>
          </cell>
          <cell r="AD67">
            <v>1177</v>
          </cell>
          <cell r="AE67">
            <v>70.900000000000006</v>
          </cell>
          <cell r="AF67">
            <v>64.900000000000006</v>
          </cell>
          <cell r="AG67">
            <v>78.099999999999994</v>
          </cell>
          <cell r="AH67">
            <v>62.3</v>
          </cell>
          <cell r="AI67">
            <v>57.8</v>
          </cell>
          <cell r="AJ67">
            <v>67.7</v>
          </cell>
          <cell r="AK67">
            <v>97.9</v>
          </cell>
          <cell r="AL67">
            <v>97.1</v>
          </cell>
          <cell r="AM67">
            <v>98.9</v>
          </cell>
          <cell r="AN67">
            <v>95.9</v>
          </cell>
          <cell r="AO67">
            <v>94.6</v>
          </cell>
          <cell r="AP67">
            <v>97.4</v>
          </cell>
          <cell r="AQ67">
            <v>64.400000000000006</v>
          </cell>
          <cell r="AR67">
            <v>60.4</v>
          </cell>
          <cell r="AS67">
            <v>69.2</v>
          </cell>
          <cell r="AT67">
            <v>37.5</v>
          </cell>
          <cell r="AU67">
            <v>33.5</v>
          </cell>
          <cell r="AV67">
            <v>42.2</v>
          </cell>
          <cell r="AW67">
            <v>21.5</v>
          </cell>
          <cell r="AX67">
            <v>16.899999999999999</v>
          </cell>
          <cell r="AY67">
            <v>26.9</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341</v>
          </cell>
          <cell r="E68">
            <v>190</v>
          </cell>
          <cell r="F68">
            <v>151</v>
          </cell>
          <cell r="G68">
            <v>42.5</v>
          </cell>
          <cell r="H68">
            <v>35.799999999999997</v>
          </cell>
          <cell r="I68">
            <v>51</v>
          </cell>
          <cell r="J68">
            <v>35.200000000000003</v>
          </cell>
          <cell r="K68">
            <v>29.5</v>
          </cell>
          <cell r="L68">
            <v>42.4</v>
          </cell>
          <cell r="M68">
            <v>86.5</v>
          </cell>
          <cell r="N68">
            <v>84.7</v>
          </cell>
          <cell r="O68">
            <v>88.7</v>
          </cell>
          <cell r="P68">
            <v>83.3</v>
          </cell>
          <cell r="Q68">
            <v>81.099999999999994</v>
          </cell>
          <cell r="R68">
            <v>86.1</v>
          </cell>
          <cell r="S68">
            <v>37.799999999999997</v>
          </cell>
          <cell r="T68">
            <v>32.1</v>
          </cell>
          <cell r="U68">
            <v>45</v>
          </cell>
          <cell r="V68">
            <v>22.9</v>
          </cell>
          <cell r="W68">
            <v>19.5</v>
          </cell>
          <cell r="X68">
            <v>27.2</v>
          </cell>
          <cell r="Y68">
            <v>10.3</v>
          </cell>
          <cell r="Z68">
            <v>5.3</v>
          </cell>
          <cell r="AA68">
            <v>16.600000000000001</v>
          </cell>
          <cell r="AB68">
            <v>1520</v>
          </cell>
          <cell r="AC68">
            <v>804</v>
          </cell>
          <cell r="AD68">
            <v>716</v>
          </cell>
          <cell r="AE68">
            <v>69.900000000000006</v>
          </cell>
          <cell r="AF68">
            <v>66</v>
          </cell>
          <cell r="AG68">
            <v>74.3</v>
          </cell>
          <cell r="AH68">
            <v>62.5</v>
          </cell>
          <cell r="AI68">
            <v>59.2</v>
          </cell>
          <cell r="AJ68">
            <v>66.2</v>
          </cell>
          <cell r="AK68">
            <v>96.2</v>
          </cell>
          <cell r="AL68">
            <v>94.8</v>
          </cell>
          <cell r="AM68">
            <v>97.8</v>
          </cell>
          <cell r="AN68">
            <v>93.8</v>
          </cell>
          <cell r="AO68">
            <v>92.8</v>
          </cell>
          <cell r="AP68">
            <v>95</v>
          </cell>
          <cell r="AQ68">
            <v>65.5</v>
          </cell>
          <cell r="AR68">
            <v>62.9</v>
          </cell>
          <cell r="AS68">
            <v>68.3</v>
          </cell>
          <cell r="AT68">
            <v>45.7</v>
          </cell>
          <cell r="AU68">
            <v>40.700000000000003</v>
          </cell>
          <cell r="AV68">
            <v>51.4</v>
          </cell>
          <cell r="AW68">
            <v>28.6</v>
          </cell>
          <cell r="AX68">
            <v>23.4</v>
          </cell>
          <cell r="AY68">
            <v>34.4</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1406</v>
          </cell>
          <cell r="E69">
            <v>736</v>
          </cell>
          <cell r="F69">
            <v>670</v>
          </cell>
          <cell r="G69">
            <v>42.2</v>
          </cell>
          <cell r="H69">
            <v>37.799999999999997</v>
          </cell>
          <cell r="I69">
            <v>47</v>
          </cell>
          <cell r="J69">
            <v>33.4</v>
          </cell>
          <cell r="K69">
            <v>28.5</v>
          </cell>
          <cell r="L69">
            <v>38.700000000000003</v>
          </cell>
          <cell r="M69">
            <v>88.6</v>
          </cell>
          <cell r="N69">
            <v>87.2</v>
          </cell>
          <cell r="O69">
            <v>90.1</v>
          </cell>
          <cell r="P69">
            <v>82.8</v>
          </cell>
          <cell r="Q69">
            <v>81.400000000000006</v>
          </cell>
          <cell r="R69">
            <v>84.3</v>
          </cell>
          <cell r="S69">
            <v>37.200000000000003</v>
          </cell>
          <cell r="T69">
            <v>34</v>
          </cell>
          <cell r="U69">
            <v>40.700000000000003</v>
          </cell>
          <cell r="V69">
            <v>19.899999999999999</v>
          </cell>
          <cell r="W69">
            <v>17.100000000000001</v>
          </cell>
          <cell r="X69">
            <v>23</v>
          </cell>
          <cell r="Y69">
            <v>9.1999999999999993</v>
          </cell>
          <cell r="Z69">
            <v>6.3</v>
          </cell>
          <cell r="AA69">
            <v>12.4</v>
          </cell>
          <cell r="AB69">
            <v>2081</v>
          </cell>
          <cell r="AC69">
            <v>1123</v>
          </cell>
          <cell r="AD69">
            <v>958</v>
          </cell>
          <cell r="AE69">
            <v>66.2</v>
          </cell>
          <cell r="AF69">
            <v>59.8</v>
          </cell>
          <cell r="AG69">
            <v>73.599999999999994</v>
          </cell>
          <cell r="AH69">
            <v>56</v>
          </cell>
          <cell r="AI69">
            <v>50.5</v>
          </cell>
          <cell r="AJ69">
            <v>62.5</v>
          </cell>
          <cell r="AK69">
            <v>97.2</v>
          </cell>
          <cell r="AL69">
            <v>96.3</v>
          </cell>
          <cell r="AM69">
            <v>98.1</v>
          </cell>
          <cell r="AN69">
            <v>94.6</v>
          </cell>
          <cell r="AO69">
            <v>93.9</v>
          </cell>
          <cell r="AP69">
            <v>95.5</v>
          </cell>
          <cell r="AQ69">
            <v>58.7</v>
          </cell>
          <cell r="AR69">
            <v>53.9</v>
          </cell>
          <cell r="AS69">
            <v>64.3</v>
          </cell>
          <cell r="AT69">
            <v>33.200000000000003</v>
          </cell>
          <cell r="AU69">
            <v>28.8</v>
          </cell>
          <cell r="AV69">
            <v>38.4</v>
          </cell>
          <cell r="AW69">
            <v>18.8</v>
          </cell>
          <cell r="AX69">
            <v>13.9</v>
          </cell>
          <cell r="AY69">
            <v>24.5</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581</v>
          </cell>
          <cell r="E70">
            <v>304</v>
          </cell>
          <cell r="F70">
            <v>277</v>
          </cell>
          <cell r="G70">
            <v>38.200000000000003</v>
          </cell>
          <cell r="H70">
            <v>32.6</v>
          </cell>
          <cell r="I70">
            <v>44.4</v>
          </cell>
          <cell r="J70">
            <v>29.3</v>
          </cell>
          <cell r="K70">
            <v>25.3</v>
          </cell>
          <cell r="L70">
            <v>33.6</v>
          </cell>
          <cell r="M70">
            <v>88.3</v>
          </cell>
          <cell r="N70">
            <v>87.8</v>
          </cell>
          <cell r="O70">
            <v>88.8</v>
          </cell>
          <cell r="P70">
            <v>83.6</v>
          </cell>
          <cell r="Q70">
            <v>83.9</v>
          </cell>
          <cell r="R70">
            <v>83.4</v>
          </cell>
          <cell r="S70">
            <v>33.200000000000003</v>
          </cell>
          <cell r="T70">
            <v>30.3</v>
          </cell>
          <cell r="U70">
            <v>36.5</v>
          </cell>
          <cell r="V70">
            <v>18.899999999999999</v>
          </cell>
          <cell r="W70">
            <v>14.5</v>
          </cell>
          <cell r="X70">
            <v>23.8</v>
          </cell>
          <cell r="Y70">
            <v>9.3000000000000007</v>
          </cell>
          <cell r="Z70">
            <v>5.6</v>
          </cell>
          <cell r="AA70">
            <v>13.4</v>
          </cell>
          <cell r="AB70">
            <v>2474</v>
          </cell>
          <cell r="AC70">
            <v>1244</v>
          </cell>
          <cell r="AD70">
            <v>1230</v>
          </cell>
          <cell r="AE70">
            <v>73.400000000000006</v>
          </cell>
          <cell r="AF70">
            <v>68.7</v>
          </cell>
          <cell r="AG70">
            <v>78</v>
          </cell>
          <cell r="AH70">
            <v>62.9</v>
          </cell>
          <cell r="AI70">
            <v>57.1</v>
          </cell>
          <cell r="AJ70">
            <v>68.900000000000006</v>
          </cell>
          <cell r="AK70">
            <v>98.2</v>
          </cell>
          <cell r="AL70">
            <v>98.4</v>
          </cell>
          <cell r="AM70">
            <v>98</v>
          </cell>
          <cell r="AN70">
            <v>97</v>
          </cell>
          <cell r="AO70">
            <v>97.3</v>
          </cell>
          <cell r="AP70">
            <v>96.6</v>
          </cell>
          <cell r="AQ70">
            <v>64.400000000000006</v>
          </cell>
          <cell r="AR70">
            <v>58.8</v>
          </cell>
          <cell r="AS70">
            <v>70</v>
          </cell>
          <cell r="AT70">
            <v>41.7</v>
          </cell>
          <cell r="AU70">
            <v>36</v>
          </cell>
          <cell r="AV70">
            <v>47.5</v>
          </cell>
          <cell r="AW70">
            <v>27.4</v>
          </cell>
          <cell r="AX70">
            <v>20.6</v>
          </cell>
          <cell r="AY70">
            <v>34.200000000000003</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679</v>
          </cell>
          <cell r="E71">
            <v>345</v>
          </cell>
          <cell r="F71">
            <v>334</v>
          </cell>
          <cell r="G71">
            <v>47.6</v>
          </cell>
          <cell r="H71">
            <v>41.4</v>
          </cell>
          <cell r="I71">
            <v>53.9</v>
          </cell>
          <cell r="J71">
            <v>38</v>
          </cell>
          <cell r="K71">
            <v>33</v>
          </cell>
          <cell r="L71">
            <v>43.1</v>
          </cell>
          <cell r="M71">
            <v>90.9</v>
          </cell>
          <cell r="N71">
            <v>88.7</v>
          </cell>
          <cell r="O71">
            <v>93.1</v>
          </cell>
          <cell r="P71">
            <v>87.2</v>
          </cell>
          <cell r="Q71">
            <v>85.8</v>
          </cell>
          <cell r="R71">
            <v>88.6</v>
          </cell>
          <cell r="S71">
            <v>41.2</v>
          </cell>
          <cell r="T71">
            <v>37.700000000000003</v>
          </cell>
          <cell r="U71">
            <v>44.9</v>
          </cell>
          <cell r="V71">
            <v>28.4</v>
          </cell>
          <cell r="W71">
            <v>23.5</v>
          </cell>
          <cell r="X71">
            <v>33.5</v>
          </cell>
          <cell r="Y71">
            <v>14.3</v>
          </cell>
          <cell r="Z71">
            <v>11.6</v>
          </cell>
          <cell r="AA71">
            <v>17.100000000000001</v>
          </cell>
          <cell r="AB71">
            <v>2384</v>
          </cell>
          <cell r="AC71">
            <v>1239</v>
          </cell>
          <cell r="AD71">
            <v>1145</v>
          </cell>
          <cell r="AE71">
            <v>77.3</v>
          </cell>
          <cell r="AF71">
            <v>71.3</v>
          </cell>
          <cell r="AG71">
            <v>83.8</v>
          </cell>
          <cell r="AH71">
            <v>67.2</v>
          </cell>
          <cell r="AI71">
            <v>62.4</v>
          </cell>
          <cell r="AJ71">
            <v>72.5</v>
          </cell>
          <cell r="AK71">
            <v>98.2</v>
          </cell>
          <cell r="AL71">
            <v>98</v>
          </cell>
          <cell r="AM71">
            <v>98.4</v>
          </cell>
          <cell r="AN71">
            <v>96.9</v>
          </cell>
          <cell r="AO71">
            <v>96.6</v>
          </cell>
          <cell r="AP71">
            <v>97.1</v>
          </cell>
          <cell r="AQ71">
            <v>69</v>
          </cell>
          <cell r="AR71">
            <v>64.2</v>
          </cell>
          <cell r="AS71">
            <v>74.099999999999994</v>
          </cell>
          <cell r="AT71">
            <v>49</v>
          </cell>
          <cell r="AU71">
            <v>43.3</v>
          </cell>
          <cell r="AV71">
            <v>55.1</v>
          </cell>
          <cell r="AW71">
            <v>33.5</v>
          </cell>
          <cell r="AX71">
            <v>27.6</v>
          </cell>
          <cell r="AY71">
            <v>39.799999999999997</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1918</v>
          </cell>
          <cell r="E72">
            <v>977</v>
          </cell>
          <cell r="F72">
            <v>941</v>
          </cell>
          <cell r="G72">
            <v>42</v>
          </cell>
          <cell r="H72">
            <v>36.5</v>
          </cell>
          <cell r="I72">
            <v>47.6</v>
          </cell>
          <cell r="J72">
            <v>32.700000000000003</v>
          </cell>
          <cell r="K72">
            <v>28.6</v>
          </cell>
          <cell r="L72">
            <v>37</v>
          </cell>
          <cell r="M72">
            <v>86.9</v>
          </cell>
          <cell r="N72">
            <v>83.2</v>
          </cell>
          <cell r="O72">
            <v>90.6</v>
          </cell>
          <cell r="P72">
            <v>82.7</v>
          </cell>
          <cell r="Q72">
            <v>79.8</v>
          </cell>
          <cell r="R72">
            <v>85.8</v>
          </cell>
          <cell r="S72">
            <v>35</v>
          </cell>
          <cell r="T72">
            <v>31.1</v>
          </cell>
          <cell r="U72">
            <v>39</v>
          </cell>
          <cell r="V72">
            <v>19.8</v>
          </cell>
          <cell r="W72">
            <v>17.3</v>
          </cell>
          <cell r="X72">
            <v>22.3</v>
          </cell>
          <cell r="Y72">
            <v>9</v>
          </cell>
          <cell r="Z72">
            <v>6.8</v>
          </cell>
          <cell r="AA72">
            <v>11.3</v>
          </cell>
          <cell r="AB72">
            <v>7049</v>
          </cell>
          <cell r="AC72">
            <v>3695</v>
          </cell>
          <cell r="AD72">
            <v>3354</v>
          </cell>
          <cell r="AE72">
            <v>71.900000000000006</v>
          </cell>
          <cell r="AF72">
            <v>65.7</v>
          </cell>
          <cell r="AG72">
            <v>78.7</v>
          </cell>
          <cell r="AH72">
            <v>62.5</v>
          </cell>
          <cell r="AI72">
            <v>57.1</v>
          </cell>
          <cell r="AJ72">
            <v>68.400000000000006</v>
          </cell>
          <cell r="AK72">
            <v>96.9</v>
          </cell>
          <cell r="AL72">
            <v>95.9</v>
          </cell>
          <cell r="AM72">
            <v>98.1</v>
          </cell>
          <cell r="AN72">
            <v>95.7</v>
          </cell>
          <cell r="AO72">
            <v>94.6</v>
          </cell>
          <cell r="AP72">
            <v>96.9</v>
          </cell>
          <cell r="AQ72">
            <v>64.400000000000006</v>
          </cell>
          <cell r="AR72">
            <v>59.6</v>
          </cell>
          <cell r="AS72">
            <v>69.7</v>
          </cell>
          <cell r="AT72">
            <v>41.7</v>
          </cell>
          <cell r="AU72">
            <v>36.5</v>
          </cell>
          <cell r="AV72">
            <v>47.4</v>
          </cell>
          <cell r="AW72">
            <v>25.1</v>
          </cell>
          <cell r="AX72">
            <v>19.100000000000001</v>
          </cell>
          <cell r="AY72">
            <v>31.7</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907</v>
          </cell>
          <cell r="E73">
            <v>449</v>
          </cell>
          <cell r="F73">
            <v>458</v>
          </cell>
          <cell r="G73">
            <v>41.2</v>
          </cell>
          <cell r="H73">
            <v>37.4</v>
          </cell>
          <cell r="I73">
            <v>45</v>
          </cell>
          <cell r="J73">
            <v>34.299999999999997</v>
          </cell>
          <cell r="K73">
            <v>30.1</v>
          </cell>
          <cell r="L73">
            <v>38.4</v>
          </cell>
          <cell r="M73">
            <v>84.7</v>
          </cell>
          <cell r="N73">
            <v>80.8</v>
          </cell>
          <cell r="O73">
            <v>88.4</v>
          </cell>
          <cell r="P73">
            <v>80.5</v>
          </cell>
          <cell r="Q73">
            <v>77.5</v>
          </cell>
          <cell r="R73">
            <v>83.4</v>
          </cell>
          <cell r="S73">
            <v>36.799999999999997</v>
          </cell>
          <cell r="T73">
            <v>33.200000000000003</v>
          </cell>
          <cell r="U73">
            <v>40.4</v>
          </cell>
          <cell r="V73">
            <v>12</v>
          </cell>
          <cell r="W73">
            <v>9.6</v>
          </cell>
          <cell r="X73">
            <v>14.4</v>
          </cell>
          <cell r="Y73">
            <v>5.8</v>
          </cell>
          <cell r="Z73">
            <v>4.5</v>
          </cell>
          <cell r="AA73">
            <v>7.2</v>
          </cell>
          <cell r="AB73">
            <v>1482</v>
          </cell>
          <cell r="AC73">
            <v>735</v>
          </cell>
          <cell r="AD73">
            <v>747</v>
          </cell>
          <cell r="AE73">
            <v>65.599999999999994</v>
          </cell>
          <cell r="AF73">
            <v>58.6</v>
          </cell>
          <cell r="AG73">
            <v>72.400000000000006</v>
          </cell>
          <cell r="AH73">
            <v>56.7</v>
          </cell>
          <cell r="AI73">
            <v>51.3</v>
          </cell>
          <cell r="AJ73">
            <v>62</v>
          </cell>
          <cell r="AK73">
            <v>95.8</v>
          </cell>
          <cell r="AL73">
            <v>94.7</v>
          </cell>
          <cell r="AM73">
            <v>96.9</v>
          </cell>
          <cell r="AN73">
            <v>93.9</v>
          </cell>
          <cell r="AO73">
            <v>92.4</v>
          </cell>
          <cell r="AP73">
            <v>95.3</v>
          </cell>
          <cell r="AQ73">
            <v>58.6</v>
          </cell>
          <cell r="AR73">
            <v>54.3</v>
          </cell>
          <cell r="AS73">
            <v>62.9</v>
          </cell>
          <cell r="AT73">
            <v>33.4</v>
          </cell>
          <cell r="AU73">
            <v>28.3</v>
          </cell>
          <cell r="AV73">
            <v>38.4</v>
          </cell>
          <cell r="AW73">
            <v>19.3</v>
          </cell>
          <cell r="AX73">
            <v>15.5</v>
          </cell>
          <cell r="AY73">
            <v>23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617</v>
          </cell>
          <cell r="E74">
            <v>326</v>
          </cell>
          <cell r="F74">
            <v>291</v>
          </cell>
          <cell r="G74">
            <v>40.700000000000003</v>
          </cell>
          <cell r="H74">
            <v>35.6</v>
          </cell>
          <cell r="I74">
            <v>46.4</v>
          </cell>
          <cell r="J74">
            <v>34</v>
          </cell>
          <cell r="K74">
            <v>29.4</v>
          </cell>
          <cell r="L74">
            <v>39.200000000000003</v>
          </cell>
          <cell r="M74">
            <v>85.9</v>
          </cell>
          <cell r="N74">
            <v>82.8</v>
          </cell>
          <cell r="O74">
            <v>89.3</v>
          </cell>
          <cell r="P74">
            <v>82.2</v>
          </cell>
          <cell r="Q74">
            <v>79.8</v>
          </cell>
          <cell r="R74">
            <v>84.9</v>
          </cell>
          <cell r="S74">
            <v>37.299999999999997</v>
          </cell>
          <cell r="T74">
            <v>32.5</v>
          </cell>
          <cell r="U74">
            <v>42.6</v>
          </cell>
          <cell r="V74">
            <v>21.9</v>
          </cell>
          <cell r="W74">
            <v>18.100000000000001</v>
          </cell>
          <cell r="X74">
            <v>26.1</v>
          </cell>
          <cell r="Y74">
            <v>9.1</v>
          </cell>
          <cell r="Z74">
            <v>6.4</v>
          </cell>
          <cell r="AA74">
            <v>12</v>
          </cell>
          <cell r="AB74">
            <v>1380</v>
          </cell>
          <cell r="AC74">
            <v>714</v>
          </cell>
          <cell r="AD74">
            <v>666</v>
          </cell>
          <cell r="AE74">
            <v>72.5</v>
          </cell>
          <cell r="AF74">
            <v>66.8</v>
          </cell>
          <cell r="AG74">
            <v>78.5</v>
          </cell>
          <cell r="AH74">
            <v>62.5</v>
          </cell>
          <cell r="AI74">
            <v>56.7</v>
          </cell>
          <cell r="AJ74">
            <v>68.8</v>
          </cell>
          <cell r="AK74">
            <v>97.8</v>
          </cell>
          <cell r="AL74">
            <v>97.1</v>
          </cell>
          <cell r="AM74">
            <v>98.5</v>
          </cell>
          <cell r="AN74">
            <v>96.7</v>
          </cell>
          <cell r="AO74">
            <v>96.1</v>
          </cell>
          <cell r="AP74">
            <v>97.4</v>
          </cell>
          <cell r="AQ74">
            <v>64.099999999999994</v>
          </cell>
          <cell r="AR74">
            <v>59</v>
          </cell>
          <cell r="AS74">
            <v>69.5</v>
          </cell>
          <cell r="AT74">
            <v>51.1</v>
          </cell>
          <cell r="AU74">
            <v>44.5</v>
          </cell>
          <cell r="AV74">
            <v>58.1</v>
          </cell>
          <cell r="AW74">
            <v>32.6</v>
          </cell>
          <cell r="AX74">
            <v>27.5</v>
          </cell>
          <cell r="AY74">
            <v>38.1</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1204</v>
          </cell>
          <cell r="E75">
            <v>615</v>
          </cell>
          <cell r="F75">
            <v>589</v>
          </cell>
          <cell r="G75">
            <v>38.200000000000003</v>
          </cell>
          <cell r="H75">
            <v>33.799999999999997</v>
          </cell>
          <cell r="I75">
            <v>42.8</v>
          </cell>
          <cell r="J75">
            <v>31.6</v>
          </cell>
          <cell r="K75">
            <v>28.1</v>
          </cell>
          <cell r="L75">
            <v>35.1</v>
          </cell>
          <cell r="M75">
            <v>86.5</v>
          </cell>
          <cell r="N75">
            <v>83.6</v>
          </cell>
          <cell r="O75">
            <v>89.6</v>
          </cell>
          <cell r="P75">
            <v>81</v>
          </cell>
          <cell r="Q75">
            <v>78.2</v>
          </cell>
          <cell r="R75">
            <v>83.9</v>
          </cell>
          <cell r="S75">
            <v>33.6</v>
          </cell>
          <cell r="T75">
            <v>29.3</v>
          </cell>
          <cell r="U75">
            <v>38</v>
          </cell>
          <cell r="V75">
            <v>17.3</v>
          </cell>
          <cell r="W75">
            <v>15.3</v>
          </cell>
          <cell r="X75">
            <v>19.399999999999999</v>
          </cell>
          <cell r="Y75">
            <v>7.6</v>
          </cell>
          <cell r="Z75">
            <v>5.5</v>
          </cell>
          <cell r="AA75">
            <v>9.6999999999999993</v>
          </cell>
          <cell r="AB75">
            <v>2068</v>
          </cell>
          <cell r="AC75">
            <v>1102</v>
          </cell>
          <cell r="AD75">
            <v>966</v>
          </cell>
          <cell r="AE75">
            <v>71.3</v>
          </cell>
          <cell r="AF75">
            <v>65.8</v>
          </cell>
          <cell r="AG75">
            <v>77.5</v>
          </cell>
          <cell r="AH75">
            <v>62</v>
          </cell>
          <cell r="AI75">
            <v>57</v>
          </cell>
          <cell r="AJ75">
            <v>67.7</v>
          </cell>
          <cell r="AK75">
            <v>96.5</v>
          </cell>
          <cell r="AL75">
            <v>95.6</v>
          </cell>
          <cell r="AM75">
            <v>97.6</v>
          </cell>
          <cell r="AN75">
            <v>94.6</v>
          </cell>
          <cell r="AO75">
            <v>93.6</v>
          </cell>
          <cell r="AP75">
            <v>95.8</v>
          </cell>
          <cell r="AQ75">
            <v>63.8</v>
          </cell>
          <cell r="AR75">
            <v>59.6</v>
          </cell>
          <cell r="AS75">
            <v>68.599999999999994</v>
          </cell>
          <cell r="AT75">
            <v>41.7</v>
          </cell>
          <cell r="AU75">
            <v>36.200000000000003</v>
          </cell>
          <cell r="AV75">
            <v>47.9</v>
          </cell>
          <cell r="AW75">
            <v>28.7</v>
          </cell>
          <cell r="AX75">
            <v>24</v>
          </cell>
          <cell r="AY75">
            <v>34.200000000000003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1125</v>
          </cell>
          <cell r="E76">
            <v>559</v>
          </cell>
          <cell r="F76">
            <v>566</v>
          </cell>
          <cell r="G76">
            <v>44</v>
          </cell>
          <cell r="H76">
            <v>37.700000000000003</v>
          </cell>
          <cell r="I76">
            <v>50.2</v>
          </cell>
          <cell r="J76">
            <v>35.6</v>
          </cell>
          <cell r="K76">
            <v>30.2</v>
          </cell>
          <cell r="L76">
            <v>40.799999999999997</v>
          </cell>
          <cell r="M76">
            <v>86.4</v>
          </cell>
          <cell r="N76">
            <v>83.2</v>
          </cell>
          <cell r="O76">
            <v>89.6</v>
          </cell>
          <cell r="P76">
            <v>81.7</v>
          </cell>
          <cell r="Q76">
            <v>78.400000000000006</v>
          </cell>
          <cell r="R76">
            <v>85</v>
          </cell>
          <cell r="S76">
            <v>38</v>
          </cell>
          <cell r="T76">
            <v>32.9</v>
          </cell>
          <cell r="U76">
            <v>42.9</v>
          </cell>
          <cell r="V76">
            <v>19.100000000000001</v>
          </cell>
          <cell r="W76">
            <v>15.7</v>
          </cell>
          <cell r="X76">
            <v>22.4</v>
          </cell>
          <cell r="Y76">
            <v>10.199999999999999</v>
          </cell>
          <cell r="Z76">
            <v>8.9</v>
          </cell>
          <cell r="AA76">
            <v>11.5</v>
          </cell>
          <cell r="AB76">
            <v>4681</v>
          </cell>
          <cell r="AC76">
            <v>2382</v>
          </cell>
          <cell r="AD76">
            <v>2299</v>
          </cell>
          <cell r="AE76">
            <v>75.3</v>
          </cell>
          <cell r="AF76">
            <v>70.3</v>
          </cell>
          <cell r="AG76">
            <v>80.5</v>
          </cell>
          <cell r="AH76">
            <v>67</v>
          </cell>
          <cell r="AI76">
            <v>62.6</v>
          </cell>
          <cell r="AJ76">
            <v>71.599999999999994</v>
          </cell>
          <cell r="AK76">
            <v>97.5</v>
          </cell>
          <cell r="AL76">
            <v>96.8</v>
          </cell>
          <cell r="AM76">
            <v>98.2</v>
          </cell>
          <cell r="AN76">
            <v>95.3</v>
          </cell>
          <cell r="AO76">
            <v>94.4</v>
          </cell>
          <cell r="AP76">
            <v>96.3</v>
          </cell>
          <cell r="AQ76">
            <v>68.599999999999994</v>
          </cell>
          <cell r="AR76">
            <v>64.8</v>
          </cell>
          <cell r="AS76">
            <v>72.400000000000006</v>
          </cell>
          <cell r="AT76">
            <v>43.3</v>
          </cell>
          <cell r="AU76">
            <v>39.6</v>
          </cell>
          <cell r="AV76">
            <v>47.2</v>
          </cell>
          <cell r="AW76">
            <v>31.1</v>
          </cell>
          <cell r="AX76">
            <v>26.9</v>
          </cell>
          <cell r="AY76">
            <v>35.4</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1045</v>
          </cell>
          <cell r="E77">
            <v>526</v>
          </cell>
          <cell r="F77">
            <v>519</v>
          </cell>
          <cell r="G77">
            <v>44.6</v>
          </cell>
          <cell r="H77">
            <v>37.6</v>
          </cell>
          <cell r="I77">
            <v>51.6</v>
          </cell>
          <cell r="J77">
            <v>35</v>
          </cell>
          <cell r="K77">
            <v>30.4</v>
          </cell>
          <cell r="L77">
            <v>39.700000000000003</v>
          </cell>
          <cell r="M77">
            <v>82.4</v>
          </cell>
          <cell r="N77">
            <v>77.8</v>
          </cell>
          <cell r="O77">
            <v>87.1</v>
          </cell>
          <cell r="P77">
            <v>78.5</v>
          </cell>
          <cell r="Q77">
            <v>74</v>
          </cell>
          <cell r="R77">
            <v>83</v>
          </cell>
          <cell r="S77">
            <v>37.299999999999997</v>
          </cell>
          <cell r="T77">
            <v>33.5</v>
          </cell>
          <cell r="U77">
            <v>41.2</v>
          </cell>
          <cell r="V77">
            <v>17.899999999999999</v>
          </cell>
          <cell r="W77">
            <v>13.7</v>
          </cell>
          <cell r="X77">
            <v>22.2</v>
          </cell>
          <cell r="Y77">
            <v>7.5</v>
          </cell>
          <cell r="Z77">
            <v>4.2</v>
          </cell>
          <cell r="AA77">
            <v>10.8</v>
          </cell>
          <cell r="AB77">
            <v>1514</v>
          </cell>
          <cell r="AC77">
            <v>751</v>
          </cell>
          <cell r="AD77">
            <v>763</v>
          </cell>
          <cell r="AE77">
            <v>72.3</v>
          </cell>
          <cell r="AF77">
            <v>63.1</v>
          </cell>
          <cell r="AG77">
            <v>81.400000000000006</v>
          </cell>
          <cell r="AH77">
            <v>63.1</v>
          </cell>
          <cell r="AI77">
            <v>53.9</v>
          </cell>
          <cell r="AJ77">
            <v>72.099999999999994</v>
          </cell>
          <cell r="AK77">
            <v>95.8</v>
          </cell>
          <cell r="AL77">
            <v>94.3</v>
          </cell>
          <cell r="AM77">
            <v>97.2</v>
          </cell>
          <cell r="AN77">
            <v>92.5</v>
          </cell>
          <cell r="AO77">
            <v>90.5</v>
          </cell>
          <cell r="AP77">
            <v>94.5</v>
          </cell>
          <cell r="AQ77">
            <v>65.099999999999994</v>
          </cell>
          <cell r="AR77">
            <v>56.7</v>
          </cell>
          <cell r="AS77">
            <v>73.400000000000006</v>
          </cell>
          <cell r="AT77">
            <v>37</v>
          </cell>
          <cell r="AU77">
            <v>26.2</v>
          </cell>
          <cell r="AV77">
            <v>47.6</v>
          </cell>
          <cell r="AW77">
            <v>23.6</v>
          </cell>
          <cell r="AX77">
            <v>13.8</v>
          </cell>
          <cell r="AY77">
            <v>33.200000000000003</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1185</v>
          </cell>
          <cell r="E78">
            <v>604</v>
          </cell>
          <cell r="F78">
            <v>581</v>
          </cell>
          <cell r="G78">
            <v>42.9</v>
          </cell>
          <cell r="H78">
            <v>35.6</v>
          </cell>
          <cell r="I78">
            <v>50.4</v>
          </cell>
          <cell r="J78">
            <v>33.5</v>
          </cell>
          <cell r="K78">
            <v>28.5</v>
          </cell>
          <cell r="L78">
            <v>38.700000000000003</v>
          </cell>
          <cell r="M78">
            <v>85.9</v>
          </cell>
          <cell r="N78">
            <v>83.3</v>
          </cell>
          <cell r="O78">
            <v>88.6</v>
          </cell>
          <cell r="P78">
            <v>81.8</v>
          </cell>
          <cell r="Q78">
            <v>79.5</v>
          </cell>
          <cell r="R78">
            <v>84.2</v>
          </cell>
          <cell r="S78">
            <v>35.9</v>
          </cell>
          <cell r="T78">
            <v>31.6</v>
          </cell>
          <cell r="U78">
            <v>40.299999999999997</v>
          </cell>
          <cell r="V78">
            <v>17.600000000000001</v>
          </cell>
          <cell r="W78">
            <v>14.9</v>
          </cell>
          <cell r="X78">
            <v>20.3</v>
          </cell>
          <cell r="Y78">
            <v>9.1999999999999993</v>
          </cell>
          <cell r="Z78">
            <v>6.6</v>
          </cell>
          <cell r="AA78">
            <v>11.9</v>
          </cell>
          <cell r="AB78">
            <v>4521</v>
          </cell>
          <cell r="AC78">
            <v>2293</v>
          </cell>
          <cell r="AD78">
            <v>2228</v>
          </cell>
          <cell r="AE78">
            <v>76.7</v>
          </cell>
          <cell r="AF78">
            <v>70.3</v>
          </cell>
          <cell r="AG78">
            <v>83.4</v>
          </cell>
          <cell r="AH78">
            <v>67.900000000000006</v>
          </cell>
          <cell r="AI78">
            <v>61.7</v>
          </cell>
          <cell r="AJ78">
            <v>74.3</v>
          </cell>
          <cell r="AK78">
            <v>97.2</v>
          </cell>
          <cell r="AL78">
            <v>96.1</v>
          </cell>
          <cell r="AM78">
            <v>98.3</v>
          </cell>
          <cell r="AN78">
            <v>95.7</v>
          </cell>
          <cell r="AO78">
            <v>94.7</v>
          </cell>
          <cell r="AP78">
            <v>96.7</v>
          </cell>
          <cell r="AQ78">
            <v>69.3</v>
          </cell>
          <cell r="AR78">
            <v>63.7</v>
          </cell>
          <cell r="AS78">
            <v>75</v>
          </cell>
          <cell r="AT78">
            <v>42.7</v>
          </cell>
          <cell r="AU78">
            <v>38.200000000000003</v>
          </cell>
          <cell r="AV78">
            <v>47.3</v>
          </cell>
          <cell r="AW78">
            <v>29.8</v>
          </cell>
          <cell r="AX78">
            <v>23.9</v>
          </cell>
          <cell r="AY78">
            <v>36</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447</v>
          </cell>
          <cell r="E79">
            <v>219</v>
          </cell>
          <cell r="F79">
            <v>228</v>
          </cell>
          <cell r="G79">
            <v>41.8</v>
          </cell>
          <cell r="H79">
            <v>37</v>
          </cell>
          <cell r="I79">
            <v>46.5</v>
          </cell>
          <cell r="J79">
            <v>29.5</v>
          </cell>
          <cell r="K79">
            <v>29.7</v>
          </cell>
          <cell r="L79">
            <v>29.4</v>
          </cell>
          <cell r="M79">
            <v>90.6</v>
          </cell>
          <cell r="N79">
            <v>90.9</v>
          </cell>
          <cell r="O79">
            <v>90.4</v>
          </cell>
          <cell r="P79">
            <v>89.3</v>
          </cell>
          <cell r="Q79">
            <v>88.6</v>
          </cell>
          <cell r="R79">
            <v>89.9</v>
          </cell>
          <cell r="S79">
            <v>32.700000000000003</v>
          </cell>
          <cell r="T79">
            <v>32.4</v>
          </cell>
          <cell r="U79">
            <v>32.9</v>
          </cell>
          <cell r="V79">
            <v>16.100000000000001</v>
          </cell>
          <cell r="W79">
            <v>16</v>
          </cell>
          <cell r="X79">
            <v>16.2</v>
          </cell>
          <cell r="Y79">
            <v>5.0999999999999996</v>
          </cell>
          <cell r="Z79">
            <v>5</v>
          </cell>
          <cell r="AA79">
            <v>5.3</v>
          </cell>
          <cell r="AB79">
            <v>1446</v>
          </cell>
          <cell r="AC79">
            <v>782</v>
          </cell>
          <cell r="AD79">
            <v>664</v>
          </cell>
          <cell r="AE79">
            <v>72.5</v>
          </cell>
          <cell r="AF79">
            <v>67.900000000000006</v>
          </cell>
          <cell r="AG79">
            <v>78</v>
          </cell>
          <cell r="AH79">
            <v>59.4</v>
          </cell>
          <cell r="AI79">
            <v>56.6</v>
          </cell>
          <cell r="AJ79">
            <v>62.7</v>
          </cell>
          <cell r="AK79">
            <v>97.6</v>
          </cell>
          <cell r="AL79">
            <v>97.2</v>
          </cell>
          <cell r="AM79">
            <v>98.2</v>
          </cell>
          <cell r="AN79">
            <v>97.1</v>
          </cell>
          <cell r="AO79">
            <v>96.4</v>
          </cell>
          <cell r="AP79">
            <v>97.9</v>
          </cell>
          <cell r="AQ79">
            <v>60.8</v>
          </cell>
          <cell r="AR79">
            <v>58.2</v>
          </cell>
          <cell r="AS79">
            <v>63.9</v>
          </cell>
          <cell r="AT79">
            <v>37.1</v>
          </cell>
          <cell r="AU79">
            <v>33.4</v>
          </cell>
          <cell r="AV79">
            <v>41.6</v>
          </cell>
          <cell r="AW79">
            <v>22.3</v>
          </cell>
          <cell r="AX79">
            <v>18.5</v>
          </cell>
          <cell r="AY79">
            <v>26.7</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1136</v>
          </cell>
          <cell r="E80">
            <v>595</v>
          </cell>
          <cell r="F80">
            <v>541</v>
          </cell>
          <cell r="G80">
            <v>38.6</v>
          </cell>
          <cell r="H80">
            <v>30.4</v>
          </cell>
          <cell r="I80">
            <v>47.7</v>
          </cell>
          <cell r="J80">
            <v>30.4</v>
          </cell>
          <cell r="K80">
            <v>24.5</v>
          </cell>
          <cell r="L80">
            <v>36.799999999999997</v>
          </cell>
          <cell r="M80">
            <v>81.3</v>
          </cell>
          <cell r="N80">
            <v>74.3</v>
          </cell>
          <cell r="O80">
            <v>88.9</v>
          </cell>
          <cell r="P80">
            <v>78.3</v>
          </cell>
          <cell r="Q80">
            <v>72.099999999999994</v>
          </cell>
          <cell r="R80">
            <v>85</v>
          </cell>
          <cell r="S80">
            <v>33.4</v>
          </cell>
          <cell r="T80">
            <v>27.7</v>
          </cell>
          <cell r="U80">
            <v>39.6</v>
          </cell>
          <cell r="V80">
            <v>20.2</v>
          </cell>
          <cell r="W80">
            <v>15.3</v>
          </cell>
          <cell r="X80">
            <v>25.5</v>
          </cell>
          <cell r="Y80">
            <v>9.9</v>
          </cell>
          <cell r="Z80">
            <v>6.9</v>
          </cell>
          <cell r="AA80">
            <v>13.1</v>
          </cell>
          <cell r="AB80">
            <v>4665</v>
          </cell>
          <cell r="AC80">
            <v>2426</v>
          </cell>
          <cell r="AD80">
            <v>2239</v>
          </cell>
          <cell r="AE80">
            <v>73.099999999999994</v>
          </cell>
          <cell r="AF80">
            <v>68</v>
          </cell>
          <cell r="AG80">
            <v>78.5</v>
          </cell>
          <cell r="AH80">
            <v>65.7</v>
          </cell>
          <cell r="AI80">
            <v>60.7</v>
          </cell>
          <cell r="AJ80">
            <v>71.2</v>
          </cell>
          <cell r="AK80">
            <v>96.7</v>
          </cell>
          <cell r="AL80">
            <v>95.7</v>
          </cell>
          <cell r="AM80">
            <v>97.7</v>
          </cell>
          <cell r="AN80">
            <v>95.5</v>
          </cell>
          <cell r="AO80">
            <v>94.4</v>
          </cell>
          <cell r="AP80">
            <v>96.7</v>
          </cell>
          <cell r="AQ80">
            <v>68.099999999999994</v>
          </cell>
          <cell r="AR80">
            <v>63.7</v>
          </cell>
          <cell r="AS80">
            <v>72.8</v>
          </cell>
          <cell r="AT80">
            <v>50.7</v>
          </cell>
          <cell r="AU80">
            <v>46.5</v>
          </cell>
          <cell r="AV80">
            <v>55.3</v>
          </cell>
          <cell r="AW80">
            <v>33.200000000000003</v>
          </cell>
          <cell r="AX80">
            <v>27.9</v>
          </cell>
          <cell r="AY80">
            <v>39</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456</v>
          </cell>
          <cell r="E81">
            <v>231</v>
          </cell>
          <cell r="F81">
            <v>225</v>
          </cell>
          <cell r="G81">
            <v>39.5</v>
          </cell>
          <cell r="H81">
            <v>34.6</v>
          </cell>
          <cell r="I81">
            <v>44.4</v>
          </cell>
          <cell r="J81">
            <v>32.9</v>
          </cell>
          <cell r="K81">
            <v>28.1</v>
          </cell>
          <cell r="L81">
            <v>37.799999999999997</v>
          </cell>
          <cell r="M81">
            <v>84.9</v>
          </cell>
          <cell r="N81">
            <v>82.3</v>
          </cell>
          <cell r="O81">
            <v>87.6</v>
          </cell>
          <cell r="P81">
            <v>80.5</v>
          </cell>
          <cell r="Q81">
            <v>77.900000000000006</v>
          </cell>
          <cell r="R81">
            <v>83.1</v>
          </cell>
          <cell r="S81">
            <v>37.1</v>
          </cell>
          <cell r="T81">
            <v>33.799999999999997</v>
          </cell>
          <cell r="U81">
            <v>40.4</v>
          </cell>
          <cell r="V81">
            <v>21.9</v>
          </cell>
          <cell r="W81">
            <v>18.600000000000001</v>
          </cell>
          <cell r="X81">
            <v>25.3</v>
          </cell>
          <cell r="Y81">
            <v>8.3000000000000007</v>
          </cell>
          <cell r="Z81">
            <v>6.9</v>
          </cell>
          <cell r="AA81">
            <v>9.8000000000000007</v>
          </cell>
          <cell r="AB81">
            <v>2251</v>
          </cell>
          <cell r="AC81">
            <v>1159</v>
          </cell>
          <cell r="AD81">
            <v>1092</v>
          </cell>
          <cell r="AE81">
            <v>72.099999999999994</v>
          </cell>
          <cell r="AF81">
            <v>67.599999999999994</v>
          </cell>
          <cell r="AG81">
            <v>76.7</v>
          </cell>
          <cell r="AH81">
            <v>63.4</v>
          </cell>
          <cell r="AI81">
            <v>59.2</v>
          </cell>
          <cell r="AJ81">
            <v>67.900000000000006</v>
          </cell>
          <cell r="AK81">
            <v>96.3</v>
          </cell>
          <cell r="AL81">
            <v>95.2</v>
          </cell>
          <cell r="AM81">
            <v>97.5</v>
          </cell>
          <cell r="AN81">
            <v>94.8</v>
          </cell>
          <cell r="AO81">
            <v>93.7</v>
          </cell>
          <cell r="AP81">
            <v>96.1</v>
          </cell>
          <cell r="AQ81">
            <v>66</v>
          </cell>
          <cell r="AR81">
            <v>62.7</v>
          </cell>
          <cell r="AS81">
            <v>69.400000000000006</v>
          </cell>
          <cell r="AT81">
            <v>41</v>
          </cell>
          <cell r="AU81">
            <v>37.299999999999997</v>
          </cell>
          <cell r="AV81">
            <v>44.9</v>
          </cell>
          <cell r="AW81">
            <v>23.5</v>
          </cell>
          <cell r="AX81">
            <v>19.5</v>
          </cell>
          <cell r="AY81">
            <v>27.7</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3168</v>
          </cell>
          <cell r="E82">
            <v>1597</v>
          </cell>
          <cell r="F82">
            <v>1571</v>
          </cell>
          <cell r="G82">
            <v>43.2</v>
          </cell>
          <cell r="H82">
            <v>36.6</v>
          </cell>
          <cell r="I82">
            <v>50</v>
          </cell>
          <cell r="J82">
            <v>35.299999999999997</v>
          </cell>
          <cell r="K82">
            <v>30.4</v>
          </cell>
          <cell r="L82">
            <v>40.200000000000003</v>
          </cell>
          <cell r="M82">
            <v>86.3</v>
          </cell>
          <cell r="N82">
            <v>83.8</v>
          </cell>
          <cell r="O82">
            <v>88.9</v>
          </cell>
          <cell r="P82">
            <v>81.8</v>
          </cell>
          <cell r="Q82">
            <v>79.099999999999994</v>
          </cell>
          <cell r="R82">
            <v>84.5</v>
          </cell>
          <cell r="S82">
            <v>38.200000000000003</v>
          </cell>
          <cell r="T82">
            <v>33.9</v>
          </cell>
          <cell r="U82">
            <v>42.6</v>
          </cell>
          <cell r="V82">
            <v>18.100000000000001</v>
          </cell>
          <cell r="W82">
            <v>14.3</v>
          </cell>
          <cell r="X82">
            <v>21.8</v>
          </cell>
          <cell r="Y82">
            <v>8.4</v>
          </cell>
          <cell r="Z82">
            <v>5.6</v>
          </cell>
          <cell r="AA82">
            <v>11.2</v>
          </cell>
          <cell r="AB82">
            <v>12070</v>
          </cell>
          <cell r="AC82">
            <v>6196</v>
          </cell>
          <cell r="AD82">
            <v>5874</v>
          </cell>
          <cell r="AE82">
            <v>73.2</v>
          </cell>
          <cell r="AF82">
            <v>67.5</v>
          </cell>
          <cell r="AG82">
            <v>79.2</v>
          </cell>
          <cell r="AH82">
            <v>64.5</v>
          </cell>
          <cell r="AI82">
            <v>59.9</v>
          </cell>
          <cell r="AJ82">
            <v>69.3</v>
          </cell>
          <cell r="AK82">
            <v>96.4</v>
          </cell>
          <cell r="AL82">
            <v>95.5</v>
          </cell>
          <cell r="AM82">
            <v>97.4</v>
          </cell>
          <cell r="AN82">
            <v>94.7</v>
          </cell>
          <cell r="AO82">
            <v>93.6</v>
          </cell>
          <cell r="AP82">
            <v>95.9</v>
          </cell>
          <cell r="AQ82">
            <v>66.900000000000006</v>
          </cell>
          <cell r="AR82">
            <v>63.2</v>
          </cell>
          <cell r="AS82">
            <v>70.900000000000006</v>
          </cell>
          <cell r="AT82">
            <v>39.700000000000003</v>
          </cell>
          <cell r="AU82">
            <v>35.700000000000003</v>
          </cell>
          <cell r="AV82">
            <v>43.9</v>
          </cell>
          <cell r="AW82">
            <v>26.1</v>
          </cell>
          <cell r="AX82">
            <v>21.6</v>
          </cell>
          <cell r="AY82">
            <v>30.7</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2205</v>
          </cell>
          <cell r="E83">
            <v>1110</v>
          </cell>
          <cell r="F83">
            <v>1095</v>
          </cell>
          <cell r="G83">
            <v>47.7</v>
          </cell>
          <cell r="H83">
            <v>43.5</v>
          </cell>
          <cell r="I83">
            <v>51.9</v>
          </cell>
          <cell r="J83">
            <v>39.200000000000003</v>
          </cell>
          <cell r="K83">
            <v>35.5</v>
          </cell>
          <cell r="L83">
            <v>43</v>
          </cell>
          <cell r="M83">
            <v>88.4</v>
          </cell>
          <cell r="N83">
            <v>86.2</v>
          </cell>
          <cell r="O83">
            <v>90.7</v>
          </cell>
          <cell r="P83">
            <v>82.5</v>
          </cell>
          <cell r="Q83">
            <v>80.099999999999994</v>
          </cell>
          <cell r="R83">
            <v>85</v>
          </cell>
          <cell r="S83">
            <v>42.1</v>
          </cell>
          <cell r="T83">
            <v>38.700000000000003</v>
          </cell>
          <cell r="U83">
            <v>45.5</v>
          </cell>
          <cell r="V83">
            <v>25.9</v>
          </cell>
          <cell r="W83">
            <v>24.6</v>
          </cell>
          <cell r="X83">
            <v>27.3</v>
          </cell>
          <cell r="Y83">
            <v>13</v>
          </cell>
          <cell r="Z83">
            <v>11.1</v>
          </cell>
          <cell r="AA83">
            <v>14.9</v>
          </cell>
          <cell r="AB83">
            <v>10611</v>
          </cell>
          <cell r="AC83">
            <v>5355</v>
          </cell>
          <cell r="AD83">
            <v>5256</v>
          </cell>
          <cell r="AE83">
            <v>78.7</v>
          </cell>
          <cell r="AF83">
            <v>75</v>
          </cell>
          <cell r="AG83">
            <v>82.6</v>
          </cell>
          <cell r="AH83">
            <v>70.5</v>
          </cell>
          <cell r="AI83">
            <v>66.599999999999994</v>
          </cell>
          <cell r="AJ83">
            <v>74.599999999999994</v>
          </cell>
          <cell r="AK83">
            <v>97.5</v>
          </cell>
          <cell r="AL83">
            <v>96.9</v>
          </cell>
          <cell r="AM83">
            <v>98.2</v>
          </cell>
          <cell r="AN83">
            <v>96</v>
          </cell>
          <cell r="AO83">
            <v>95.4</v>
          </cell>
          <cell r="AP83">
            <v>96.7</v>
          </cell>
          <cell r="AQ83">
            <v>72.2</v>
          </cell>
          <cell r="AR83">
            <v>68.900000000000006</v>
          </cell>
          <cell r="AS83">
            <v>75.7</v>
          </cell>
          <cell r="AT83">
            <v>52.9</v>
          </cell>
          <cell r="AU83">
            <v>50.1</v>
          </cell>
          <cell r="AV83">
            <v>55.8</v>
          </cell>
          <cell r="AW83">
            <v>37.200000000000003</v>
          </cell>
          <cell r="AX83">
            <v>32.9</v>
          </cell>
          <cell r="AY83">
            <v>41.5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865</v>
          </cell>
          <cell r="E84">
            <v>443</v>
          </cell>
          <cell r="F84">
            <v>422</v>
          </cell>
          <cell r="G84">
            <v>49.7</v>
          </cell>
          <cell r="H84">
            <v>44.5</v>
          </cell>
          <cell r="I84">
            <v>55.2</v>
          </cell>
          <cell r="J84">
            <v>43.1</v>
          </cell>
          <cell r="K84">
            <v>39.700000000000003</v>
          </cell>
          <cell r="L84">
            <v>46.7</v>
          </cell>
          <cell r="M84">
            <v>90.1</v>
          </cell>
          <cell r="N84">
            <v>88.5</v>
          </cell>
          <cell r="O84">
            <v>91.7</v>
          </cell>
          <cell r="P84">
            <v>84.6</v>
          </cell>
          <cell r="Q84">
            <v>81.900000000000006</v>
          </cell>
          <cell r="R84">
            <v>87.4</v>
          </cell>
          <cell r="S84">
            <v>45.7</v>
          </cell>
          <cell r="T84">
            <v>42.7</v>
          </cell>
          <cell r="U84">
            <v>48.8</v>
          </cell>
          <cell r="V84">
            <v>35.6</v>
          </cell>
          <cell r="W84">
            <v>32.299999999999997</v>
          </cell>
          <cell r="X84">
            <v>39.1</v>
          </cell>
          <cell r="Y84">
            <v>15.5</v>
          </cell>
          <cell r="Z84">
            <v>12.4</v>
          </cell>
          <cell r="AA84">
            <v>18.7</v>
          </cell>
          <cell r="AB84">
            <v>1605</v>
          </cell>
          <cell r="AC84">
            <v>844</v>
          </cell>
          <cell r="AD84">
            <v>761</v>
          </cell>
          <cell r="AE84">
            <v>66</v>
          </cell>
          <cell r="AF84">
            <v>60.1</v>
          </cell>
          <cell r="AG84">
            <v>72.7</v>
          </cell>
          <cell r="AH84">
            <v>58.4</v>
          </cell>
          <cell r="AI84">
            <v>53.2</v>
          </cell>
          <cell r="AJ84">
            <v>64.099999999999994</v>
          </cell>
          <cell r="AK84">
            <v>96.3</v>
          </cell>
          <cell r="AL84">
            <v>95.5</v>
          </cell>
          <cell r="AM84">
            <v>97.1</v>
          </cell>
          <cell r="AN84">
            <v>94</v>
          </cell>
          <cell r="AO84">
            <v>93.2</v>
          </cell>
          <cell r="AP84">
            <v>94.9</v>
          </cell>
          <cell r="AQ84">
            <v>60.6</v>
          </cell>
          <cell r="AR84">
            <v>55.5</v>
          </cell>
          <cell r="AS84">
            <v>66.2</v>
          </cell>
          <cell r="AT84">
            <v>42.6</v>
          </cell>
          <cell r="AU84">
            <v>37.4</v>
          </cell>
          <cell r="AV84">
            <v>48.4</v>
          </cell>
          <cell r="AW84">
            <v>24.4</v>
          </cell>
          <cell r="AX84">
            <v>18</v>
          </cell>
          <cell r="AY84">
            <v>31.5</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1977</v>
          </cell>
          <cell r="E85">
            <v>968</v>
          </cell>
          <cell r="F85">
            <v>1009</v>
          </cell>
          <cell r="G85">
            <v>42.3</v>
          </cell>
          <cell r="H85">
            <v>36.4</v>
          </cell>
          <cell r="I85">
            <v>48.1</v>
          </cell>
          <cell r="J85">
            <v>35</v>
          </cell>
          <cell r="K85">
            <v>30</v>
          </cell>
          <cell r="L85">
            <v>39.700000000000003</v>
          </cell>
          <cell r="M85">
            <v>88.3</v>
          </cell>
          <cell r="N85">
            <v>85.7</v>
          </cell>
          <cell r="O85">
            <v>90.7</v>
          </cell>
          <cell r="P85">
            <v>84.3</v>
          </cell>
          <cell r="Q85">
            <v>82</v>
          </cell>
          <cell r="R85">
            <v>86.4</v>
          </cell>
          <cell r="S85">
            <v>37.5</v>
          </cell>
          <cell r="T85">
            <v>33</v>
          </cell>
          <cell r="U85">
            <v>41.8</v>
          </cell>
          <cell r="V85">
            <v>17.8</v>
          </cell>
          <cell r="W85">
            <v>15.5</v>
          </cell>
          <cell r="X85">
            <v>20</v>
          </cell>
          <cell r="Y85">
            <v>7.1</v>
          </cell>
          <cell r="Z85">
            <v>4.5999999999999996</v>
          </cell>
          <cell r="AA85">
            <v>9.4</v>
          </cell>
          <cell r="AB85">
            <v>6324</v>
          </cell>
          <cell r="AC85">
            <v>3228</v>
          </cell>
          <cell r="AD85">
            <v>3096</v>
          </cell>
          <cell r="AE85">
            <v>70.900000000000006</v>
          </cell>
          <cell r="AF85">
            <v>65.599999999999994</v>
          </cell>
          <cell r="AG85">
            <v>76.3</v>
          </cell>
          <cell r="AH85">
            <v>61.1</v>
          </cell>
          <cell r="AI85">
            <v>55.9</v>
          </cell>
          <cell r="AJ85">
            <v>66.599999999999994</v>
          </cell>
          <cell r="AK85">
            <v>97</v>
          </cell>
          <cell r="AL85">
            <v>96.5</v>
          </cell>
          <cell r="AM85">
            <v>97.6</v>
          </cell>
          <cell r="AN85">
            <v>95</v>
          </cell>
          <cell r="AO85">
            <v>94.3</v>
          </cell>
          <cell r="AP85">
            <v>95.6</v>
          </cell>
          <cell r="AQ85">
            <v>63.3</v>
          </cell>
          <cell r="AR85">
            <v>58.7</v>
          </cell>
          <cell r="AS85">
            <v>68.2</v>
          </cell>
          <cell r="AT85">
            <v>40.1</v>
          </cell>
          <cell r="AU85">
            <v>35.5</v>
          </cell>
          <cell r="AV85">
            <v>45</v>
          </cell>
          <cell r="AW85">
            <v>23.5</v>
          </cell>
          <cell r="AX85">
            <v>18.3</v>
          </cell>
          <cell r="AY85">
            <v>28.8</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652</v>
          </cell>
          <cell r="E86">
            <v>309</v>
          </cell>
          <cell r="F86">
            <v>343</v>
          </cell>
          <cell r="G86">
            <v>35.4</v>
          </cell>
          <cell r="H86">
            <v>28.5</v>
          </cell>
          <cell r="I86">
            <v>41.7</v>
          </cell>
          <cell r="J86">
            <v>29.9</v>
          </cell>
          <cell r="K86">
            <v>24.9</v>
          </cell>
          <cell r="L86">
            <v>34.4</v>
          </cell>
          <cell r="M86">
            <v>86.8</v>
          </cell>
          <cell r="N86">
            <v>83.2</v>
          </cell>
          <cell r="O86">
            <v>90.1</v>
          </cell>
          <cell r="P86">
            <v>82.1</v>
          </cell>
          <cell r="Q86">
            <v>79</v>
          </cell>
          <cell r="R86">
            <v>84.8</v>
          </cell>
          <cell r="S86">
            <v>35.9</v>
          </cell>
          <cell r="T86">
            <v>33.700000000000003</v>
          </cell>
          <cell r="U86">
            <v>37.9</v>
          </cell>
          <cell r="V86">
            <v>18.100000000000001</v>
          </cell>
          <cell r="W86">
            <v>13.9</v>
          </cell>
          <cell r="X86">
            <v>21.9</v>
          </cell>
          <cell r="Y86">
            <v>9.4</v>
          </cell>
          <cell r="Z86">
            <v>5.5</v>
          </cell>
          <cell r="AA86">
            <v>12.8</v>
          </cell>
          <cell r="AB86">
            <v>1597</v>
          </cell>
          <cell r="AC86">
            <v>877</v>
          </cell>
          <cell r="AD86">
            <v>720</v>
          </cell>
          <cell r="AE86">
            <v>64.599999999999994</v>
          </cell>
          <cell r="AF86">
            <v>59.4</v>
          </cell>
          <cell r="AG86">
            <v>70.8</v>
          </cell>
          <cell r="AH86">
            <v>56.1</v>
          </cell>
          <cell r="AI86">
            <v>51.5</v>
          </cell>
          <cell r="AJ86">
            <v>61.7</v>
          </cell>
          <cell r="AK86">
            <v>95.6</v>
          </cell>
          <cell r="AL86">
            <v>93.8</v>
          </cell>
          <cell r="AM86">
            <v>97.6</v>
          </cell>
          <cell r="AN86">
            <v>93.5</v>
          </cell>
          <cell r="AO86">
            <v>91.9</v>
          </cell>
          <cell r="AP86">
            <v>95.4</v>
          </cell>
          <cell r="AQ86">
            <v>59.5</v>
          </cell>
          <cell r="AR86">
            <v>55.4</v>
          </cell>
          <cell r="AS86">
            <v>64.599999999999994</v>
          </cell>
          <cell r="AT86">
            <v>40.799999999999997</v>
          </cell>
          <cell r="AU86">
            <v>36.6</v>
          </cell>
          <cell r="AV86">
            <v>45.8</v>
          </cell>
          <cell r="AW86">
            <v>25.6</v>
          </cell>
          <cell r="AX86">
            <v>21.1</v>
          </cell>
          <cell r="AY86">
            <v>31.1</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532</v>
          </cell>
          <cell r="E87">
            <v>271</v>
          </cell>
          <cell r="F87">
            <v>261</v>
          </cell>
          <cell r="G87">
            <v>41.5</v>
          </cell>
          <cell r="H87">
            <v>38.700000000000003</v>
          </cell>
          <cell r="I87">
            <v>44.4</v>
          </cell>
          <cell r="J87">
            <v>34.6</v>
          </cell>
          <cell r="K87">
            <v>31.7</v>
          </cell>
          <cell r="L87">
            <v>37.5</v>
          </cell>
          <cell r="M87">
            <v>84.6</v>
          </cell>
          <cell r="N87">
            <v>82.3</v>
          </cell>
          <cell r="O87">
            <v>87</v>
          </cell>
          <cell r="P87">
            <v>82</v>
          </cell>
          <cell r="Q87">
            <v>80.400000000000006</v>
          </cell>
          <cell r="R87">
            <v>83.5</v>
          </cell>
          <cell r="S87">
            <v>36.299999999999997</v>
          </cell>
          <cell r="T87">
            <v>33.6</v>
          </cell>
          <cell r="U87">
            <v>39.1</v>
          </cell>
          <cell r="V87">
            <v>13</v>
          </cell>
          <cell r="W87">
            <v>10</v>
          </cell>
          <cell r="X87">
            <v>16.100000000000001</v>
          </cell>
          <cell r="Y87">
            <v>9.1999999999999993</v>
          </cell>
          <cell r="Z87">
            <v>7.7</v>
          </cell>
          <cell r="AA87">
            <v>10.7</v>
          </cell>
          <cell r="AB87">
            <v>1586</v>
          </cell>
          <cell r="AC87">
            <v>822</v>
          </cell>
          <cell r="AD87">
            <v>764</v>
          </cell>
          <cell r="AE87">
            <v>79.900000000000006</v>
          </cell>
          <cell r="AF87">
            <v>76.5</v>
          </cell>
          <cell r="AG87">
            <v>83.6</v>
          </cell>
          <cell r="AH87">
            <v>74.8</v>
          </cell>
          <cell r="AI87">
            <v>71.5</v>
          </cell>
          <cell r="AJ87">
            <v>78.3</v>
          </cell>
          <cell r="AK87">
            <v>97.7</v>
          </cell>
          <cell r="AL87">
            <v>96.5</v>
          </cell>
          <cell r="AM87">
            <v>99</v>
          </cell>
          <cell r="AN87">
            <v>96.5</v>
          </cell>
          <cell r="AO87">
            <v>95.4</v>
          </cell>
          <cell r="AP87">
            <v>97.6</v>
          </cell>
          <cell r="AQ87">
            <v>76.5</v>
          </cell>
          <cell r="AR87">
            <v>74.099999999999994</v>
          </cell>
          <cell r="AS87">
            <v>79.2</v>
          </cell>
          <cell r="AT87">
            <v>49.4</v>
          </cell>
          <cell r="AU87">
            <v>45.5</v>
          </cell>
          <cell r="AV87">
            <v>53.5</v>
          </cell>
          <cell r="AW87">
            <v>40.5</v>
          </cell>
          <cell r="AX87">
            <v>37.5</v>
          </cell>
          <cell r="AY87">
            <v>43.8</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1594</v>
          </cell>
          <cell r="E88">
            <v>809</v>
          </cell>
          <cell r="F88">
            <v>785</v>
          </cell>
          <cell r="G88">
            <v>37.9</v>
          </cell>
          <cell r="H88">
            <v>31.5</v>
          </cell>
          <cell r="I88">
            <v>44.5</v>
          </cell>
          <cell r="J88">
            <v>31</v>
          </cell>
          <cell r="K88">
            <v>25.5</v>
          </cell>
          <cell r="L88">
            <v>36.700000000000003</v>
          </cell>
          <cell r="M88">
            <v>85.8</v>
          </cell>
          <cell r="N88">
            <v>84.8</v>
          </cell>
          <cell r="O88">
            <v>86.9</v>
          </cell>
          <cell r="P88">
            <v>81.5</v>
          </cell>
          <cell r="Q88">
            <v>80.8</v>
          </cell>
          <cell r="R88">
            <v>82.2</v>
          </cell>
          <cell r="S88">
            <v>33.799999999999997</v>
          </cell>
          <cell r="T88">
            <v>28.9</v>
          </cell>
          <cell r="U88">
            <v>38.700000000000003</v>
          </cell>
          <cell r="V88">
            <v>17.100000000000001</v>
          </cell>
          <cell r="W88">
            <v>12.7</v>
          </cell>
          <cell r="X88">
            <v>21.5</v>
          </cell>
          <cell r="Y88">
            <v>8.3000000000000007</v>
          </cell>
          <cell r="Z88">
            <v>5.6</v>
          </cell>
          <cell r="AA88">
            <v>11.1</v>
          </cell>
          <cell r="AB88">
            <v>5805</v>
          </cell>
          <cell r="AC88">
            <v>2946</v>
          </cell>
          <cell r="AD88">
            <v>2859</v>
          </cell>
          <cell r="AE88">
            <v>70.2</v>
          </cell>
          <cell r="AF88">
            <v>63.7</v>
          </cell>
          <cell r="AG88">
            <v>76.900000000000006</v>
          </cell>
          <cell r="AH88">
            <v>61</v>
          </cell>
          <cell r="AI88">
            <v>56.1</v>
          </cell>
          <cell r="AJ88">
            <v>66</v>
          </cell>
          <cell r="AK88">
            <v>96.8</v>
          </cell>
          <cell r="AL88">
            <v>95.8</v>
          </cell>
          <cell r="AM88">
            <v>97.9</v>
          </cell>
          <cell r="AN88">
            <v>95.5</v>
          </cell>
          <cell r="AO88">
            <v>94.5</v>
          </cell>
          <cell r="AP88">
            <v>96.4</v>
          </cell>
          <cell r="AQ88">
            <v>63.2</v>
          </cell>
          <cell r="AR88">
            <v>58.8</v>
          </cell>
          <cell r="AS88">
            <v>67.599999999999994</v>
          </cell>
          <cell r="AT88">
            <v>33.9</v>
          </cell>
          <cell r="AU88">
            <v>29.2</v>
          </cell>
          <cell r="AV88">
            <v>38.799999999999997</v>
          </cell>
          <cell r="AW88">
            <v>22</v>
          </cell>
          <cell r="AX88">
            <v>16.7</v>
          </cell>
          <cell r="AY88">
            <v>27.4</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476</v>
          </cell>
          <cell r="E89">
            <v>244</v>
          </cell>
          <cell r="F89">
            <v>232</v>
          </cell>
          <cell r="G89">
            <v>44.7</v>
          </cell>
          <cell r="H89">
            <v>43.4</v>
          </cell>
          <cell r="I89">
            <v>46.1</v>
          </cell>
          <cell r="J89">
            <v>35.5</v>
          </cell>
          <cell r="K89">
            <v>33.200000000000003</v>
          </cell>
          <cell r="L89">
            <v>37.9</v>
          </cell>
          <cell r="M89">
            <v>87.8</v>
          </cell>
          <cell r="N89">
            <v>85.7</v>
          </cell>
          <cell r="O89">
            <v>90.1</v>
          </cell>
          <cell r="P89">
            <v>80.7</v>
          </cell>
          <cell r="Q89">
            <v>78.3</v>
          </cell>
          <cell r="R89">
            <v>83.2</v>
          </cell>
          <cell r="S89">
            <v>37.799999999999997</v>
          </cell>
          <cell r="T89">
            <v>35.700000000000003</v>
          </cell>
          <cell r="U89">
            <v>40.1</v>
          </cell>
          <cell r="V89">
            <v>21.4</v>
          </cell>
          <cell r="W89">
            <v>18.399999999999999</v>
          </cell>
          <cell r="X89">
            <v>24.6</v>
          </cell>
          <cell r="Y89">
            <v>9.5</v>
          </cell>
          <cell r="Z89">
            <v>4.9000000000000004</v>
          </cell>
          <cell r="AA89">
            <v>14.2</v>
          </cell>
          <cell r="AB89">
            <v>1288</v>
          </cell>
          <cell r="AC89">
            <v>635</v>
          </cell>
          <cell r="AD89">
            <v>653</v>
          </cell>
          <cell r="AE89">
            <v>71.7</v>
          </cell>
          <cell r="AF89">
            <v>65</v>
          </cell>
          <cell r="AG89">
            <v>78.3</v>
          </cell>
          <cell r="AH89">
            <v>59.3</v>
          </cell>
          <cell r="AI89">
            <v>54.3</v>
          </cell>
          <cell r="AJ89">
            <v>64.2</v>
          </cell>
          <cell r="AK89">
            <v>96.4</v>
          </cell>
          <cell r="AL89">
            <v>95.3</v>
          </cell>
          <cell r="AM89">
            <v>97.4</v>
          </cell>
          <cell r="AN89">
            <v>94.2</v>
          </cell>
          <cell r="AO89">
            <v>92.4</v>
          </cell>
          <cell r="AP89">
            <v>95.9</v>
          </cell>
          <cell r="AQ89">
            <v>60.6</v>
          </cell>
          <cell r="AR89">
            <v>55.7</v>
          </cell>
          <cell r="AS89">
            <v>65.2</v>
          </cell>
          <cell r="AT89">
            <v>46.5</v>
          </cell>
          <cell r="AU89">
            <v>41.3</v>
          </cell>
          <cell r="AV89">
            <v>51.6</v>
          </cell>
          <cell r="AW89">
            <v>27.6</v>
          </cell>
          <cell r="AX89">
            <v>22.5</v>
          </cell>
          <cell r="AY89">
            <v>32.6</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793</v>
          </cell>
          <cell r="E90">
            <v>357</v>
          </cell>
          <cell r="F90">
            <v>436</v>
          </cell>
          <cell r="G90">
            <v>59.1</v>
          </cell>
          <cell r="H90">
            <v>51.8</v>
          </cell>
          <cell r="I90">
            <v>65.099999999999994</v>
          </cell>
          <cell r="J90">
            <v>47.4</v>
          </cell>
          <cell r="K90">
            <v>41.7</v>
          </cell>
          <cell r="L90">
            <v>52.1</v>
          </cell>
          <cell r="M90">
            <v>93.3</v>
          </cell>
          <cell r="N90">
            <v>90.8</v>
          </cell>
          <cell r="O90">
            <v>95.4</v>
          </cell>
          <cell r="P90">
            <v>88.9</v>
          </cell>
          <cell r="Q90">
            <v>84.6</v>
          </cell>
          <cell r="R90">
            <v>92.4</v>
          </cell>
          <cell r="S90">
            <v>49.2</v>
          </cell>
          <cell r="T90">
            <v>44</v>
          </cell>
          <cell r="U90">
            <v>53.4</v>
          </cell>
          <cell r="V90">
            <v>37.6</v>
          </cell>
          <cell r="W90">
            <v>31.9</v>
          </cell>
          <cell r="X90">
            <v>42.2</v>
          </cell>
          <cell r="Y90">
            <v>20.399999999999999</v>
          </cell>
          <cell r="Z90">
            <v>17.100000000000001</v>
          </cell>
          <cell r="AA90">
            <v>23.2</v>
          </cell>
          <cell r="AB90">
            <v>621</v>
          </cell>
          <cell r="AC90">
            <v>217</v>
          </cell>
          <cell r="AD90">
            <v>404</v>
          </cell>
          <cell r="AE90">
            <v>78.900000000000006</v>
          </cell>
          <cell r="AF90">
            <v>66.8</v>
          </cell>
          <cell r="AG90">
            <v>85.4</v>
          </cell>
          <cell r="AH90">
            <v>68</v>
          </cell>
          <cell r="AI90">
            <v>53.9</v>
          </cell>
          <cell r="AJ90">
            <v>75.5</v>
          </cell>
          <cell r="AK90">
            <v>97.1</v>
          </cell>
          <cell r="AL90">
            <v>94.9</v>
          </cell>
          <cell r="AM90">
            <v>98.3</v>
          </cell>
          <cell r="AN90">
            <v>95.5</v>
          </cell>
          <cell r="AO90">
            <v>92.2</v>
          </cell>
          <cell r="AP90">
            <v>97.3</v>
          </cell>
          <cell r="AQ90">
            <v>69.099999999999994</v>
          </cell>
          <cell r="AR90">
            <v>56.7</v>
          </cell>
          <cell r="AS90">
            <v>75.7</v>
          </cell>
          <cell r="AT90">
            <v>57.5</v>
          </cell>
          <cell r="AU90">
            <v>51.2</v>
          </cell>
          <cell r="AV90">
            <v>60.9</v>
          </cell>
          <cell r="AW90">
            <v>40.1</v>
          </cell>
          <cell r="AX90">
            <v>28.1</v>
          </cell>
          <cell r="AY90">
            <v>46.5</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1057</v>
          </cell>
          <cell r="E92">
            <v>510</v>
          </cell>
          <cell r="F92">
            <v>547</v>
          </cell>
          <cell r="G92">
            <v>63</v>
          </cell>
          <cell r="H92">
            <v>55.9</v>
          </cell>
          <cell r="I92">
            <v>69.7</v>
          </cell>
          <cell r="J92">
            <v>52.6</v>
          </cell>
          <cell r="K92">
            <v>47.1</v>
          </cell>
          <cell r="L92">
            <v>57.8</v>
          </cell>
          <cell r="M92">
            <v>92</v>
          </cell>
          <cell r="N92">
            <v>88.4</v>
          </cell>
          <cell r="O92">
            <v>95.2</v>
          </cell>
          <cell r="P92">
            <v>87.8</v>
          </cell>
          <cell r="Q92">
            <v>83.5</v>
          </cell>
          <cell r="R92">
            <v>91.8</v>
          </cell>
          <cell r="S92">
            <v>54.1</v>
          </cell>
          <cell r="T92">
            <v>48.6</v>
          </cell>
          <cell r="U92">
            <v>59.2</v>
          </cell>
          <cell r="V92">
            <v>46.4</v>
          </cell>
          <cell r="W92">
            <v>39.200000000000003</v>
          </cell>
          <cell r="X92">
            <v>53</v>
          </cell>
          <cell r="Y92">
            <v>25.1</v>
          </cell>
          <cell r="Z92">
            <v>20.399999999999999</v>
          </cell>
          <cell r="AA92">
            <v>29.4</v>
          </cell>
          <cell r="AB92">
            <v>924</v>
          </cell>
          <cell r="AC92">
            <v>402</v>
          </cell>
          <cell r="AD92">
            <v>522</v>
          </cell>
          <cell r="AE92">
            <v>77.3</v>
          </cell>
          <cell r="AF92">
            <v>69.7</v>
          </cell>
          <cell r="AG92">
            <v>83.1</v>
          </cell>
          <cell r="AH92">
            <v>69.3</v>
          </cell>
          <cell r="AI92">
            <v>62.7</v>
          </cell>
          <cell r="AJ92">
            <v>74.3</v>
          </cell>
          <cell r="AK92">
            <v>96.3</v>
          </cell>
          <cell r="AL92">
            <v>94.8</v>
          </cell>
          <cell r="AM92">
            <v>97.5</v>
          </cell>
          <cell r="AN92">
            <v>93</v>
          </cell>
          <cell r="AO92">
            <v>90.3</v>
          </cell>
          <cell r="AP92">
            <v>95</v>
          </cell>
          <cell r="AQ92">
            <v>70.8</v>
          </cell>
          <cell r="AR92">
            <v>64.400000000000006</v>
          </cell>
          <cell r="AS92">
            <v>75.7</v>
          </cell>
          <cell r="AT92">
            <v>55.5</v>
          </cell>
          <cell r="AU92">
            <v>47.3</v>
          </cell>
          <cell r="AV92">
            <v>61.9</v>
          </cell>
          <cell r="AW92">
            <v>40.200000000000003</v>
          </cell>
          <cell r="AX92">
            <v>31.1</v>
          </cell>
          <cell r="AY92">
            <v>47.1</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525</v>
          </cell>
          <cell r="E93">
            <v>260</v>
          </cell>
          <cell r="F93">
            <v>265</v>
          </cell>
          <cell r="G93">
            <v>61.1</v>
          </cell>
          <cell r="H93">
            <v>51.2</v>
          </cell>
          <cell r="I93">
            <v>70.900000000000006</v>
          </cell>
          <cell r="J93">
            <v>48.4</v>
          </cell>
          <cell r="K93">
            <v>41.5</v>
          </cell>
          <cell r="L93">
            <v>55.1</v>
          </cell>
          <cell r="M93">
            <v>89.7</v>
          </cell>
          <cell r="N93">
            <v>86.5</v>
          </cell>
          <cell r="O93">
            <v>92.8</v>
          </cell>
          <cell r="P93">
            <v>85.1</v>
          </cell>
          <cell r="Q93">
            <v>82.7</v>
          </cell>
          <cell r="R93">
            <v>87.5</v>
          </cell>
          <cell r="S93">
            <v>50.1</v>
          </cell>
          <cell r="T93">
            <v>44.2</v>
          </cell>
          <cell r="U93">
            <v>55.8</v>
          </cell>
          <cell r="V93">
            <v>43.2</v>
          </cell>
          <cell r="W93">
            <v>36.9</v>
          </cell>
          <cell r="X93">
            <v>49.4</v>
          </cell>
          <cell r="Y93">
            <v>21.7</v>
          </cell>
          <cell r="Z93">
            <v>16.5</v>
          </cell>
          <cell r="AA93">
            <v>26.8</v>
          </cell>
          <cell r="AB93">
            <v>583</v>
          </cell>
          <cell r="AC93">
            <v>263</v>
          </cell>
          <cell r="AD93">
            <v>320</v>
          </cell>
          <cell r="AE93">
            <v>84.7</v>
          </cell>
          <cell r="AF93">
            <v>82.1</v>
          </cell>
          <cell r="AG93">
            <v>86.9</v>
          </cell>
          <cell r="AH93">
            <v>75.5</v>
          </cell>
          <cell r="AI93">
            <v>75.3</v>
          </cell>
          <cell r="AJ93">
            <v>75.599999999999994</v>
          </cell>
          <cell r="AK93">
            <v>94.9</v>
          </cell>
          <cell r="AL93">
            <v>93.9</v>
          </cell>
          <cell r="AM93">
            <v>95.6</v>
          </cell>
          <cell r="AN93">
            <v>93.7</v>
          </cell>
          <cell r="AO93">
            <v>93.5</v>
          </cell>
          <cell r="AP93">
            <v>93.8</v>
          </cell>
          <cell r="AQ93">
            <v>75.599999999999994</v>
          </cell>
          <cell r="AR93">
            <v>75.3</v>
          </cell>
          <cell r="AS93">
            <v>75.900000000000006</v>
          </cell>
          <cell r="AT93">
            <v>65.400000000000006</v>
          </cell>
          <cell r="AU93">
            <v>68.099999999999994</v>
          </cell>
          <cell r="AV93">
            <v>63.1</v>
          </cell>
          <cell r="AW93">
            <v>50.9</v>
          </cell>
          <cell r="AX93">
            <v>49.8</v>
          </cell>
          <cell r="AY93">
            <v>51.9</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1079</v>
          </cell>
          <cell r="E94">
            <v>550</v>
          </cell>
          <cell r="F94">
            <v>529</v>
          </cell>
          <cell r="G94">
            <v>55.2</v>
          </cell>
          <cell r="H94">
            <v>48.7</v>
          </cell>
          <cell r="I94">
            <v>62</v>
          </cell>
          <cell r="J94">
            <v>43.8</v>
          </cell>
          <cell r="K94">
            <v>41.3</v>
          </cell>
          <cell r="L94">
            <v>46.5</v>
          </cell>
          <cell r="M94">
            <v>90.6</v>
          </cell>
          <cell r="N94">
            <v>87.6</v>
          </cell>
          <cell r="O94">
            <v>93.8</v>
          </cell>
          <cell r="P94">
            <v>87.1</v>
          </cell>
          <cell r="Q94">
            <v>83.8</v>
          </cell>
          <cell r="R94">
            <v>90.5</v>
          </cell>
          <cell r="S94">
            <v>45.9</v>
          </cell>
          <cell r="T94">
            <v>43.5</v>
          </cell>
          <cell r="U94">
            <v>48.4</v>
          </cell>
          <cell r="V94">
            <v>30.9</v>
          </cell>
          <cell r="W94">
            <v>25.3</v>
          </cell>
          <cell r="X94">
            <v>36.700000000000003</v>
          </cell>
          <cell r="Y94">
            <v>16.5</v>
          </cell>
          <cell r="Z94">
            <v>15.1</v>
          </cell>
          <cell r="AA94">
            <v>18</v>
          </cell>
          <cell r="AB94">
            <v>1027</v>
          </cell>
          <cell r="AC94">
            <v>528</v>
          </cell>
          <cell r="AD94">
            <v>499</v>
          </cell>
          <cell r="AE94">
            <v>76.3</v>
          </cell>
          <cell r="AF94">
            <v>73.900000000000006</v>
          </cell>
          <cell r="AG94">
            <v>79</v>
          </cell>
          <cell r="AH94">
            <v>65.900000000000006</v>
          </cell>
          <cell r="AI94">
            <v>64</v>
          </cell>
          <cell r="AJ94">
            <v>67.900000000000006</v>
          </cell>
          <cell r="AK94">
            <v>94.7</v>
          </cell>
          <cell r="AL94">
            <v>93.6</v>
          </cell>
          <cell r="AM94">
            <v>96</v>
          </cell>
          <cell r="AN94">
            <v>93.4</v>
          </cell>
          <cell r="AO94">
            <v>91.5</v>
          </cell>
          <cell r="AP94">
            <v>95.4</v>
          </cell>
          <cell r="AQ94">
            <v>68.2</v>
          </cell>
          <cell r="AR94">
            <v>66.900000000000006</v>
          </cell>
          <cell r="AS94">
            <v>69.5</v>
          </cell>
          <cell r="AT94">
            <v>46.8</v>
          </cell>
          <cell r="AU94">
            <v>40.9</v>
          </cell>
          <cell r="AV94">
            <v>53.1</v>
          </cell>
          <cell r="AW94">
            <v>35.700000000000003</v>
          </cell>
          <cell r="AX94">
            <v>31.4</v>
          </cell>
          <cell r="AY94">
            <v>40.299999999999997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904</v>
          </cell>
          <cell r="E95">
            <v>496</v>
          </cell>
          <cell r="F95">
            <v>408</v>
          </cell>
          <cell r="G95">
            <v>65.2</v>
          </cell>
          <cell r="H95">
            <v>64.5</v>
          </cell>
          <cell r="I95">
            <v>65.900000000000006</v>
          </cell>
          <cell r="J95">
            <v>52.7</v>
          </cell>
          <cell r="K95">
            <v>52.4</v>
          </cell>
          <cell r="L95">
            <v>52.9</v>
          </cell>
          <cell r="M95">
            <v>95.2</v>
          </cell>
          <cell r="N95">
            <v>95.4</v>
          </cell>
          <cell r="O95">
            <v>95.1</v>
          </cell>
          <cell r="P95">
            <v>91</v>
          </cell>
          <cell r="Q95">
            <v>92.1</v>
          </cell>
          <cell r="R95">
            <v>89.7</v>
          </cell>
          <cell r="S95">
            <v>54.3</v>
          </cell>
          <cell r="T95">
            <v>54.6</v>
          </cell>
          <cell r="U95">
            <v>53.9</v>
          </cell>
          <cell r="V95">
            <v>44.4</v>
          </cell>
          <cell r="W95">
            <v>39.5</v>
          </cell>
          <cell r="X95">
            <v>50.2</v>
          </cell>
          <cell r="Y95">
            <v>23.7</v>
          </cell>
          <cell r="Z95">
            <v>19.600000000000001</v>
          </cell>
          <cell r="AA95">
            <v>28.7</v>
          </cell>
          <cell r="AB95">
            <v>450</v>
          </cell>
          <cell r="AC95">
            <v>254</v>
          </cell>
          <cell r="AD95">
            <v>196</v>
          </cell>
          <cell r="AE95">
            <v>76.900000000000006</v>
          </cell>
          <cell r="AF95">
            <v>72.8</v>
          </cell>
          <cell r="AG95">
            <v>82.1</v>
          </cell>
          <cell r="AH95">
            <v>68.400000000000006</v>
          </cell>
          <cell r="AI95">
            <v>65.400000000000006</v>
          </cell>
          <cell r="AJ95">
            <v>72.400000000000006</v>
          </cell>
          <cell r="AK95">
            <v>97.6</v>
          </cell>
          <cell r="AL95">
            <v>97.2</v>
          </cell>
          <cell r="AM95">
            <v>98</v>
          </cell>
          <cell r="AN95">
            <v>96.9</v>
          </cell>
          <cell r="AO95">
            <v>96.5</v>
          </cell>
          <cell r="AP95">
            <v>97.4</v>
          </cell>
          <cell r="AQ95">
            <v>69.3</v>
          </cell>
          <cell r="AR95">
            <v>66.5</v>
          </cell>
          <cell r="AS95">
            <v>73</v>
          </cell>
          <cell r="AT95">
            <v>54</v>
          </cell>
          <cell r="AU95">
            <v>50.8</v>
          </cell>
          <cell r="AV95">
            <v>58.2</v>
          </cell>
          <cell r="AW95">
            <v>34.700000000000003</v>
          </cell>
          <cell r="AX95">
            <v>31.9</v>
          </cell>
          <cell r="AY95">
            <v>38.299999999999997</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342</v>
          </cell>
          <cell r="E96">
            <v>176</v>
          </cell>
          <cell r="F96">
            <v>166</v>
          </cell>
          <cell r="G96">
            <v>67.5</v>
          </cell>
          <cell r="H96">
            <v>67.599999999999994</v>
          </cell>
          <cell r="I96">
            <v>67.5</v>
          </cell>
          <cell r="J96">
            <v>57</v>
          </cell>
          <cell r="K96">
            <v>56.8</v>
          </cell>
          <cell r="L96">
            <v>57.2</v>
          </cell>
          <cell r="M96">
            <v>93</v>
          </cell>
          <cell r="N96">
            <v>96</v>
          </cell>
          <cell r="O96">
            <v>89.8</v>
          </cell>
          <cell r="P96">
            <v>92.4</v>
          </cell>
          <cell r="Q96">
            <v>95.5</v>
          </cell>
          <cell r="R96">
            <v>89.2</v>
          </cell>
          <cell r="S96">
            <v>58.5</v>
          </cell>
          <cell r="T96">
            <v>58</v>
          </cell>
          <cell r="U96">
            <v>59</v>
          </cell>
          <cell r="V96">
            <v>48.5</v>
          </cell>
          <cell r="W96">
            <v>46</v>
          </cell>
          <cell r="X96">
            <v>51.2</v>
          </cell>
          <cell r="Y96">
            <v>32.5</v>
          </cell>
          <cell r="Z96">
            <v>30.7</v>
          </cell>
          <cell r="AA96">
            <v>34.299999999999997</v>
          </cell>
          <cell r="AB96">
            <v>407</v>
          </cell>
          <cell r="AC96">
            <v>264</v>
          </cell>
          <cell r="AD96">
            <v>143</v>
          </cell>
          <cell r="AE96">
            <v>84.3</v>
          </cell>
          <cell r="AF96">
            <v>88.3</v>
          </cell>
          <cell r="AG96">
            <v>76.900000000000006</v>
          </cell>
          <cell r="AH96">
            <v>75.7</v>
          </cell>
          <cell r="AI96">
            <v>80.7</v>
          </cell>
          <cell r="AJ96">
            <v>66.400000000000006</v>
          </cell>
          <cell r="AK96">
            <v>97.8</v>
          </cell>
          <cell r="AL96">
            <v>98.1</v>
          </cell>
          <cell r="AM96">
            <v>97.2</v>
          </cell>
          <cell r="AN96">
            <v>96.3</v>
          </cell>
          <cell r="AO96">
            <v>98.1</v>
          </cell>
          <cell r="AP96">
            <v>93</v>
          </cell>
          <cell r="AQ96">
            <v>76.7</v>
          </cell>
          <cell r="AR96">
            <v>81.099999999999994</v>
          </cell>
          <cell r="AS96">
            <v>68.5</v>
          </cell>
          <cell r="AT96">
            <v>61.9</v>
          </cell>
          <cell r="AU96">
            <v>62.5</v>
          </cell>
          <cell r="AV96">
            <v>60.8</v>
          </cell>
          <cell r="AW96">
            <v>45.9</v>
          </cell>
          <cell r="AX96">
            <v>49.6</v>
          </cell>
          <cell r="AY96">
            <v>39.200000000000003</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1041</v>
          </cell>
          <cell r="E97">
            <v>533</v>
          </cell>
          <cell r="F97">
            <v>508</v>
          </cell>
          <cell r="G97">
            <v>59.9</v>
          </cell>
          <cell r="H97">
            <v>54.4</v>
          </cell>
          <cell r="I97">
            <v>65.7</v>
          </cell>
          <cell r="J97">
            <v>47.6</v>
          </cell>
          <cell r="K97">
            <v>44.5</v>
          </cell>
          <cell r="L97">
            <v>50.8</v>
          </cell>
          <cell r="M97">
            <v>93.1</v>
          </cell>
          <cell r="N97" t="str">
            <v>x</v>
          </cell>
          <cell r="O97" t="str">
            <v>x</v>
          </cell>
          <cell r="P97">
            <v>87.6</v>
          </cell>
          <cell r="Q97">
            <v>85.6</v>
          </cell>
          <cell r="R97">
            <v>89.8</v>
          </cell>
          <cell r="S97">
            <v>50.2</v>
          </cell>
          <cell r="T97">
            <v>48.4</v>
          </cell>
          <cell r="U97">
            <v>52.2</v>
          </cell>
          <cell r="V97">
            <v>46.1</v>
          </cell>
          <cell r="W97">
            <v>43.2</v>
          </cell>
          <cell r="X97">
            <v>49.2</v>
          </cell>
          <cell r="Y97">
            <v>20.6</v>
          </cell>
          <cell r="Z97">
            <v>17.3</v>
          </cell>
          <cell r="AA97">
            <v>24</v>
          </cell>
          <cell r="AB97">
            <v>836</v>
          </cell>
          <cell r="AC97">
            <v>406</v>
          </cell>
          <cell r="AD97">
            <v>430</v>
          </cell>
          <cell r="AE97">
            <v>76.900000000000006</v>
          </cell>
          <cell r="AF97">
            <v>71.7</v>
          </cell>
          <cell r="AG97">
            <v>81.900000000000006</v>
          </cell>
          <cell r="AH97">
            <v>67.7</v>
          </cell>
          <cell r="AI97">
            <v>64.3</v>
          </cell>
          <cell r="AJ97">
            <v>70.900000000000006</v>
          </cell>
          <cell r="AK97">
            <v>98.4</v>
          </cell>
          <cell r="AL97" t="str">
            <v>x</v>
          </cell>
          <cell r="AM97" t="str">
            <v>x</v>
          </cell>
          <cell r="AN97">
            <v>96.3</v>
          </cell>
          <cell r="AO97">
            <v>94.8</v>
          </cell>
          <cell r="AP97">
            <v>97.7</v>
          </cell>
          <cell r="AQ97">
            <v>69.5</v>
          </cell>
          <cell r="AR97">
            <v>67.2</v>
          </cell>
          <cell r="AS97">
            <v>71.599999999999994</v>
          </cell>
          <cell r="AT97">
            <v>59.7</v>
          </cell>
          <cell r="AU97">
            <v>55.7</v>
          </cell>
          <cell r="AV97">
            <v>63.5</v>
          </cell>
          <cell r="AW97">
            <v>36.1</v>
          </cell>
          <cell r="AX97">
            <v>28.3</v>
          </cell>
          <cell r="AY97">
            <v>43.5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923</v>
          </cell>
          <cell r="E98">
            <v>483</v>
          </cell>
          <cell r="F98">
            <v>440</v>
          </cell>
          <cell r="G98">
            <v>51.4</v>
          </cell>
          <cell r="H98">
            <v>47.4</v>
          </cell>
          <cell r="I98">
            <v>55.7</v>
          </cell>
          <cell r="J98">
            <v>41</v>
          </cell>
          <cell r="K98">
            <v>37.700000000000003</v>
          </cell>
          <cell r="L98">
            <v>44.5</v>
          </cell>
          <cell r="M98">
            <v>89.7</v>
          </cell>
          <cell r="N98">
            <v>88.6</v>
          </cell>
          <cell r="O98">
            <v>90.9</v>
          </cell>
          <cell r="P98">
            <v>83.3</v>
          </cell>
          <cell r="Q98">
            <v>82.6</v>
          </cell>
          <cell r="R98">
            <v>84.1</v>
          </cell>
          <cell r="S98">
            <v>43.4</v>
          </cell>
          <cell r="T98">
            <v>41.2</v>
          </cell>
          <cell r="U98">
            <v>45.9</v>
          </cell>
          <cell r="V98">
            <v>24.8</v>
          </cell>
          <cell r="W98">
            <v>20.9</v>
          </cell>
          <cell r="X98">
            <v>29.1</v>
          </cell>
          <cell r="Y98">
            <v>9.4</v>
          </cell>
          <cell r="Z98">
            <v>6.6</v>
          </cell>
          <cell r="AA98">
            <v>12.5</v>
          </cell>
          <cell r="AB98">
            <v>1192</v>
          </cell>
          <cell r="AC98">
            <v>609</v>
          </cell>
          <cell r="AD98">
            <v>583</v>
          </cell>
          <cell r="AE98">
            <v>70.8</v>
          </cell>
          <cell r="AF98">
            <v>66.7</v>
          </cell>
          <cell r="AG98">
            <v>75.099999999999994</v>
          </cell>
          <cell r="AH98">
            <v>60.3</v>
          </cell>
          <cell r="AI98">
            <v>57</v>
          </cell>
          <cell r="AJ98">
            <v>63.8</v>
          </cell>
          <cell r="AK98">
            <v>97.1</v>
          </cell>
          <cell r="AL98">
            <v>95.7</v>
          </cell>
          <cell r="AM98">
            <v>98.5</v>
          </cell>
          <cell r="AN98">
            <v>93.9</v>
          </cell>
          <cell r="AO98">
            <v>92.1</v>
          </cell>
          <cell r="AP98">
            <v>95.7</v>
          </cell>
          <cell r="AQ98">
            <v>62.3</v>
          </cell>
          <cell r="AR98">
            <v>59.9</v>
          </cell>
          <cell r="AS98">
            <v>64.8</v>
          </cell>
          <cell r="AT98">
            <v>43.3</v>
          </cell>
          <cell r="AU98">
            <v>37.9</v>
          </cell>
          <cell r="AV98">
            <v>48.9</v>
          </cell>
          <cell r="AW98">
            <v>26</v>
          </cell>
          <cell r="AX98">
            <v>21.8</v>
          </cell>
          <cell r="AY98">
            <v>30.4</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2076</v>
          </cell>
          <cell r="E99">
            <v>1079</v>
          </cell>
          <cell r="F99">
            <v>997</v>
          </cell>
          <cell r="G99">
            <v>66.8</v>
          </cell>
          <cell r="H99">
            <v>60.1</v>
          </cell>
          <cell r="I99">
            <v>74.099999999999994</v>
          </cell>
          <cell r="J99">
            <v>54.5</v>
          </cell>
          <cell r="K99">
            <v>49.7</v>
          </cell>
          <cell r="L99">
            <v>59.7</v>
          </cell>
          <cell r="M99">
            <v>94.6</v>
          </cell>
          <cell r="N99">
            <v>92.9</v>
          </cell>
          <cell r="O99">
            <v>96.5</v>
          </cell>
          <cell r="P99">
            <v>90.6</v>
          </cell>
          <cell r="Q99">
            <v>89.1</v>
          </cell>
          <cell r="R99">
            <v>92.3</v>
          </cell>
          <cell r="S99">
            <v>55.9</v>
          </cell>
          <cell r="T99">
            <v>51.5</v>
          </cell>
          <cell r="U99">
            <v>60.7</v>
          </cell>
          <cell r="V99">
            <v>46.2</v>
          </cell>
          <cell r="W99">
            <v>43.7</v>
          </cell>
          <cell r="X99">
            <v>49</v>
          </cell>
          <cell r="Y99">
            <v>26.4</v>
          </cell>
          <cell r="Z99">
            <v>22.4</v>
          </cell>
          <cell r="AA99">
            <v>30.7</v>
          </cell>
          <cell r="AB99">
            <v>1427</v>
          </cell>
          <cell r="AC99">
            <v>663</v>
          </cell>
          <cell r="AD99">
            <v>764</v>
          </cell>
          <cell r="AE99">
            <v>76.7</v>
          </cell>
          <cell r="AF99">
            <v>72.900000000000006</v>
          </cell>
          <cell r="AG99">
            <v>80</v>
          </cell>
          <cell r="AH99">
            <v>66.5</v>
          </cell>
          <cell r="AI99">
            <v>63.2</v>
          </cell>
          <cell r="AJ99">
            <v>69.400000000000006</v>
          </cell>
          <cell r="AK99">
            <v>97.4</v>
          </cell>
          <cell r="AL99">
            <v>96.5</v>
          </cell>
          <cell r="AM99">
            <v>98.2</v>
          </cell>
          <cell r="AN99">
            <v>94.8</v>
          </cell>
          <cell r="AO99">
            <v>93.4</v>
          </cell>
          <cell r="AP99">
            <v>96.1</v>
          </cell>
          <cell r="AQ99">
            <v>67.599999999999994</v>
          </cell>
          <cell r="AR99">
            <v>64.599999999999994</v>
          </cell>
          <cell r="AS99">
            <v>70.3</v>
          </cell>
          <cell r="AT99">
            <v>53.3</v>
          </cell>
          <cell r="AU99">
            <v>51.1</v>
          </cell>
          <cell r="AV99">
            <v>55.2</v>
          </cell>
          <cell r="AW99">
            <v>34.200000000000003</v>
          </cell>
          <cell r="AX99">
            <v>29.3</v>
          </cell>
          <cell r="AY99">
            <v>38.5</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1186</v>
          </cell>
          <cell r="E100">
            <v>586</v>
          </cell>
          <cell r="F100">
            <v>600</v>
          </cell>
          <cell r="G100">
            <v>66.8</v>
          </cell>
          <cell r="H100">
            <v>61.1</v>
          </cell>
          <cell r="I100">
            <v>72.3</v>
          </cell>
          <cell r="J100">
            <v>57.3</v>
          </cell>
          <cell r="K100">
            <v>53.8</v>
          </cell>
          <cell r="L100">
            <v>60.8</v>
          </cell>
          <cell r="M100">
            <v>94.4</v>
          </cell>
          <cell r="N100">
            <v>92</v>
          </cell>
          <cell r="O100">
            <v>96.8</v>
          </cell>
          <cell r="P100">
            <v>91.4</v>
          </cell>
          <cell r="Q100">
            <v>88.9</v>
          </cell>
          <cell r="R100">
            <v>93.8</v>
          </cell>
          <cell r="S100">
            <v>59.9</v>
          </cell>
          <cell r="T100">
            <v>56.8</v>
          </cell>
          <cell r="U100">
            <v>62.8</v>
          </cell>
          <cell r="V100">
            <v>46.9</v>
          </cell>
          <cell r="W100">
            <v>43.3</v>
          </cell>
          <cell r="X100">
            <v>50.3</v>
          </cell>
          <cell r="Y100">
            <v>23.9</v>
          </cell>
          <cell r="Z100">
            <v>20</v>
          </cell>
          <cell r="AA100">
            <v>27.8</v>
          </cell>
          <cell r="AB100">
            <v>1158</v>
          </cell>
          <cell r="AC100">
            <v>590</v>
          </cell>
          <cell r="AD100">
            <v>568</v>
          </cell>
          <cell r="AE100">
            <v>80.7</v>
          </cell>
          <cell r="AF100">
            <v>76.3</v>
          </cell>
          <cell r="AG100">
            <v>85.2</v>
          </cell>
          <cell r="AH100">
            <v>71.5</v>
          </cell>
          <cell r="AI100">
            <v>68.099999999999994</v>
          </cell>
          <cell r="AJ100">
            <v>75</v>
          </cell>
          <cell r="AK100">
            <v>96.7</v>
          </cell>
          <cell r="AL100">
            <v>94.9</v>
          </cell>
          <cell r="AM100">
            <v>98.6</v>
          </cell>
          <cell r="AN100">
            <v>95.3</v>
          </cell>
          <cell r="AO100">
            <v>93.4</v>
          </cell>
          <cell r="AP100">
            <v>97.4</v>
          </cell>
          <cell r="AQ100">
            <v>72</v>
          </cell>
          <cell r="AR100">
            <v>68.8</v>
          </cell>
          <cell r="AS100">
            <v>75.400000000000006</v>
          </cell>
          <cell r="AT100">
            <v>59.8</v>
          </cell>
          <cell r="AU100">
            <v>55.8</v>
          </cell>
          <cell r="AV100">
            <v>64.099999999999994</v>
          </cell>
          <cell r="AW100">
            <v>40.200000000000003</v>
          </cell>
          <cell r="AX100">
            <v>36.299999999999997</v>
          </cell>
          <cell r="AY100">
            <v>44.2</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1730</v>
          </cell>
          <cell r="E101">
            <v>859</v>
          </cell>
          <cell r="F101">
            <v>871</v>
          </cell>
          <cell r="G101">
            <v>71</v>
          </cell>
          <cell r="H101">
            <v>64.5</v>
          </cell>
          <cell r="I101">
            <v>77.400000000000006</v>
          </cell>
          <cell r="J101">
            <v>61.5</v>
          </cell>
          <cell r="K101">
            <v>57.9</v>
          </cell>
          <cell r="L101">
            <v>65.099999999999994</v>
          </cell>
          <cell r="M101">
            <v>95.7</v>
          </cell>
          <cell r="N101">
            <v>93.6</v>
          </cell>
          <cell r="O101">
            <v>97.7</v>
          </cell>
          <cell r="P101">
            <v>92.9</v>
          </cell>
          <cell r="Q101">
            <v>90.2</v>
          </cell>
          <cell r="R101">
            <v>95.5</v>
          </cell>
          <cell r="S101">
            <v>64.099999999999994</v>
          </cell>
          <cell r="T101">
            <v>61.1</v>
          </cell>
          <cell r="U101">
            <v>67</v>
          </cell>
          <cell r="V101">
            <v>42.9</v>
          </cell>
          <cell r="W101">
            <v>42</v>
          </cell>
          <cell r="X101">
            <v>43.7</v>
          </cell>
          <cell r="Y101">
            <v>26.8</v>
          </cell>
          <cell r="Z101">
            <v>21.9</v>
          </cell>
          <cell r="AA101">
            <v>31.7</v>
          </cell>
          <cell r="AB101">
            <v>708</v>
          </cell>
          <cell r="AC101">
            <v>362</v>
          </cell>
          <cell r="AD101">
            <v>346</v>
          </cell>
          <cell r="AE101">
            <v>79.2</v>
          </cell>
          <cell r="AF101">
            <v>74.599999999999994</v>
          </cell>
          <cell r="AG101">
            <v>84.1</v>
          </cell>
          <cell r="AH101">
            <v>72.3</v>
          </cell>
          <cell r="AI101">
            <v>67.7</v>
          </cell>
          <cell r="AJ101">
            <v>77.2</v>
          </cell>
          <cell r="AK101">
            <v>98.2</v>
          </cell>
          <cell r="AL101">
            <v>98.1</v>
          </cell>
          <cell r="AM101">
            <v>98.3</v>
          </cell>
          <cell r="AN101">
            <v>96.3</v>
          </cell>
          <cell r="AO101">
            <v>96.1</v>
          </cell>
          <cell r="AP101">
            <v>96.5</v>
          </cell>
          <cell r="AQ101">
            <v>73.599999999999994</v>
          </cell>
          <cell r="AR101">
            <v>69.099999999999994</v>
          </cell>
          <cell r="AS101">
            <v>78.3</v>
          </cell>
          <cell r="AT101">
            <v>55.1</v>
          </cell>
          <cell r="AU101">
            <v>53</v>
          </cell>
          <cell r="AV101">
            <v>57.2</v>
          </cell>
          <cell r="AW101">
            <v>37.6</v>
          </cell>
          <cell r="AX101">
            <v>29.8</v>
          </cell>
          <cell r="AY101">
            <v>45.7</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804</v>
          </cell>
          <cell r="E102">
            <v>428</v>
          </cell>
          <cell r="F102">
            <v>376</v>
          </cell>
          <cell r="G102">
            <v>57.7</v>
          </cell>
          <cell r="H102">
            <v>51.9</v>
          </cell>
          <cell r="I102">
            <v>64.400000000000006</v>
          </cell>
          <cell r="J102">
            <v>46.1</v>
          </cell>
          <cell r="K102">
            <v>41.4</v>
          </cell>
          <cell r="L102">
            <v>51.6</v>
          </cell>
          <cell r="M102">
            <v>89.7</v>
          </cell>
          <cell r="N102">
            <v>86.2</v>
          </cell>
          <cell r="O102">
            <v>93.6</v>
          </cell>
          <cell r="P102">
            <v>85.8</v>
          </cell>
          <cell r="Q102">
            <v>82.9</v>
          </cell>
          <cell r="R102">
            <v>89.1</v>
          </cell>
          <cell r="S102">
            <v>48.8</v>
          </cell>
          <cell r="T102">
            <v>44.9</v>
          </cell>
          <cell r="U102">
            <v>53.2</v>
          </cell>
          <cell r="V102">
            <v>36.4</v>
          </cell>
          <cell r="W102">
            <v>32.200000000000003</v>
          </cell>
          <cell r="X102">
            <v>41.2</v>
          </cell>
          <cell r="Y102">
            <v>17.7</v>
          </cell>
          <cell r="Z102">
            <v>13.1</v>
          </cell>
          <cell r="AA102">
            <v>22.9</v>
          </cell>
          <cell r="AB102">
            <v>963</v>
          </cell>
          <cell r="AC102">
            <v>535</v>
          </cell>
          <cell r="AD102">
            <v>428</v>
          </cell>
          <cell r="AE102">
            <v>76.3</v>
          </cell>
          <cell r="AF102">
            <v>71.8</v>
          </cell>
          <cell r="AG102">
            <v>82</v>
          </cell>
          <cell r="AH102">
            <v>68.2</v>
          </cell>
          <cell r="AI102">
            <v>65</v>
          </cell>
          <cell r="AJ102">
            <v>72.2</v>
          </cell>
          <cell r="AK102">
            <v>95.2</v>
          </cell>
          <cell r="AL102">
            <v>94.2</v>
          </cell>
          <cell r="AM102">
            <v>96.5</v>
          </cell>
          <cell r="AN102">
            <v>93.6</v>
          </cell>
          <cell r="AO102">
            <v>92.5</v>
          </cell>
          <cell r="AP102">
            <v>94.9</v>
          </cell>
          <cell r="AQ102">
            <v>70.5</v>
          </cell>
          <cell r="AR102">
            <v>68.8</v>
          </cell>
          <cell r="AS102">
            <v>72.7</v>
          </cell>
          <cell r="AT102">
            <v>59.1</v>
          </cell>
          <cell r="AU102">
            <v>53.5</v>
          </cell>
          <cell r="AV102">
            <v>66.099999999999994</v>
          </cell>
          <cell r="AW102">
            <v>39</v>
          </cell>
          <cell r="AX102">
            <v>32.700000000000003</v>
          </cell>
          <cell r="AY102">
            <v>47</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861</v>
          </cell>
          <cell r="E103">
            <v>437</v>
          </cell>
          <cell r="F103">
            <v>424</v>
          </cell>
          <cell r="G103">
            <v>71</v>
          </cell>
          <cell r="H103">
            <v>64.5</v>
          </cell>
          <cell r="I103">
            <v>77.599999999999994</v>
          </cell>
          <cell r="J103">
            <v>61.2</v>
          </cell>
          <cell r="K103">
            <v>54.5</v>
          </cell>
          <cell r="L103">
            <v>68.2</v>
          </cell>
          <cell r="M103">
            <v>97.3</v>
          </cell>
          <cell r="N103" t="str">
            <v>x</v>
          </cell>
          <cell r="O103" t="str">
            <v>x</v>
          </cell>
          <cell r="P103">
            <v>95.4</v>
          </cell>
          <cell r="Q103">
            <v>93.4</v>
          </cell>
          <cell r="R103">
            <v>97.4</v>
          </cell>
          <cell r="S103">
            <v>63</v>
          </cell>
          <cell r="T103">
            <v>57.2</v>
          </cell>
          <cell r="U103">
            <v>68.900000000000006</v>
          </cell>
          <cell r="V103">
            <v>48.9</v>
          </cell>
          <cell r="W103">
            <v>41.9</v>
          </cell>
          <cell r="X103">
            <v>56.1</v>
          </cell>
          <cell r="Y103">
            <v>28.2</v>
          </cell>
          <cell r="Z103">
            <v>20.8</v>
          </cell>
          <cell r="AA103">
            <v>35.799999999999997</v>
          </cell>
          <cell r="AB103">
            <v>617</v>
          </cell>
          <cell r="AC103">
            <v>264</v>
          </cell>
          <cell r="AD103">
            <v>353</v>
          </cell>
          <cell r="AE103">
            <v>86.5</v>
          </cell>
          <cell r="AF103">
            <v>80.3</v>
          </cell>
          <cell r="AG103">
            <v>91.2</v>
          </cell>
          <cell r="AH103">
            <v>76.3</v>
          </cell>
          <cell r="AI103">
            <v>66.7</v>
          </cell>
          <cell r="AJ103">
            <v>83.6</v>
          </cell>
          <cell r="AK103">
            <v>98.7</v>
          </cell>
          <cell r="AL103" t="str">
            <v>x</v>
          </cell>
          <cell r="AM103" t="str">
            <v>x</v>
          </cell>
          <cell r="AN103">
            <v>96.9</v>
          </cell>
          <cell r="AO103">
            <v>95.1</v>
          </cell>
          <cell r="AP103">
            <v>98.3</v>
          </cell>
          <cell r="AQ103">
            <v>77.599999999999994</v>
          </cell>
          <cell r="AR103">
            <v>69.3</v>
          </cell>
          <cell r="AS103">
            <v>83.9</v>
          </cell>
          <cell r="AT103">
            <v>61.9</v>
          </cell>
          <cell r="AU103">
            <v>47.7</v>
          </cell>
          <cell r="AV103">
            <v>72.5</v>
          </cell>
          <cell r="AW103">
            <v>42.9</v>
          </cell>
          <cell r="AX103">
            <v>27.3</v>
          </cell>
          <cell r="AY103">
            <v>54.7</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931</v>
          </cell>
          <cell r="E104">
            <v>436</v>
          </cell>
          <cell r="F104">
            <v>495</v>
          </cell>
          <cell r="G104">
            <v>57.9</v>
          </cell>
          <cell r="H104">
            <v>50.9</v>
          </cell>
          <cell r="I104">
            <v>64</v>
          </cell>
          <cell r="J104">
            <v>44</v>
          </cell>
          <cell r="K104">
            <v>39.9</v>
          </cell>
          <cell r="L104">
            <v>47.7</v>
          </cell>
          <cell r="M104">
            <v>94.2</v>
          </cell>
          <cell r="N104">
            <v>92.4</v>
          </cell>
          <cell r="O104">
            <v>95.8</v>
          </cell>
          <cell r="P104">
            <v>89.9</v>
          </cell>
          <cell r="Q104">
            <v>89</v>
          </cell>
          <cell r="R104">
            <v>90.7</v>
          </cell>
          <cell r="S104">
            <v>46</v>
          </cell>
          <cell r="T104">
            <v>42</v>
          </cell>
          <cell r="U104">
            <v>49.5</v>
          </cell>
          <cell r="V104">
            <v>27.1</v>
          </cell>
          <cell r="W104">
            <v>22.2</v>
          </cell>
          <cell r="X104">
            <v>31.3</v>
          </cell>
          <cell r="Y104">
            <v>14</v>
          </cell>
          <cell r="Z104">
            <v>11.9</v>
          </cell>
          <cell r="AA104">
            <v>15.8</v>
          </cell>
          <cell r="AB104">
            <v>1193</v>
          </cell>
          <cell r="AC104">
            <v>613</v>
          </cell>
          <cell r="AD104">
            <v>580</v>
          </cell>
          <cell r="AE104">
            <v>73.099999999999994</v>
          </cell>
          <cell r="AF104">
            <v>69</v>
          </cell>
          <cell r="AG104">
            <v>77.400000000000006</v>
          </cell>
          <cell r="AH104">
            <v>61.9</v>
          </cell>
          <cell r="AI104">
            <v>58.7</v>
          </cell>
          <cell r="AJ104">
            <v>65.2</v>
          </cell>
          <cell r="AK104">
            <v>97.2</v>
          </cell>
          <cell r="AL104">
            <v>96.6</v>
          </cell>
          <cell r="AM104">
            <v>97.8</v>
          </cell>
          <cell r="AN104">
            <v>95.1</v>
          </cell>
          <cell r="AO104">
            <v>94.8</v>
          </cell>
          <cell r="AP104">
            <v>95.5</v>
          </cell>
          <cell r="AQ104">
            <v>63.4</v>
          </cell>
          <cell r="AR104">
            <v>61</v>
          </cell>
          <cell r="AS104">
            <v>65.900000000000006</v>
          </cell>
          <cell r="AT104">
            <v>37.200000000000003</v>
          </cell>
          <cell r="AU104">
            <v>31.8</v>
          </cell>
          <cell r="AV104">
            <v>42.9</v>
          </cell>
          <cell r="AW104">
            <v>25.4</v>
          </cell>
          <cell r="AX104">
            <v>20.100000000000001</v>
          </cell>
          <cell r="AY104">
            <v>31</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1007</v>
          </cell>
          <cell r="E105">
            <v>517</v>
          </cell>
          <cell r="F105">
            <v>490</v>
          </cell>
          <cell r="G105">
            <v>60.6</v>
          </cell>
          <cell r="H105">
            <v>56.9</v>
          </cell>
          <cell r="I105">
            <v>64.5</v>
          </cell>
          <cell r="J105">
            <v>50.5</v>
          </cell>
          <cell r="K105">
            <v>48.4</v>
          </cell>
          <cell r="L105">
            <v>52.9</v>
          </cell>
          <cell r="M105">
            <v>91.3</v>
          </cell>
          <cell r="N105">
            <v>90.1</v>
          </cell>
          <cell r="O105">
            <v>92.4</v>
          </cell>
          <cell r="P105">
            <v>88.2</v>
          </cell>
          <cell r="Q105">
            <v>87</v>
          </cell>
          <cell r="R105">
            <v>89.4</v>
          </cell>
          <cell r="S105">
            <v>51.6</v>
          </cell>
          <cell r="T105">
            <v>50.3</v>
          </cell>
          <cell r="U105">
            <v>53.1</v>
          </cell>
          <cell r="V105">
            <v>39.700000000000003</v>
          </cell>
          <cell r="W105">
            <v>37.5</v>
          </cell>
          <cell r="X105">
            <v>42</v>
          </cell>
          <cell r="Y105">
            <v>23.2</v>
          </cell>
          <cell r="Z105">
            <v>20.7</v>
          </cell>
          <cell r="AA105">
            <v>25.9</v>
          </cell>
          <cell r="AB105">
            <v>2570</v>
          </cell>
          <cell r="AC105">
            <v>1364</v>
          </cell>
          <cell r="AD105">
            <v>1206</v>
          </cell>
          <cell r="AE105">
            <v>85</v>
          </cell>
          <cell r="AF105">
            <v>81.900000000000006</v>
          </cell>
          <cell r="AG105">
            <v>88.5</v>
          </cell>
          <cell r="AH105">
            <v>77.8</v>
          </cell>
          <cell r="AI105">
            <v>75.2</v>
          </cell>
          <cell r="AJ105">
            <v>80.7</v>
          </cell>
          <cell r="AK105">
            <v>97.9</v>
          </cell>
          <cell r="AL105">
            <v>97.5</v>
          </cell>
          <cell r="AM105">
            <v>98.3</v>
          </cell>
          <cell r="AN105">
            <v>97</v>
          </cell>
          <cell r="AO105">
            <v>96.4</v>
          </cell>
          <cell r="AP105">
            <v>97.6</v>
          </cell>
          <cell r="AQ105">
            <v>78.900000000000006</v>
          </cell>
          <cell r="AR105">
            <v>76.7</v>
          </cell>
          <cell r="AS105">
            <v>81.5</v>
          </cell>
          <cell r="AT105">
            <v>67</v>
          </cell>
          <cell r="AU105">
            <v>64</v>
          </cell>
          <cell r="AV105">
            <v>70.400000000000006</v>
          </cell>
          <cell r="AW105">
            <v>51.4</v>
          </cell>
          <cell r="AX105">
            <v>46.6</v>
          </cell>
          <cell r="AY105">
            <v>56.8</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756</v>
          </cell>
          <cell r="E106">
            <v>369</v>
          </cell>
          <cell r="F106">
            <v>387</v>
          </cell>
          <cell r="G106">
            <v>47.8</v>
          </cell>
          <cell r="H106">
            <v>39.799999999999997</v>
          </cell>
          <cell r="I106">
            <v>55.3</v>
          </cell>
          <cell r="J106">
            <v>36.200000000000003</v>
          </cell>
          <cell r="K106">
            <v>33.1</v>
          </cell>
          <cell r="L106">
            <v>39.299999999999997</v>
          </cell>
          <cell r="M106">
            <v>86.6</v>
          </cell>
          <cell r="N106">
            <v>84.3</v>
          </cell>
          <cell r="O106">
            <v>88.9</v>
          </cell>
          <cell r="P106">
            <v>75.900000000000006</v>
          </cell>
          <cell r="Q106">
            <v>74.5</v>
          </cell>
          <cell r="R106">
            <v>77.3</v>
          </cell>
          <cell r="S106">
            <v>38.799999999999997</v>
          </cell>
          <cell r="T106">
            <v>36.6</v>
          </cell>
          <cell r="U106">
            <v>40.799999999999997</v>
          </cell>
          <cell r="V106">
            <v>21.6</v>
          </cell>
          <cell r="W106">
            <v>18.2</v>
          </cell>
          <cell r="X106">
            <v>24.8</v>
          </cell>
          <cell r="Y106">
            <v>12</v>
          </cell>
          <cell r="Z106">
            <v>7.3</v>
          </cell>
          <cell r="AA106">
            <v>16.5</v>
          </cell>
          <cell r="AB106">
            <v>2549</v>
          </cell>
          <cell r="AC106">
            <v>1322</v>
          </cell>
          <cell r="AD106">
            <v>1227</v>
          </cell>
          <cell r="AE106">
            <v>77.7</v>
          </cell>
          <cell r="AF106">
            <v>72.099999999999994</v>
          </cell>
          <cell r="AG106">
            <v>83.7</v>
          </cell>
          <cell r="AH106">
            <v>60.6</v>
          </cell>
          <cell r="AI106">
            <v>61.5</v>
          </cell>
          <cell r="AJ106">
            <v>59.7</v>
          </cell>
          <cell r="AK106">
            <v>97.4</v>
          </cell>
          <cell r="AL106">
            <v>96.5</v>
          </cell>
          <cell r="AM106">
            <v>98.3</v>
          </cell>
          <cell r="AN106">
            <v>88.3</v>
          </cell>
          <cell r="AO106">
            <v>94.6</v>
          </cell>
          <cell r="AP106">
            <v>81.5</v>
          </cell>
          <cell r="AQ106">
            <v>62</v>
          </cell>
          <cell r="AR106">
            <v>63.2</v>
          </cell>
          <cell r="AS106">
            <v>60.7</v>
          </cell>
          <cell r="AT106">
            <v>40.299999999999997</v>
          </cell>
          <cell r="AU106">
            <v>41.9</v>
          </cell>
          <cell r="AV106">
            <v>38.6</v>
          </cell>
          <cell r="AW106">
            <v>26.7</v>
          </cell>
          <cell r="AX106">
            <v>26.8</v>
          </cell>
          <cell r="AY106">
            <v>26.6</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1054</v>
          </cell>
          <cell r="E107">
            <v>546</v>
          </cell>
          <cell r="F107">
            <v>508</v>
          </cell>
          <cell r="G107">
            <v>61.8</v>
          </cell>
          <cell r="H107">
            <v>56.6</v>
          </cell>
          <cell r="I107">
            <v>67.3</v>
          </cell>
          <cell r="J107">
            <v>50.6</v>
          </cell>
          <cell r="K107">
            <v>47.3</v>
          </cell>
          <cell r="L107">
            <v>54.1</v>
          </cell>
          <cell r="M107">
            <v>91.7</v>
          </cell>
          <cell r="N107">
            <v>89.6</v>
          </cell>
          <cell r="O107">
            <v>94.1</v>
          </cell>
          <cell r="P107">
            <v>89.2</v>
          </cell>
          <cell r="Q107">
            <v>87</v>
          </cell>
          <cell r="R107">
            <v>91.5</v>
          </cell>
          <cell r="S107">
            <v>52.2</v>
          </cell>
          <cell r="T107">
            <v>48.9</v>
          </cell>
          <cell r="U107">
            <v>55.7</v>
          </cell>
          <cell r="V107">
            <v>42.8</v>
          </cell>
          <cell r="W107">
            <v>35.9</v>
          </cell>
          <cell r="X107">
            <v>50.2</v>
          </cell>
          <cell r="Y107">
            <v>23.6</v>
          </cell>
          <cell r="Z107">
            <v>17.600000000000001</v>
          </cell>
          <cell r="AA107">
            <v>30.1</v>
          </cell>
          <cell r="AB107">
            <v>1963</v>
          </cell>
          <cell r="AC107">
            <v>986</v>
          </cell>
          <cell r="AD107">
            <v>977</v>
          </cell>
          <cell r="AE107">
            <v>75.3</v>
          </cell>
          <cell r="AF107">
            <v>71.099999999999994</v>
          </cell>
          <cell r="AG107">
            <v>79.599999999999994</v>
          </cell>
          <cell r="AH107">
            <v>65</v>
          </cell>
          <cell r="AI107">
            <v>61.8</v>
          </cell>
          <cell r="AJ107">
            <v>68.3</v>
          </cell>
          <cell r="AK107">
            <v>95.7</v>
          </cell>
          <cell r="AL107">
            <v>94.3</v>
          </cell>
          <cell r="AM107">
            <v>97</v>
          </cell>
          <cell r="AN107">
            <v>93.8</v>
          </cell>
          <cell r="AO107">
            <v>93.2</v>
          </cell>
          <cell r="AP107">
            <v>94.4</v>
          </cell>
          <cell r="AQ107">
            <v>65.900000000000006</v>
          </cell>
          <cell r="AR107">
            <v>63</v>
          </cell>
          <cell r="AS107">
            <v>68.900000000000006</v>
          </cell>
          <cell r="AT107">
            <v>53.7</v>
          </cell>
          <cell r="AU107">
            <v>49.2</v>
          </cell>
          <cell r="AV107">
            <v>58.3</v>
          </cell>
          <cell r="AW107">
            <v>39</v>
          </cell>
          <cell r="AX107">
            <v>34.799999999999997</v>
          </cell>
          <cell r="AY107">
            <v>43.2</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692</v>
          </cell>
          <cell r="E108">
            <v>348</v>
          </cell>
          <cell r="F108">
            <v>344</v>
          </cell>
          <cell r="G108">
            <v>56.1</v>
          </cell>
          <cell r="H108">
            <v>48.6</v>
          </cell>
          <cell r="I108">
            <v>63.7</v>
          </cell>
          <cell r="J108">
            <v>47.3</v>
          </cell>
          <cell r="K108">
            <v>42.8</v>
          </cell>
          <cell r="L108">
            <v>51.7</v>
          </cell>
          <cell r="M108">
            <v>90</v>
          </cell>
          <cell r="N108">
            <v>86.8</v>
          </cell>
          <cell r="O108">
            <v>93.3</v>
          </cell>
          <cell r="P108">
            <v>87.6</v>
          </cell>
          <cell r="Q108">
            <v>83.6</v>
          </cell>
          <cell r="R108">
            <v>91.6</v>
          </cell>
          <cell r="S108">
            <v>50.6</v>
          </cell>
          <cell r="T108">
            <v>47.1</v>
          </cell>
          <cell r="U108">
            <v>54.1</v>
          </cell>
          <cell r="V108">
            <v>29.2</v>
          </cell>
          <cell r="W108">
            <v>24.7</v>
          </cell>
          <cell r="X108">
            <v>33.700000000000003</v>
          </cell>
          <cell r="Y108">
            <v>15.6</v>
          </cell>
          <cell r="Z108">
            <v>11.2</v>
          </cell>
          <cell r="AA108">
            <v>20.100000000000001</v>
          </cell>
          <cell r="AB108">
            <v>2572</v>
          </cell>
          <cell r="AC108">
            <v>1274</v>
          </cell>
          <cell r="AD108">
            <v>1298</v>
          </cell>
          <cell r="AE108">
            <v>80.5</v>
          </cell>
          <cell r="AF108">
            <v>76.3</v>
          </cell>
          <cell r="AG108">
            <v>84.7</v>
          </cell>
          <cell r="AH108">
            <v>74.2</v>
          </cell>
          <cell r="AI108">
            <v>70.5</v>
          </cell>
          <cell r="AJ108">
            <v>77.900000000000006</v>
          </cell>
          <cell r="AK108">
            <v>97.7</v>
          </cell>
          <cell r="AL108">
            <v>97.4</v>
          </cell>
          <cell r="AM108">
            <v>98.1</v>
          </cell>
          <cell r="AN108">
            <v>96.4</v>
          </cell>
          <cell r="AO108">
            <v>95.9</v>
          </cell>
          <cell r="AP108">
            <v>96.9</v>
          </cell>
          <cell r="AQ108">
            <v>75.900000000000006</v>
          </cell>
          <cell r="AR108">
            <v>73.2</v>
          </cell>
          <cell r="AS108">
            <v>78.5</v>
          </cell>
          <cell r="AT108">
            <v>54</v>
          </cell>
          <cell r="AU108">
            <v>48.8</v>
          </cell>
          <cell r="AV108">
            <v>59</v>
          </cell>
          <cell r="AW108">
            <v>39.5</v>
          </cell>
          <cell r="AX108">
            <v>32.299999999999997</v>
          </cell>
          <cell r="AY108">
            <v>46.6</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1238</v>
          </cell>
          <cell r="E109">
            <v>592</v>
          </cell>
          <cell r="F109">
            <v>646</v>
          </cell>
          <cell r="G109">
            <v>54</v>
          </cell>
          <cell r="H109">
            <v>46.6</v>
          </cell>
          <cell r="I109">
            <v>60.8</v>
          </cell>
          <cell r="J109">
            <v>42.9</v>
          </cell>
          <cell r="K109">
            <v>37</v>
          </cell>
          <cell r="L109">
            <v>48.3</v>
          </cell>
          <cell r="M109">
            <v>90.4</v>
          </cell>
          <cell r="N109">
            <v>87.2</v>
          </cell>
          <cell r="O109">
            <v>93.3</v>
          </cell>
          <cell r="P109">
            <v>85.5</v>
          </cell>
          <cell r="Q109">
            <v>81.3</v>
          </cell>
          <cell r="R109">
            <v>89.3</v>
          </cell>
          <cell r="S109">
            <v>46.7</v>
          </cell>
          <cell r="T109">
            <v>42.2</v>
          </cell>
          <cell r="U109">
            <v>50.8</v>
          </cell>
          <cell r="V109">
            <v>31.7</v>
          </cell>
          <cell r="W109">
            <v>26.7</v>
          </cell>
          <cell r="X109">
            <v>36.200000000000003</v>
          </cell>
          <cell r="Y109">
            <v>16</v>
          </cell>
          <cell r="Z109">
            <v>10.8</v>
          </cell>
          <cell r="AA109">
            <v>20.7</v>
          </cell>
          <cell r="AB109">
            <v>2409</v>
          </cell>
          <cell r="AC109">
            <v>1132</v>
          </cell>
          <cell r="AD109">
            <v>1277</v>
          </cell>
          <cell r="AE109">
            <v>77.599999999999994</v>
          </cell>
          <cell r="AF109">
            <v>70.900000000000006</v>
          </cell>
          <cell r="AG109">
            <v>83.5</v>
          </cell>
          <cell r="AH109">
            <v>68.2</v>
          </cell>
          <cell r="AI109">
            <v>60.9</v>
          </cell>
          <cell r="AJ109">
            <v>74.599999999999994</v>
          </cell>
          <cell r="AK109">
            <v>98</v>
          </cell>
          <cell r="AL109">
            <v>97.3</v>
          </cell>
          <cell r="AM109">
            <v>98.7</v>
          </cell>
          <cell r="AN109">
            <v>95.7</v>
          </cell>
          <cell r="AO109">
            <v>93.9</v>
          </cell>
          <cell r="AP109">
            <v>97.3</v>
          </cell>
          <cell r="AQ109">
            <v>69.7</v>
          </cell>
          <cell r="AR109">
            <v>63.2</v>
          </cell>
          <cell r="AS109">
            <v>75.5</v>
          </cell>
          <cell r="AT109">
            <v>52.8</v>
          </cell>
          <cell r="AU109">
            <v>43.2</v>
          </cell>
          <cell r="AV109">
            <v>61.4</v>
          </cell>
          <cell r="AW109">
            <v>32.5</v>
          </cell>
          <cell r="AX109">
            <v>22.8</v>
          </cell>
          <cell r="AY109">
            <v>41</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1117</v>
          </cell>
          <cell r="E110">
            <v>570</v>
          </cell>
          <cell r="F110">
            <v>547</v>
          </cell>
          <cell r="G110">
            <v>57.8</v>
          </cell>
          <cell r="H110">
            <v>52.6</v>
          </cell>
          <cell r="I110">
            <v>63.3</v>
          </cell>
          <cell r="J110">
            <v>49.8</v>
          </cell>
          <cell r="K110">
            <v>45.8</v>
          </cell>
          <cell r="L110">
            <v>53.9</v>
          </cell>
          <cell r="M110">
            <v>91.3</v>
          </cell>
          <cell r="N110">
            <v>90</v>
          </cell>
          <cell r="O110">
            <v>92.7</v>
          </cell>
          <cell r="P110">
            <v>89.1</v>
          </cell>
          <cell r="Q110">
            <v>87.7</v>
          </cell>
          <cell r="R110">
            <v>90.5</v>
          </cell>
          <cell r="S110">
            <v>51.9</v>
          </cell>
          <cell r="T110">
            <v>48.4</v>
          </cell>
          <cell r="U110">
            <v>55.6</v>
          </cell>
          <cell r="V110">
            <v>39.1</v>
          </cell>
          <cell r="W110">
            <v>34.6</v>
          </cell>
          <cell r="X110">
            <v>43.9</v>
          </cell>
          <cell r="Y110">
            <v>21</v>
          </cell>
          <cell r="Z110">
            <v>18.399999999999999</v>
          </cell>
          <cell r="AA110">
            <v>23.8</v>
          </cell>
          <cell r="AB110">
            <v>1701</v>
          </cell>
          <cell r="AC110">
            <v>897</v>
          </cell>
          <cell r="AD110">
            <v>804</v>
          </cell>
          <cell r="AE110">
            <v>77.5</v>
          </cell>
          <cell r="AF110">
            <v>73.7</v>
          </cell>
          <cell r="AG110">
            <v>81.8</v>
          </cell>
          <cell r="AH110">
            <v>70.3</v>
          </cell>
          <cell r="AI110">
            <v>67.3</v>
          </cell>
          <cell r="AJ110">
            <v>73.5</v>
          </cell>
          <cell r="AK110">
            <v>96.6</v>
          </cell>
          <cell r="AL110">
            <v>96</v>
          </cell>
          <cell r="AM110">
            <v>97.3</v>
          </cell>
          <cell r="AN110">
            <v>95.6</v>
          </cell>
          <cell r="AO110">
            <v>94.6</v>
          </cell>
          <cell r="AP110">
            <v>96.8</v>
          </cell>
          <cell r="AQ110">
            <v>71.5</v>
          </cell>
          <cell r="AR110">
            <v>68.8</v>
          </cell>
          <cell r="AS110">
            <v>74.599999999999994</v>
          </cell>
          <cell r="AT110">
            <v>57.7</v>
          </cell>
          <cell r="AU110">
            <v>55</v>
          </cell>
          <cell r="AV110">
            <v>60.8</v>
          </cell>
          <cell r="AW110">
            <v>39.9</v>
          </cell>
          <cell r="AX110">
            <v>35.9</v>
          </cell>
          <cell r="AY110">
            <v>44.3</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1424</v>
          </cell>
          <cell r="E111">
            <v>725</v>
          </cell>
          <cell r="F111">
            <v>699</v>
          </cell>
          <cell r="G111">
            <v>53.5</v>
          </cell>
          <cell r="H111">
            <v>45.9</v>
          </cell>
          <cell r="I111">
            <v>61.4</v>
          </cell>
          <cell r="J111">
            <v>41.4</v>
          </cell>
          <cell r="K111">
            <v>36.299999999999997</v>
          </cell>
          <cell r="L111">
            <v>46.8</v>
          </cell>
          <cell r="M111">
            <v>91.4</v>
          </cell>
          <cell r="N111">
            <v>89.2</v>
          </cell>
          <cell r="O111">
            <v>93.6</v>
          </cell>
          <cell r="P111">
            <v>84.5</v>
          </cell>
          <cell r="Q111">
            <v>82.1</v>
          </cell>
          <cell r="R111">
            <v>87</v>
          </cell>
          <cell r="S111">
            <v>43.2</v>
          </cell>
          <cell r="T111">
            <v>38.299999999999997</v>
          </cell>
          <cell r="U111">
            <v>48.2</v>
          </cell>
          <cell r="V111">
            <v>39.1</v>
          </cell>
          <cell r="W111">
            <v>35</v>
          </cell>
          <cell r="X111">
            <v>43.3</v>
          </cell>
          <cell r="Y111">
            <v>17.399999999999999</v>
          </cell>
          <cell r="Z111">
            <v>13</v>
          </cell>
          <cell r="AA111">
            <v>22</v>
          </cell>
          <cell r="AB111">
            <v>2234</v>
          </cell>
          <cell r="AC111">
            <v>1188</v>
          </cell>
          <cell r="AD111">
            <v>1046</v>
          </cell>
          <cell r="AE111">
            <v>72.599999999999994</v>
          </cell>
          <cell r="AF111">
            <v>67.7</v>
          </cell>
          <cell r="AG111">
            <v>78.3</v>
          </cell>
          <cell r="AH111">
            <v>62.8</v>
          </cell>
          <cell r="AI111">
            <v>59.1</v>
          </cell>
          <cell r="AJ111">
            <v>67.099999999999994</v>
          </cell>
          <cell r="AK111">
            <v>97</v>
          </cell>
          <cell r="AL111">
            <v>96.5</v>
          </cell>
          <cell r="AM111">
            <v>97.7</v>
          </cell>
          <cell r="AN111">
            <v>92</v>
          </cell>
          <cell r="AO111">
            <v>91.1</v>
          </cell>
          <cell r="AP111">
            <v>93</v>
          </cell>
          <cell r="AQ111">
            <v>64.7</v>
          </cell>
          <cell r="AR111">
            <v>61.9</v>
          </cell>
          <cell r="AS111">
            <v>68</v>
          </cell>
          <cell r="AT111">
            <v>56.5</v>
          </cell>
          <cell r="AU111">
            <v>54.2</v>
          </cell>
          <cell r="AV111">
            <v>59.2</v>
          </cell>
          <cell r="AW111">
            <v>34.799999999999997</v>
          </cell>
          <cell r="AX111">
            <v>30.9</v>
          </cell>
          <cell r="AY111">
            <v>39.200000000000003</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1026</v>
          </cell>
          <cell r="E112">
            <v>508</v>
          </cell>
          <cell r="F112">
            <v>518</v>
          </cell>
          <cell r="G112">
            <v>58.8</v>
          </cell>
          <cell r="H112">
            <v>54.3</v>
          </cell>
          <cell r="I112">
            <v>63.1</v>
          </cell>
          <cell r="J112">
            <v>47.6</v>
          </cell>
          <cell r="K112">
            <v>44.7</v>
          </cell>
          <cell r="L112">
            <v>50.4</v>
          </cell>
          <cell r="M112">
            <v>92.8</v>
          </cell>
          <cell r="N112">
            <v>90.7</v>
          </cell>
          <cell r="O112">
            <v>94.8</v>
          </cell>
          <cell r="P112">
            <v>89</v>
          </cell>
          <cell r="Q112">
            <v>87</v>
          </cell>
          <cell r="R112">
            <v>90.9</v>
          </cell>
          <cell r="S112">
            <v>49.3</v>
          </cell>
          <cell r="T112">
            <v>47</v>
          </cell>
          <cell r="U112">
            <v>51.5</v>
          </cell>
          <cell r="V112">
            <v>35.1</v>
          </cell>
          <cell r="W112">
            <v>31.9</v>
          </cell>
          <cell r="X112">
            <v>38.200000000000003</v>
          </cell>
          <cell r="Y112">
            <v>17.899999999999999</v>
          </cell>
          <cell r="Z112">
            <v>13</v>
          </cell>
          <cell r="AA112">
            <v>22.8</v>
          </cell>
          <cell r="AB112">
            <v>1133</v>
          </cell>
          <cell r="AC112">
            <v>574</v>
          </cell>
          <cell r="AD112">
            <v>559</v>
          </cell>
          <cell r="AE112">
            <v>78.900000000000006</v>
          </cell>
          <cell r="AF112">
            <v>75.8</v>
          </cell>
          <cell r="AG112">
            <v>82.1</v>
          </cell>
          <cell r="AH112">
            <v>66.8</v>
          </cell>
          <cell r="AI112">
            <v>66.2</v>
          </cell>
          <cell r="AJ112">
            <v>67.400000000000006</v>
          </cell>
          <cell r="AK112">
            <v>97.8</v>
          </cell>
          <cell r="AL112">
            <v>97</v>
          </cell>
          <cell r="AM112">
            <v>98.6</v>
          </cell>
          <cell r="AN112">
            <v>95.9</v>
          </cell>
          <cell r="AO112">
            <v>95.3</v>
          </cell>
          <cell r="AP112">
            <v>96.4</v>
          </cell>
          <cell r="AQ112">
            <v>67.7</v>
          </cell>
          <cell r="AR112">
            <v>67.8</v>
          </cell>
          <cell r="AS112">
            <v>67.599999999999994</v>
          </cell>
          <cell r="AT112">
            <v>52.9</v>
          </cell>
          <cell r="AU112">
            <v>49.1</v>
          </cell>
          <cell r="AV112">
            <v>56.7</v>
          </cell>
          <cell r="AW112">
            <v>31.5</v>
          </cell>
          <cell r="AX112">
            <v>25.3</v>
          </cell>
          <cell r="AY112">
            <v>37.9</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614</v>
          </cell>
          <cell r="E113">
            <v>309</v>
          </cell>
          <cell r="F113">
            <v>305</v>
          </cell>
          <cell r="G113">
            <v>59.4</v>
          </cell>
          <cell r="H113">
            <v>51.8</v>
          </cell>
          <cell r="I113">
            <v>67.2</v>
          </cell>
          <cell r="J113">
            <v>43.6</v>
          </cell>
          <cell r="K113">
            <v>38.5</v>
          </cell>
          <cell r="L113">
            <v>48.9</v>
          </cell>
          <cell r="M113">
            <v>94.6</v>
          </cell>
          <cell r="N113">
            <v>94.2</v>
          </cell>
          <cell r="O113">
            <v>95.1</v>
          </cell>
          <cell r="P113">
            <v>90.2</v>
          </cell>
          <cell r="Q113">
            <v>90.3</v>
          </cell>
          <cell r="R113">
            <v>90.2</v>
          </cell>
          <cell r="S113">
            <v>44.3</v>
          </cell>
          <cell r="T113">
            <v>39.5</v>
          </cell>
          <cell r="U113">
            <v>49.2</v>
          </cell>
          <cell r="V113">
            <v>42.8</v>
          </cell>
          <cell r="W113">
            <v>34.6</v>
          </cell>
          <cell r="X113">
            <v>51.1</v>
          </cell>
          <cell r="Y113">
            <v>21.3</v>
          </cell>
          <cell r="Z113">
            <v>14.6</v>
          </cell>
          <cell r="AA113">
            <v>28.2</v>
          </cell>
          <cell r="AB113">
            <v>1489</v>
          </cell>
          <cell r="AC113">
            <v>754</v>
          </cell>
          <cell r="AD113">
            <v>735</v>
          </cell>
          <cell r="AE113">
            <v>78.8</v>
          </cell>
          <cell r="AF113">
            <v>73.3</v>
          </cell>
          <cell r="AG113">
            <v>84.5</v>
          </cell>
          <cell r="AH113">
            <v>67.5</v>
          </cell>
          <cell r="AI113">
            <v>62.1</v>
          </cell>
          <cell r="AJ113">
            <v>73.099999999999994</v>
          </cell>
          <cell r="AK113">
            <v>97.6</v>
          </cell>
          <cell r="AL113">
            <v>97.5</v>
          </cell>
          <cell r="AM113">
            <v>97.8</v>
          </cell>
          <cell r="AN113">
            <v>96.2</v>
          </cell>
          <cell r="AO113">
            <v>95.5</v>
          </cell>
          <cell r="AP113">
            <v>97</v>
          </cell>
          <cell r="AQ113">
            <v>68.8</v>
          </cell>
          <cell r="AR113">
            <v>63.7</v>
          </cell>
          <cell r="AS113">
            <v>74</v>
          </cell>
          <cell r="AT113">
            <v>57.5</v>
          </cell>
          <cell r="AU113">
            <v>49.9</v>
          </cell>
          <cell r="AV113">
            <v>65.3</v>
          </cell>
          <cell r="AW113">
            <v>36.700000000000003</v>
          </cell>
          <cell r="AX113">
            <v>28.9</v>
          </cell>
          <cell r="AY113">
            <v>44.6</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657</v>
          </cell>
          <cell r="E114">
            <v>339</v>
          </cell>
          <cell r="F114">
            <v>318</v>
          </cell>
          <cell r="G114">
            <v>45.7</v>
          </cell>
          <cell r="H114">
            <v>41.6</v>
          </cell>
          <cell r="I114">
            <v>50</v>
          </cell>
          <cell r="J114">
            <v>38.1</v>
          </cell>
          <cell r="K114">
            <v>35.4</v>
          </cell>
          <cell r="L114">
            <v>40.9</v>
          </cell>
          <cell r="M114">
            <v>90.1</v>
          </cell>
          <cell r="N114">
            <v>88.5</v>
          </cell>
          <cell r="O114">
            <v>91.8</v>
          </cell>
          <cell r="P114">
            <v>86.5</v>
          </cell>
          <cell r="Q114">
            <v>85.5</v>
          </cell>
          <cell r="R114">
            <v>87.4</v>
          </cell>
          <cell r="S114">
            <v>41.6</v>
          </cell>
          <cell r="T114">
            <v>41</v>
          </cell>
          <cell r="U114">
            <v>42.1</v>
          </cell>
          <cell r="V114">
            <v>25.7</v>
          </cell>
          <cell r="W114">
            <v>25.4</v>
          </cell>
          <cell r="X114">
            <v>26.1</v>
          </cell>
          <cell r="Y114">
            <v>10.4</v>
          </cell>
          <cell r="Z114">
            <v>8.3000000000000007</v>
          </cell>
          <cell r="AA114">
            <v>12.6</v>
          </cell>
          <cell r="AB114">
            <v>2417</v>
          </cell>
          <cell r="AC114">
            <v>1259</v>
          </cell>
          <cell r="AD114">
            <v>1158</v>
          </cell>
          <cell r="AE114">
            <v>72</v>
          </cell>
          <cell r="AF114">
            <v>66.099999999999994</v>
          </cell>
          <cell r="AG114">
            <v>78.5</v>
          </cell>
          <cell r="AH114">
            <v>63.1</v>
          </cell>
          <cell r="AI114">
            <v>58.3</v>
          </cell>
          <cell r="AJ114">
            <v>68.3</v>
          </cell>
          <cell r="AK114">
            <v>96.9</v>
          </cell>
          <cell r="AL114">
            <v>96.3</v>
          </cell>
          <cell r="AM114">
            <v>97.6</v>
          </cell>
          <cell r="AN114">
            <v>95.4</v>
          </cell>
          <cell r="AO114">
            <v>94.4</v>
          </cell>
          <cell r="AP114">
            <v>96.6</v>
          </cell>
          <cell r="AQ114">
            <v>65.2</v>
          </cell>
          <cell r="AR114">
            <v>61.6</v>
          </cell>
          <cell r="AS114">
            <v>69.099999999999994</v>
          </cell>
          <cell r="AT114">
            <v>45.8</v>
          </cell>
          <cell r="AU114">
            <v>42.6</v>
          </cell>
          <cell r="AV114">
            <v>49.3</v>
          </cell>
          <cell r="AW114">
            <v>26.1</v>
          </cell>
          <cell r="AX114">
            <v>21</v>
          </cell>
          <cell r="AY114">
            <v>31.7</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916</v>
          </cell>
          <cell r="E115">
            <v>438</v>
          </cell>
          <cell r="F115">
            <v>478</v>
          </cell>
          <cell r="G115">
            <v>49.8</v>
          </cell>
          <cell r="H115">
            <v>43.2</v>
          </cell>
          <cell r="I115">
            <v>55.9</v>
          </cell>
          <cell r="J115">
            <v>39.4</v>
          </cell>
          <cell r="K115">
            <v>34.9</v>
          </cell>
          <cell r="L115">
            <v>43.5</v>
          </cell>
          <cell r="M115">
            <v>90.1</v>
          </cell>
          <cell r="N115">
            <v>87.4</v>
          </cell>
          <cell r="O115">
            <v>92.5</v>
          </cell>
          <cell r="P115">
            <v>85.3</v>
          </cell>
          <cell r="Q115">
            <v>83.1</v>
          </cell>
          <cell r="R115">
            <v>87.2</v>
          </cell>
          <cell r="S115">
            <v>41.8</v>
          </cell>
          <cell r="T115">
            <v>37.700000000000003</v>
          </cell>
          <cell r="U115">
            <v>45.6</v>
          </cell>
          <cell r="V115">
            <v>32.9</v>
          </cell>
          <cell r="W115">
            <v>28.1</v>
          </cell>
          <cell r="X115">
            <v>37.200000000000003</v>
          </cell>
          <cell r="Y115">
            <v>16.399999999999999</v>
          </cell>
          <cell r="Z115">
            <v>12.8</v>
          </cell>
          <cell r="AA115">
            <v>19.7</v>
          </cell>
          <cell r="AB115">
            <v>2120</v>
          </cell>
          <cell r="AC115">
            <v>1059</v>
          </cell>
          <cell r="AD115">
            <v>1061</v>
          </cell>
          <cell r="AE115">
            <v>75.900000000000006</v>
          </cell>
          <cell r="AF115">
            <v>71.599999999999994</v>
          </cell>
          <cell r="AG115">
            <v>80.2</v>
          </cell>
          <cell r="AH115">
            <v>65.400000000000006</v>
          </cell>
          <cell r="AI115">
            <v>61.6</v>
          </cell>
          <cell r="AJ115">
            <v>69.2</v>
          </cell>
          <cell r="AK115">
            <v>97</v>
          </cell>
          <cell r="AL115">
            <v>96.4</v>
          </cell>
          <cell r="AM115">
            <v>97.6</v>
          </cell>
          <cell r="AN115">
            <v>95.2</v>
          </cell>
          <cell r="AO115">
            <v>95</v>
          </cell>
          <cell r="AP115">
            <v>95.4</v>
          </cell>
          <cell r="AQ115">
            <v>67.2</v>
          </cell>
          <cell r="AR115">
            <v>63.8</v>
          </cell>
          <cell r="AS115">
            <v>70.5</v>
          </cell>
          <cell r="AT115">
            <v>47.3</v>
          </cell>
          <cell r="AU115">
            <v>40.5</v>
          </cell>
          <cell r="AV115">
            <v>54</v>
          </cell>
          <cell r="AW115">
            <v>30.4</v>
          </cell>
          <cell r="AX115">
            <v>23.4</v>
          </cell>
          <cell r="AY115">
            <v>37.4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842</v>
          </cell>
          <cell r="E116">
            <v>418</v>
          </cell>
          <cell r="F116">
            <v>424</v>
          </cell>
          <cell r="G116">
            <v>62.6</v>
          </cell>
          <cell r="H116">
            <v>60</v>
          </cell>
          <cell r="I116">
            <v>65.099999999999994</v>
          </cell>
          <cell r="J116">
            <v>51</v>
          </cell>
          <cell r="K116">
            <v>50.2</v>
          </cell>
          <cell r="L116">
            <v>51.7</v>
          </cell>
          <cell r="M116">
            <v>93.2</v>
          </cell>
          <cell r="N116">
            <v>94</v>
          </cell>
          <cell r="O116">
            <v>92.5</v>
          </cell>
          <cell r="P116">
            <v>89.2</v>
          </cell>
          <cell r="Q116">
            <v>89</v>
          </cell>
          <cell r="R116">
            <v>89.4</v>
          </cell>
          <cell r="S116">
            <v>53</v>
          </cell>
          <cell r="T116">
            <v>53.8</v>
          </cell>
          <cell r="U116">
            <v>52.1</v>
          </cell>
          <cell r="V116">
            <v>39.4</v>
          </cell>
          <cell r="W116">
            <v>37.1</v>
          </cell>
          <cell r="X116">
            <v>41.7</v>
          </cell>
          <cell r="Y116">
            <v>24.1</v>
          </cell>
          <cell r="Z116">
            <v>21.3</v>
          </cell>
          <cell r="AA116">
            <v>26.9</v>
          </cell>
          <cell r="AB116">
            <v>1761</v>
          </cell>
          <cell r="AC116">
            <v>893</v>
          </cell>
          <cell r="AD116">
            <v>868</v>
          </cell>
          <cell r="AE116">
            <v>81.7</v>
          </cell>
          <cell r="AF116">
            <v>78.7</v>
          </cell>
          <cell r="AG116">
            <v>84.8</v>
          </cell>
          <cell r="AH116">
            <v>71.900000000000006</v>
          </cell>
          <cell r="AI116">
            <v>68.8</v>
          </cell>
          <cell r="AJ116">
            <v>75.2</v>
          </cell>
          <cell r="AK116">
            <v>98.1</v>
          </cell>
          <cell r="AL116">
            <v>98.1</v>
          </cell>
          <cell r="AM116">
            <v>98</v>
          </cell>
          <cell r="AN116">
            <v>96.7</v>
          </cell>
          <cell r="AO116">
            <v>96.3</v>
          </cell>
          <cell r="AP116">
            <v>97.1</v>
          </cell>
          <cell r="AQ116">
            <v>73.5</v>
          </cell>
          <cell r="AR116">
            <v>70.8</v>
          </cell>
          <cell r="AS116">
            <v>76.3</v>
          </cell>
          <cell r="AT116">
            <v>60.1</v>
          </cell>
          <cell r="AU116">
            <v>59.9</v>
          </cell>
          <cell r="AV116">
            <v>60.4</v>
          </cell>
          <cell r="AW116">
            <v>40.700000000000003</v>
          </cell>
          <cell r="AX116">
            <v>37.200000000000003</v>
          </cell>
          <cell r="AY116">
            <v>44.4</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274</v>
          </cell>
          <cell r="E117">
            <v>141</v>
          </cell>
          <cell r="F117">
            <v>133</v>
          </cell>
          <cell r="G117">
            <v>58</v>
          </cell>
          <cell r="H117">
            <v>52.5</v>
          </cell>
          <cell r="I117">
            <v>63.9</v>
          </cell>
          <cell r="J117">
            <v>45.6</v>
          </cell>
          <cell r="K117">
            <v>43.3</v>
          </cell>
          <cell r="L117">
            <v>48.1</v>
          </cell>
          <cell r="M117">
            <v>90.1</v>
          </cell>
          <cell r="N117">
            <v>87.2</v>
          </cell>
          <cell r="O117">
            <v>93.2</v>
          </cell>
          <cell r="P117">
            <v>86.5</v>
          </cell>
          <cell r="Q117">
            <v>81.599999999999994</v>
          </cell>
          <cell r="R117">
            <v>91.7</v>
          </cell>
          <cell r="S117">
            <v>50.4</v>
          </cell>
          <cell r="T117">
            <v>50.4</v>
          </cell>
          <cell r="U117">
            <v>50.4</v>
          </cell>
          <cell r="V117">
            <v>33.6</v>
          </cell>
          <cell r="W117">
            <v>30.5</v>
          </cell>
          <cell r="X117">
            <v>36.799999999999997</v>
          </cell>
          <cell r="Y117">
            <v>20.399999999999999</v>
          </cell>
          <cell r="Z117">
            <v>19.899999999999999</v>
          </cell>
          <cell r="AA117">
            <v>21.1</v>
          </cell>
          <cell r="AB117">
            <v>1299</v>
          </cell>
          <cell r="AC117">
            <v>621</v>
          </cell>
          <cell r="AD117">
            <v>678</v>
          </cell>
          <cell r="AE117">
            <v>85.4</v>
          </cell>
          <cell r="AF117">
            <v>79.7</v>
          </cell>
          <cell r="AG117">
            <v>90.6</v>
          </cell>
          <cell r="AH117">
            <v>79</v>
          </cell>
          <cell r="AI117">
            <v>74.599999999999994</v>
          </cell>
          <cell r="AJ117">
            <v>83</v>
          </cell>
          <cell r="AK117">
            <v>98.2</v>
          </cell>
          <cell r="AL117">
            <v>97.7</v>
          </cell>
          <cell r="AM117">
            <v>98.7</v>
          </cell>
          <cell r="AN117">
            <v>96.5</v>
          </cell>
          <cell r="AO117">
            <v>95.3</v>
          </cell>
          <cell r="AP117">
            <v>97.6</v>
          </cell>
          <cell r="AQ117">
            <v>81</v>
          </cell>
          <cell r="AR117">
            <v>77.900000000000006</v>
          </cell>
          <cell r="AS117">
            <v>83.8</v>
          </cell>
          <cell r="AT117">
            <v>57.4</v>
          </cell>
          <cell r="AU117">
            <v>50.9</v>
          </cell>
          <cell r="AV117">
            <v>63.3</v>
          </cell>
          <cell r="AW117">
            <v>47</v>
          </cell>
          <cell r="AX117">
            <v>40.700000000000003</v>
          </cell>
          <cell r="AY117">
            <v>52.7</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511</v>
          </cell>
          <cell r="E118">
            <v>260</v>
          </cell>
          <cell r="F118">
            <v>251</v>
          </cell>
          <cell r="G118">
            <v>55</v>
          </cell>
          <cell r="H118">
            <v>54.2</v>
          </cell>
          <cell r="I118">
            <v>55.8</v>
          </cell>
          <cell r="J118">
            <v>44.6</v>
          </cell>
          <cell r="K118">
            <v>44.6</v>
          </cell>
          <cell r="L118">
            <v>44.6</v>
          </cell>
          <cell r="M118">
            <v>87.5</v>
          </cell>
          <cell r="N118">
            <v>88.8</v>
          </cell>
          <cell r="O118">
            <v>86.1</v>
          </cell>
          <cell r="P118">
            <v>83.4</v>
          </cell>
          <cell r="Q118">
            <v>85</v>
          </cell>
          <cell r="R118">
            <v>81.7</v>
          </cell>
          <cell r="S118">
            <v>46.8</v>
          </cell>
          <cell r="T118">
            <v>47.7</v>
          </cell>
          <cell r="U118">
            <v>45.8</v>
          </cell>
          <cell r="V118">
            <v>22.5</v>
          </cell>
          <cell r="W118">
            <v>21.2</v>
          </cell>
          <cell r="X118">
            <v>23.9</v>
          </cell>
          <cell r="Y118">
            <v>13.7</v>
          </cell>
          <cell r="Z118">
            <v>11.9</v>
          </cell>
          <cell r="AA118">
            <v>15.5</v>
          </cell>
          <cell r="AB118">
            <v>996</v>
          </cell>
          <cell r="AC118">
            <v>526</v>
          </cell>
          <cell r="AD118">
            <v>470</v>
          </cell>
          <cell r="AE118">
            <v>78.5</v>
          </cell>
          <cell r="AF118">
            <v>74</v>
          </cell>
          <cell r="AG118">
            <v>83.6</v>
          </cell>
          <cell r="AH118">
            <v>67.900000000000006</v>
          </cell>
          <cell r="AI118">
            <v>64.099999999999994</v>
          </cell>
          <cell r="AJ118">
            <v>72.099999999999994</v>
          </cell>
          <cell r="AK118">
            <v>97.7</v>
          </cell>
          <cell r="AL118">
            <v>97</v>
          </cell>
          <cell r="AM118">
            <v>98.5</v>
          </cell>
          <cell r="AN118">
            <v>95.6</v>
          </cell>
          <cell r="AO118">
            <v>96</v>
          </cell>
          <cell r="AP118">
            <v>95.1</v>
          </cell>
          <cell r="AQ118">
            <v>69.5</v>
          </cell>
          <cell r="AR118">
            <v>66.7</v>
          </cell>
          <cell r="AS118">
            <v>72.599999999999994</v>
          </cell>
          <cell r="AT118">
            <v>49.1</v>
          </cell>
          <cell r="AU118">
            <v>41.3</v>
          </cell>
          <cell r="AV118">
            <v>57.9</v>
          </cell>
          <cell r="AW118">
            <v>38.1</v>
          </cell>
          <cell r="AX118">
            <v>32.1</v>
          </cell>
          <cell r="AY118">
            <v>44.7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974</v>
          </cell>
          <cell r="E119">
            <v>501</v>
          </cell>
          <cell r="F119">
            <v>473</v>
          </cell>
          <cell r="G119">
            <v>61.3</v>
          </cell>
          <cell r="H119">
            <v>54.1</v>
          </cell>
          <cell r="I119">
            <v>68.900000000000006</v>
          </cell>
          <cell r="J119">
            <v>44.3</v>
          </cell>
          <cell r="K119">
            <v>38.700000000000003</v>
          </cell>
          <cell r="L119">
            <v>50.1</v>
          </cell>
          <cell r="M119">
            <v>91.4</v>
          </cell>
          <cell r="N119">
            <v>88.4</v>
          </cell>
          <cell r="O119">
            <v>94.5</v>
          </cell>
          <cell r="P119">
            <v>87.5</v>
          </cell>
          <cell r="Q119">
            <v>85.4</v>
          </cell>
          <cell r="R119">
            <v>89.6</v>
          </cell>
          <cell r="S119">
            <v>45.1</v>
          </cell>
          <cell r="T119">
            <v>39.700000000000003</v>
          </cell>
          <cell r="U119">
            <v>50.7</v>
          </cell>
          <cell r="V119">
            <v>28.4</v>
          </cell>
          <cell r="W119">
            <v>22.2</v>
          </cell>
          <cell r="X119">
            <v>35.1</v>
          </cell>
          <cell r="Y119">
            <v>19</v>
          </cell>
          <cell r="Z119">
            <v>13.8</v>
          </cell>
          <cell r="AA119">
            <v>24.5</v>
          </cell>
          <cell r="AB119">
            <v>2405</v>
          </cell>
          <cell r="AC119">
            <v>1225</v>
          </cell>
          <cell r="AD119">
            <v>1180</v>
          </cell>
          <cell r="AE119">
            <v>81.2</v>
          </cell>
          <cell r="AF119">
            <v>75.900000000000006</v>
          </cell>
          <cell r="AG119">
            <v>86.7</v>
          </cell>
          <cell r="AH119">
            <v>71.099999999999994</v>
          </cell>
          <cell r="AI119">
            <v>66.2</v>
          </cell>
          <cell r="AJ119">
            <v>76.3</v>
          </cell>
          <cell r="AK119">
            <v>97.5</v>
          </cell>
          <cell r="AL119">
            <v>97.4</v>
          </cell>
          <cell r="AM119">
            <v>97.7</v>
          </cell>
          <cell r="AN119">
            <v>96.2</v>
          </cell>
          <cell r="AO119">
            <v>95.6</v>
          </cell>
          <cell r="AP119">
            <v>96.9</v>
          </cell>
          <cell r="AQ119">
            <v>72</v>
          </cell>
          <cell r="AR119">
            <v>67.599999999999994</v>
          </cell>
          <cell r="AS119">
            <v>76.5</v>
          </cell>
          <cell r="AT119">
            <v>47.2</v>
          </cell>
          <cell r="AU119">
            <v>41.2</v>
          </cell>
          <cell r="AV119">
            <v>53.4</v>
          </cell>
          <cell r="AW119">
            <v>36.799999999999997</v>
          </cell>
          <cell r="AX119">
            <v>30</v>
          </cell>
          <cell r="AY119">
            <v>43.8</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335</v>
          </cell>
          <cell r="E120">
            <v>180</v>
          </cell>
          <cell r="F120">
            <v>155</v>
          </cell>
          <cell r="G120">
            <v>52.2</v>
          </cell>
          <cell r="H120">
            <v>47.2</v>
          </cell>
          <cell r="I120">
            <v>58.1</v>
          </cell>
          <cell r="J120">
            <v>39.1</v>
          </cell>
          <cell r="K120">
            <v>37.799999999999997</v>
          </cell>
          <cell r="L120">
            <v>40.6</v>
          </cell>
          <cell r="M120">
            <v>89.9</v>
          </cell>
          <cell r="N120">
            <v>89.4</v>
          </cell>
          <cell r="O120">
            <v>90.3</v>
          </cell>
          <cell r="P120">
            <v>85.1</v>
          </cell>
          <cell r="Q120">
            <v>82.8</v>
          </cell>
          <cell r="R120">
            <v>87.7</v>
          </cell>
          <cell r="S120">
            <v>40.299999999999997</v>
          </cell>
          <cell r="T120">
            <v>38.9</v>
          </cell>
          <cell r="U120">
            <v>41.9</v>
          </cell>
          <cell r="V120">
            <v>33.1</v>
          </cell>
          <cell r="W120">
            <v>27.2</v>
          </cell>
          <cell r="X120">
            <v>40</v>
          </cell>
          <cell r="Y120">
            <v>17.3</v>
          </cell>
          <cell r="Z120">
            <v>15</v>
          </cell>
          <cell r="AA120">
            <v>20</v>
          </cell>
          <cell r="AB120">
            <v>1011</v>
          </cell>
          <cell r="AC120">
            <v>510</v>
          </cell>
          <cell r="AD120">
            <v>501</v>
          </cell>
          <cell r="AE120">
            <v>81.2</v>
          </cell>
          <cell r="AF120">
            <v>76.5</v>
          </cell>
          <cell r="AG120">
            <v>86</v>
          </cell>
          <cell r="AH120">
            <v>73.2</v>
          </cell>
          <cell r="AI120">
            <v>68</v>
          </cell>
          <cell r="AJ120">
            <v>78.400000000000006</v>
          </cell>
          <cell r="AK120">
            <v>96.3</v>
          </cell>
          <cell r="AL120">
            <v>95.3</v>
          </cell>
          <cell r="AM120">
            <v>97.4</v>
          </cell>
          <cell r="AN120">
            <v>94.8</v>
          </cell>
          <cell r="AO120">
            <v>93.1</v>
          </cell>
          <cell r="AP120">
            <v>96.4</v>
          </cell>
          <cell r="AQ120">
            <v>74</v>
          </cell>
          <cell r="AR120">
            <v>69</v>
          </cell>
          <cell r="AS120">
            <v>79</v>
          </cell>
          <cell r="AT120">
            <v>62.3</v>
          </cell>
          <cell r="AU120">
            <v>52.4</v>
          </cell>
          <cell r="AV120">
            <v>72.5</v>
          </cell>
          <cell r="AW120">
            <v>48.1</v>
          </cell>
          <cell r="AX120">
            <v>39.6</v>
          </cell>
          <cell r="AY120">
            <v>56.7</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474</v>
          </cell>
          <cell r="E121">
            <v>250</v>
          </cell>
          <cell r="F121">
            <v>224</v>
          </cell>
          <cell r="G121">
            <v>55.7</v>
          </cell>
          <cell r="H121">
            <v>53.6</v>
          </cell>
          <cell r="I121">
            <v>58</v>
          </cell>
          <cell r="J121">
            <v>44.9</v>
          </cell>
          <cell r="K121">
            <v>46.4</v>
          </cell>
          <cell r="L121">
            <v>43.3</v>
          </cell>
          <cell r="M121">
            <v>87.1</v>
          </cell>
          <cell r="N121">
            <v>84.4</v>
          </cell>
          <cell r="O121">
            <v>90.2</v>
          </cell>
          <cell r="P121">
            <v>82.7</v>
          </cell>
          <cell r="Q121">
            <v>79.599999999999994</v>
          </cell>
          <cell r="R121">
            <v>86.2</v>
          </cell>
          <cell r="S121">
            <v>45.8</v>
          </cell>
          <cell r="T121">
            <v>47.6</v>
          </cell>
          <cell r="U121">
            <v>43.8</v>
          </cell>
          <cell r="V121">
            <v>26.4</v>
          </cell>
          <cell r="W121">
            <v>27.6</v>
          </cell>
          <cell r="X121">
            <v>25</v>
          </cell>
          <cell r="Y121">
            <v>18.399999999999999</v>
          </cell>
          <cell r="Z121">
            <v>18</v>
          </cell>
          <cell r="AA121">
            <v>18.8</v>
          </cell>
          <cell r="AB121">
            <v>2214</v>
          </cell>
          <cell r="AC121">
            <v>1140</v>
          </cell>
          <cell r="AD121">
            <v>1074</v>
          </cell>
          <cell r="AE121">
            <v>86.4</v>
          </cell>
          <cell r="AF121">
            <v>85.6</v>
          </cell>
          <cell r="AG121">
            <v>87.2</v>
          </cell>
          <cell r="AH121">
            <v>75.8</v>
          </cell>
          <cell r="AI121">
            <v>74.599999999999994</v>
          </cell>
          <cell r="AJ121">
            <v>77.2</v>
          </cell>
          <cell r="AK121">
            <v>98.6</v>
          </cell>
          <cell r="AL121">
            <v>98.6</v>
          </cell>
          <cell r="AM121">
            <v>98.6</v>
          </cell>
          <cell r="AN121">
            <v>97.2</v>
          </cell>
          <cell r="AO121">
            <v>97.3</v>
          </cell>
          <cell r="AP121">
            <v>97.1</v>
          </cell>
          <cell r="AQ121">
            <v>76.5</v>
          </cell>
          <cell r="AR121">
            <v>75.400000000000006</v>
          </cell>
          <cell r="AS121">
            <v>77.7</v>
          </cell>
          <cell r="AT121">
            <v>57.8</v>
          </cell>
          <cell r="AU121">
            <v>56.1</v>
          </cell>
          <cell r="AV121">
            <v>59.7</v>
          </cell>
          <cell r="AW121">
            <v>48.4</v>
          </cell>
          <cell r="AX121">
            <v>44.7</v>
          </cell>
          <cell r="AY121">
            <v>52.2</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1016</v>
          </cell>
          <cell r="E122">
            <v>527</v>
          </cell>
          <cell r="F122">
            <v>489</v>
          </cell>
          <cell r="G122">
            <v>57.9</v>
          </cell>
          <cell r="H122">
            <v>51.8</v>
          </cell>
          <cell r="I122">
            <v>64.400000000000006</v>
          </cell>
          <cell r="J122">
            <v>45.8</v>
          </cell>
          <cell r="K122">
            <v>42.3</v>
          </cell>
          <cell r="L122">
            <v>49.5</v>
          </cell>
          <cell r="M122">
            <v>93.6</v>
          </cell>
          <cell r="N122">
            <v>91.3</v>
          </cell>
          <cell r="O122">
            <v>96.1</v>
          </cell>
          <cell r="P122">
            <v>89</v>
          </cell>
          <cell r="Q122">
            <v>85.6</v>
          </cell>
          <cell r="R122">
            <v>92.6</v>
          </cell>
          <cell r="S122">
            <v>47.9</v>
          </cell>
          <cell r="T122">
            <v>45.5</v>
          </cell>
          <cell r="U122">
            <v>50.5</v>
          </cell>
          <cell r="V122">
            <v>30.9</v>
          </cell>
          <cell r="W122">
            <v>25.6</v>
          </cell>
          <cell r="X122">
            <v>36.6</v>
          </cell>
          <cell r="Y122">
            <v>16</v>
          </cell>
          <cell r="Z122">
            <v>12.5</v>
          </cell>
          <cell r="AA122">
            <v>19.8</v>
          </cell>
          <cell r="AB122">
            <v>1473</v>
          </cell>
          <cell r="AC122">
            <v>766</v>
          </cell>
          <cell r="AD122">
            <v>707</v>
          </cell>
          <cell r="AE122">
            <v>74.8</v>
          </cell>
          <cell r="AF122">
            <v>71</v>
          </cell>
          <cell r="AG122">
            <v>78.900000000000006</v>
          </cell>
          <cell r="AH122">
            <v>65.400000000000006</v>
          </cell>
          <cell r="AI122">
            <v>62.1</v>
          </cell>
          <cell r="AJ122">
            <v>68.900000000000006</v>
          </cell>
          <cell r="AK122">
            <v>97.4</v>
          </cell>
          <cell r="AL122">
            <v>96.9</v>
          </cell>
          <cell r="AM122">
            <v>97.9</v>
          </cell>
          <cell r="AN122">
            <v>95.3</v>
          </cell>
          <cell r="AO122">
            <v>94.5</v>
          </cell>
          <cell r="AP122">
            <v>96.2</v>
          </cell>
          <cell r="AQ122">
            <v>66.7</v>
          </cell>
          <cell r="AR122">
            <v>64.2</v>
          </cell>
          <cell r="AS122">
            <v>69.400000000000006</v>
          </cell>
          <cell r="AT122">
            <v>44.1</v>
          </cell>
          <cell r="AU122">
            <v>35.6</v>
          </cell>
          <cell r="AV122">
            <v>53.2</v>
          </cell>
          <cell r="AW122">
            <v>29.1</v>
          </cell>
          <cell r="AX122">
            <v>20.100000000000001</v>
          </cell>
          <cell r="AY122">
            <v>38.9</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192</v>
          </cell>
          <cell r="E123">
            <v>101</v>
          </cell>
          <cell r="F123">
            <v>91</v>
          </cell>
          <cell r="G123">
            <v>41.7</v>
          </cell>
          <cell r="H123">
            <v>33.700000000000003</v>
          </cell>
          <cell r="I123">
            <v>50.5</v>
          </cell>
          <cell r="J123">
            <v>31.8</v>
          </cell>
          <cell r="K123">
            <v>23.8</v>
          </cell>
          <cell r="L123">
            <v>40.700000000000003</v>
          </cell>
          <cell r="M123">
            <v>91.7</v>
          </cell>
          <cell r="N123">
            <v>93.1</v>
          </cell>
          <cell r="O123">
            <v>90.1</v>
          </cell>
          <cell r="P123">
            <v>89.6</v>
          </cell>
          <cell r="Q123">
            <v>90.1</v>
          </cell>
          <cell r="R123">
            <v>89</v>
          </cell>
          <cell r="S123">
            <v>37.5</v>
          </cell>
          <cell r="T123">
            <v>31.7</v>
          </cell>
          <cell r="U123">
            <v>44</v>
          </cell>
          <cell r="V123">
            <v>14.6</v>
          </cell>
          <cell r="W123">
            <v>8.9</v>
          </cell>
          <cell r="X123">
            <v>20.9</v>
          </cell>
          <cell r="Y123">
            <v>5.7</v>
          </cell>
          <cell r="Z123" t="str">
            <v>x</v>
          </cell>
          <cell r="AA123" t="str">
            <v>x</v>
          </cell>
          <cell r="AB123">
            <v>927</v>
          </cell>
          <cell r="AC123">
            <v>497</v>
          </cell>
          <cell r="AD123">
            <v>430</v>
          </cell>
          <cell r="AE123">
            <v>75.099999999999994</v>
          </cell>
          <cell r="AF123">
            <v>69.599999999999994</v>
          </cell>
          <cell r="AG123">
            <v>81.400000000000006</v>
          </cell>
          <cell r="AH123">
            <v>63.6</v>
          </cell>
          <cell r="AI123">
            <v>59</v>
          </cell>
          <cell r="AJ123">
            <v>69.099999999999994</v>
          </cell>
          <cell r="AK123">
            <v>97.3</v>
          </cell>
          <cell r="AL123">
            <v>97.2</v>
          </cell>
          <cell r="AM123">
            <v>97.4</v>
          </cell>
          <cell r="AN123">
            <v>95.6</v>
          </cell>
          <cell r="AO123">
            <v>95</v>
          </cell>
          <cell r="AP123">
            <v>96.3</v>
          </cell>
          <cell r="AQ123">
            <v>66</v>
          </cell>
          <cell r="AR123">
            <v>60.6</v>
          </cell>
          <cell r="AS123">
            <v>72.3</v>
          </cell>
          <cell r="AT123">
            <v>35.700000000000003</v>
          </cell>
          <cell r="AU123">
            <v>30.6</v>
          </cell>
          <cell r="AV123">
            <v>41.6</v>
          </cell>
          <cell r="AW123">
            <v>24.9</v>
          </cell>
          <cell r="AX123" t="str">
            <v>x</v>
          </cell>
          <cell r="AY123" t="str">
            <v>x</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610</v>
          </cell>
          <cell r="E124">
            <v>291</v>
          </cell>
          <cell r="F124">
            <v>319</v>
          </cell>
          <cell r="G124">
            <v>41.8</v>
          </cell>
          <cell r="H124">
            <v>35.1</v>
          </cell>
          <cell r="I124">
            <v>48</v>
          </cell>
          <cell r="J124">
            <v>35.1</v>
          </cell>
          <cell r="K124">
            <v>29.9</v>
          </cell>
          <cell r="L124">
            <v>39.799999999999997</v>
          </cell>
          <cell r="M124">
            <v>87</v>
          </cell>
          <cell r="N124">
            <v>83.8</v>
          </cell>
          <cell r="O124">
            <v>90</v>
          </cell>
          <cell r="P124">
            <v>83.9</v>
          </cell>
          <cell r="Q124">
            <v>80.099999999999994</v>
          </cell>
          <cell r="R124">
            <v>87.5</v>
          </cell>
          <cell r="S124">
            <v>38.4</v>
          </cell>
          <cell r="T124">
            <v>33.700000000000003</v>
          </cell>
          <cell r="U124">
            <v>42.6</v>
          </cell>
          <cell r="V124">
            <v>20.7</v>
          </cell>
          <cell r="W124">
            <v>17.5</v>
          </cell>
          <cell r="X124">
            <v>23.5</v>
          </cell>
          <cell r="Y124">
            <v>12.1</v>
          </cell>
          <cell r="Z124">
            <v>8.6</v>
          </cell>
          <cell r="AA124">
            <v>15.4</v>
          </cell>
          <cell r="AB124">
            <v>1604</v>
          </cell>
          <cell r="AC124">
            <v>823</v>
          </cell>
          <cell r="AD124">
            <v>781</v>
          </cell>
          <cell r="AE124">
            <v>77.2</v>
          </cell>
          <cell r="AF124">
            <v>73</v>
          </cell>
          <cell r="AG124">
            <v>81.7</v>
          </cell>
          <cell r="AH124">
            <v>70.8</v>
          </cell>
          <cell r="AI124">
            <v>67</v>
          </cell>
          <cell r="AJ124">
            <v>74.900000000000006</v>
          </cell>
          <cell r="AK124">
            <v>96.6</v>
          </cell>
          <cell r="AL124">
            <v>96.2</v>
          </cell>
          <cell r="AM124">
            <v>97.1</v>
          </cell>
          <cell r="AN124">
            <v>95.3</v>
          </cell>
          <cell r="AO124">
            <v>94.3</v>
          </cell>
          <cell r="AP124">
            <v>96.4</v>
          </cell>
          <cell r="AQ124">
            <v>72.7</v>
          </cell>
          <cell r="AR124">
            <v>69.400000000000006</v>
          </cell>
          <cell r="AS124">
            <v>76.2</v>
          </cell>
          <cell r="AT124">
            <v>44.1</v>
          </cell>
          <cell r="AU124">
            <v>39.4</v>
          </cell>
          <cell r="AV124">
            <v>49.2</v>
          </cell>
          <cell r="AW124">
            <v>34.200000000000003</v>
          </cell>
          <cell r="AX124">
            <v>30.1</v>
          </cell>
          <cell r="AY124">
            <v>38.5</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812</v>
          </cell>
          <cell r="E125">
            <v>413</v>
          </cell>
          <cell r="F125">
            <v>399</v>
          </cell>
          <cell r="G125">
            <v>42.1</v>
          </cell>
          <cell r="H125">
            <v>34.6</v>
          </cell>
          <cell r="I125">
            <v>49.9</v>
          </cell>
          <cell r="J125">
            <v>35.5</v>
          </cell>
          <cell r="K125">
            <v>29.8</v>
          </cell>
          <cell r="L125">
            <v>41.4</v>
          </cell>
          <cell r="M125">
            <v>83.1</v>
          </cell>
          <cell r="N125">
            <v>78.2</v>
          </cell>
          <cell r="O125">
            <v>88.2</v>
          </cell>
          <cell r="P125">
            <v>79.099999999999994</v>
          </cell>
          <cell r="Q125">
            <v>73.599999999999994</v>
          </cell>
          <cell r="R125">
            <v>84.7</v>
          </cell>
          <cell r="S125">
            <v>38.4</v>
          </cell>
          <cell r="T125">
            <v>32.4</v>
          </cell>
          <cell r="U125">
            <v>44.6</v>
          </cell>
          <cell r="V125">
            <v>14.3</v>
          </cell>
          <cell r="W125">
            <v>11.4</v>
          </cell>
          <cell r="X125">
            <v>17.3</v>
          </cell>
          <cell r="Y125">
            <v>9</v>
          </cell>
          <cell r="Z125">
            <v>6.5</v>
          </cell>
          <cell r="AA125">
            <v>11.5</v>
          </cell>
          <cell r="AB125">
            <v>4924</v>
          </cell>
          <cell r="AC125">
            <v>2560</v>
          </cell>
          <cell r="AD125">
            <v>2364</v>
          </cell>
          <cell r="AE125">
            <v>80.599999999999994</v>
          </cell>
          <cell r="AF125">
            <v>75.5</v>
          </cell>
          <cell r="AG125">
            <v>86</v>
          </cell>
          <cell r="AH125">
            <v>74.5</v>
          </cell>
          <cell r="AI125">
            <v>69.599999999999994</v>
          </cell>
          <cell r="AJ125">
            <v>79.7</v>
          </cell>
          <cell r="AK125">
            <v>96.8</v>
          </cell>
          <cell r="AL125">
            <v>96</v>
          </cell>
          <cell r="AM125">
            <v>97.8</v>
          </cell>
          <cell r="AN125">
            <v>95.8</v>
          </cell>
          <cell r="AO125">
            <v>94.8</v>
          </cell>
          <cell r="AP125">
            <v>96.9</v>
          </cell>
          <cell r="AQ125">
            <v>76.099999999999994</v>
          </cell>
          <cell r="AR125">
            <v>71.8</v>
          </cell>
          <cell r="AS125">
            <v>80.8</v>
          </cell>
          <cell r="AT125">
            <v>42.2</v>
          </cell>
          <cell r="AU125">
            <v>32.1</v>
          </cell>
          <cell r="AV125">
            <v>53</v>
          </cell>
          <cell r="AW125">
            <v>35.700000000000003</v>
          </cell>
          <cell r="AX125">
            <v>25.7</v>
          </cell>
          <cell r="AY125">
            <v>46.5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1205</v>
          </cell>
          <cell r="E126">
            <v>632</v>
          </cell>
          <cell r="F126">
            <v>573</v>
          </cell>
          <cell r="G126">
            <v>39.700000000000003</v>
          </cell>
          <cell r="H126">
            <v>36.1</v>
          </cell>
          <cell r="I126">
            <v>43.6</v>
          </cell>
          <cell r="J126">
            <v>32.4</v>
          </cell>
          <cell r="K126">
            <v>30.4</v>
          </cell>
          <cell r="L126">
            <v>34.700000000000003</v>
          </cell>
          <cell r="M126">
            <v>83.6</v>
          </cell>
          <cell r="N126">
            <v>81.3</v>
          </cell>
          <cell r="O126">
            <v>86</v>
          </cell>
          <cell r="P126">
            <v>77.8</v>
          </cell>
          <cell r="Q126">
            <v>75.2</v>
          </cell>
          <cell r="R126">
            <v>80.599999999999994</v>
          </cell>
          <cell r="S126">
            <v>34.9</v>
          </cell>
          <cell r="T126">
            <v>33.5</v>
          </cell>
          <cell r="U126">
            <v>36.299999999999997</v>
          </cell>
          <cell r="V126">
            <v>17.600000000000001</v>
          </cell>
          <cell r="W126">
            <v>15.7</v>
          </cell>
          <cell r="X126">
            <v>19.7</v>
          </cell>
          <cell r="Y126">
            <v>7.7</v>
          </cell>
          <cell r="Z126">
            <v>6.2</v>
          </cell>
          <cell r="AA126">
            <v>9.4</v>
          </cell>
          <cell r="AB126">
            <v>3954</v>
          </cell>
          <cell r="AC126">
            <v>2010</v>
          </cell>
          <cell r="AD126">
            <v>1944</v>
          </cell>
          <cell r="AE126">
            <v>73.099999999999994</v>
          </cell>
          <cell r="AF126">
            <v>67.8</v>
          </cell>
          <cell r="AG126">
            <v>78.7</v>
          </cell>
          <cell r="AH126">
            <v>63.6</v>
          </cell>
          <cell r="AI126">
            <v>58.4</v>
          </cell>
          <cell r="AJ126">
            <v>69</v>
          </cell>
          <cell r="AK126">
            <v>96.4</v>
          </cell>
          <cell r="AL126">
            <v>95.6</v>
          </cell>
          <cell r="AM126">
            <v>97.1</v>
          </cell>
          <cell r="AN126">
            <v>94.1</v>
          </cell>
          <cell r="AO126">
            <v>93.3</v>
          </cell>
          <cell r="AP126">
            <v>95</v>
          </cell>
          <cell r="AQ126">
            <v>65.7</v>
          </cell>
          <cell r="AR126">
            <v>61.1</v>
          </cell>
          <cell r="AS126">
            <v>70.400000000000006</v>
          </cell>
          <cell r="AT126">
            <v>43.5</v>
          </cell>
          <cell r="AU126">
            <v>38</v>
          </cell>
          <cell r="AV126">
            <v>49.2</v>
          </cell>
          <cell r="AW126">
            <v>26.7</v>
          </cell>
          <cell r="AX126">
            <v>21</v>
          </cell>
          <cell r="AY126">
            <v>32.700000000000003</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2561</v>
          </cell>
          <cell r="E127">
            <v>1318</v>
          </cell>
          <cell r="F127">
            <v>1243</v>
          </cell>
          <cell r="G127">
            <v>38.799999999999997</v>
          </cell>
          <cell r="H127">
            <v>35.5</v>
          </cell>
          <cell r="I127">
            <v>42.2</v>
          </cell>
          <cell r="J127">
            <v>31.4</v>
          </cell>
          <cell r="K127">
            <v>28.5</v>
          </cell>
          <cell r="L127">
            <v>34.5</v>
          </cell>
          <cell r="M127">
            <v>84.8</v>
          </cell>
          <cell r="N127">
            <v>81.599999999999994</v>
          </cell>
          <cell r="O127">
            <v>88.3</v>
          </cell>
          <cell r="P127">
            <v>79.099999999999994</v>
          </cell>
          <cell r="Q127">
            <v>76.2</v>
          </cell>
          <cell r="R127">
            <v>82.3</v>
          </cell>
          <cell r="S127">
            <v>34.200000000000003</v>
          </cell>
          <cell r="T127">
            <v>31</v>
          </cell>
          <cell r="U127">
            <v>37.5</v>
          </cell>
          <cell r="V127">
            <v>17.5</v>
          </cell>
          <cell r="W127">
            <v>14.9</v>
          </cell>
          <cell r="X127">
            <v>20.2</v>
          </cell>
          <cell r="Y127">
            <v>7.5</v>
          </cell>
          <cell r="Z127">
            <v>5.6</v>
          </cell>
          <cell r="AA127">
            <v>9.6</v>
          </cell>
          <cell r="AB127">
            <v>11290</v>
          </cell>
          <cell r="AC127">
            <v>5878</v>
          </cell>
          <cell r="AD127">
            <v>5412</v>
          </cell>
          <cell r="AE127">
            <v>74.3</v>
          </cell>
          <cell r="AF127">
            <v>69</v>
          </cell>
          <cell r="AG127">
            <v>80.099999999999994</v>
          </cell>
          <cell r="AH127">
            <v>66.099999999999994</v>
          </cell>
          <cell r="AI127">
            <v>61.2</v>
          </cell>
          <cell r="AJ127">
            <v>71.400000000000006</v>
          </cell>
          <cell r="AK127">
            <v>96.6</v>
          </cell>
          <cell r="AL127">
            <v>95.8</v>
          </cell>
          <cell r="AM127">
            <v>97.5</v>
          </cell>
          <cell r="AN127">
            <v>94.9</v>
          </cell>
          <cell r="AO127">
            <v>94.1</v>
          </cell>
          <cell r="AP127">
            <v>95.9</v>
          </cell>
          <cell r="AQ127">
            <v>68.400000000000006</v>
          </cell>
          <cell r="AR127">
            <v>64.2</v>
          </cell>
          <cell r="AS127">
            <v>73</v>
          </cell>
          <cell r="AT127">
            <v>45.7</v>
          </cell>
          <cell r="AU127">
            <v>41.6</v>
          </cell>
          <cell r="AV127">
            <v>50.2</v>
          </cell>
          <cell r="AW127">
            <v>29.7</v>
          </cell>
          <cell r="AX127">
            <v>24.8</v>
          </cell>
          <cell r="AY127">
            <v>34.9</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397</v>
          </cell>
          <cell r="E128">
            <v>186</v>
          </cell>
          <cell r="F128">
            <v>211</v>
          </cell>
          <cell r="G128">
            <v>35.5</v>
          </cell>
          <cell r="H128">
            <v>26.9</v>
          </cell>
          <cell r="I128">
            <v>43.1</v>
          </cell>
          <cell r="J128">
            <v>27</v>
          </cell>
          <cell r="K128">
            <v>23.1</v>
          </cell>
          <cell r="L128">
            <v>30.3</v>
          </cell>
          <cell r="M128">
            <v>82.4</v>
          </cell>
          <cell r="N128">
            <v>78</v>
          </cell>
          <cell r="O128">
            <v>86.3</v>
          </cell>
          <cell r="P128">
            <v>78.099999999999994</v>
          </cell>
          <cell r="Q128">
            <v>72.599999999999994</v>
          </cell>
          <cell r="R128">
            <v>82.9</v>
          </cell>
          <cell r="S128">
            <v>29.7</v>
          </cell>
          <cell r="T128">
            <v>26.9</v>
          </cell>
          <cell r="U128">
            <v>32.200000000000003</v>
          </cell>
          <cell r="V128">
            <v>14.4</v>
          </cell>
          <cell r="W128">
            <v>10.199999999999999</v>
          </cell>
          <cell r="X128">
            <v>18</v>
          </cell>
          <cell r="Y128">
            <v>5</v>
          </cell>
          <cell r="Z128">
            <v>3.8</v>
          </cell>
          <cell r="AA128">
            <v>6.2</v>
          </cell>
          <cell r="AB128">
            <v>974</v>
          </cell>
          <cell r="AC128">
            <v>498</v>
          </cell>
          <cell r="AD128">
            <v>476</v>
          </cell>
          <cell r="AE128">
            <v>63.7</v>
          </cell>
          <cell r="AF128">
            <v>57.2</v>
          </cell>
          <cell r="AG128">
            <v>70.400000000000006</v>
          </cell>
          <cell r="AH128">
            <v>56.1</v>
          </cell>
          <cell r="AI128">
            <v>51.6</v>
          </cell>
          <cell r="AJ128">
            <v>60.7</v>
          </cell>
          <cell r="AK128">
            <v>96.1</v>
          </cell>
          <cell r="AL128">
            <v>95.2</v>
          </cell>
          <cell r="AM128">
            <v>97.1</v>
          </cell>
          <cell r="AN128">
            <v>93.9</v>
          </cell>
          <cell r="AO128">
            <v>93</v>
          </cell>
          <cell r="AP128">
            <v>95</v>
          </cell>
          <cell r="AQ128">
            <v>59.9</v>
          </cell>
          <cell r="AR128">
            <v>57</v>
          </cell>
          <cell r="AS128">
            <v>62.8</v>
          </cell>
          <cell r="AT128">
            <v>32.799999999999997</v>
          </cell>
          <cell r="AU128">
            <v>30.5</v>
          </cell>
          <cell r="AV128">
            <v>35.1</v>
          </cell>
          <cell r="AW128">
            <v>16.600000000000001</v>
          </cell>
          <cell r="AX128">
            <v>12.2</v>
          </cell>
          <cell r="AY128">
            <v>21.2</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3615</v>
          </cell>
          <cell r="E129">
            <v>1857</v>
          </cell>
          <cell r="F129">
            <v>1758</v>
          </cell>
          <cell r="G129">
            <v>38</v>
          </cell>
          <cell r="H129">
            <v>32.799999999999997</v>
          </cell>
          <cell r="I129">
            <v>43.4</v>
          </cell>
          <cell r="J129">
            <v>30.5</v>
          </cell>
          <cell r="K129">
            <v>26.4</v>
          </cell>
          <cell r="L129">
            <v>34.799999999999997</v>
          </cell>
          <cell r="M129">
            <v>83</v>
          </cell>
          <cell r="N129">
            <v>79.2</v>
          </cell>
          <cell r="O129">
            <v>87.1</v>
          </cell>
          <cell r="P129">
            <v>77.7</v>
          </cell>
          <cell r="Q129">
            <v>74.3</v>
          </cell>
          <cell r="R129">
            <v>81.3</v>
          </cell>
          <cell r="S129">
            <v>33.299999999999997</v>
          </cell>
          <cell r="T129">
            <v>29.7</v>
          </cell>
          <cell r="U129">
            <v>37.1</v>
          </cell>
          <cell r="V129">
            <v>19.8</v>
          </cell>
          <cell r="W129">
            <v>16.399999999999999</v>
          </cell>
          <cell r="X129">
            <v>23.3</v>
          </cell>
          <cell r="Y129">
            <v>8.9</v>
          </cell>
          <cell r="Z129">
            <v>6.5</v>
          </cell>
          <cell r="AA129">
            <v>11.3</v>
          </cell>
          <cell r="AB129">
            <v>12494</v>
          </cell>
          <cell r="AC129">
            <v>6371</v>
          </cell>
          <cell r="AD129">
            <v>6123</v>
          </cell>
          <cell r="AE129">
            <v>72.400000000000006</v>
          </cell>
          <cell r="AF129">
            <v>67.5</v>
          </cell>
          <cell r="AG129">
            <v>77.5</v>
          </cell>
          <cell r="AH129">
            <v>65.099999999999994</v>
          </cell>
          <cell r="AI129">
            <v>60.7</v>
          </cell>
          <cell r="AJ129">
            <v>69.7</v>
          </cell>
          <cell r="AK129">
            <v>96.4</v>
          </cell>
          <cell r="AL129">
            <v>95.4</v>
          </cell>
          <cell r="AM129">
            <v>97.4</v>
          </cell>
          <cell r="AN129">
            <v>94.3</v>
          </cell>
          <cell r="AO129">
            <v>93.2</v>
          </cell>
          <cell r="AP129">
            <v>95.5</v>
          </cell>
          <cell r="AQ129">
            <v>67.400000000000006</v>
          </cell>
          <cell r="AR129">
            <v>63.8</v>
          </cell>
          <cell r="AS129">
            <v>71.2</v>
          </cell>
          <cell r="AT129">
            <v>47.9</v>
          </cell>
          <cell r="AU129">
            <v>42.7</v>
          </cell>
          <cell r="AV129">
            <v>53.2</v>
          </cell>
          <cell r="AW129">
            <v>31.7</v>
          </cell>
          <cell r="AX129">
            <v>26.1</v>
          </cell>
          <cell r="AY129">
            <v>37.4</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800</v>
          </cell>
          <cell r="E130">
            <v>378</v>
          </cell>
          <cell r="F130">
            <v>422</v>
          </cell>
          <cell r="G130">
            <v>44.3</v>
          </cell>
          <cell r="H130">
            <v>41.3</v>
          </cell>
          <cell r="I130">
            <v>46.9</v>
          </cell>
          <cell r="J130">
            <v>36.4</v>
          </cell>
          <cell r="K130">
            <v>34.700000000000003</v>
          </cell>
          <cell r="L130">
            <v>37.9</v>
          </cell>
          <cell r="M130">
            <v>85.8</v>
          </cell>
          <cell r="N130">
            <v>82.3</v>
          </cell>
          <cell r="O130">
            <v>88.9</v>
          </cell>
          <cell r="P130">
            <v>79.900000000000006</v>
          </cell>
          <cell r="Q130">
            <v>77.8</v>
          </cell>
          <cell r="R130">
            <v>81.8</v>
          </cell>
          <cell r="S130">
            <v>38.1</v>
          </cell>
          <cell r="T130">
            <v>37</v>
          </cell>
          <cell r="U130">
            <v>39.1</v>
          </cell>
          <cell r="V130">
            <v>19.100000000000001</v>
          </cell>
          <cell r="W130">
            <v>15.9</v>
          </cell>
          <cell r="X130">
            <v>22</v>
          </cell>
          <cell r="Y130">
            <v>11</v>
          </cell>
          <cell r="Z130">
            <v>8.5</v>
          </cell>
          <cell r="AA130">
            <v>13.3</v>
          </cell>
          <cell r="AB130">
            <v>2344</v>
          </cell>
          <cell r="AC130">
            <v>1177</v>
          </cell>
          <cell r="AD130">
            <v>1167</v>
          </cell>
          <cell r="AE130">
            <v>74.2</v>
          </cell>
          <cell r="AF130">
            <v>70.5</v>
          </cell>
          <cell r="AG130">
            <v>78</v>
          </cell>
          <cell r="AH130">
            <v>65.099999999999994</v>
          </cell>
          <cell r="AI130">
            <v>62.5</v>
          </cell>
          <cell r="AJ130">
            <v>67.7</v>
          </cell>
          <cell r="AK130">
            <v>96.5</v>
          </cell>
          <cell r="AL130">
            <v>95.8</v>
          </cell>
          <cell r="AM130">
            <v>97.3</v>
          </cell>
          <cell r="AN130">
            <v>94.8</v>
          </cell>
          <cell r="AO130">
            <v>94.2</v>
          </cell>
          <cell r="AP130">
            <v>95.3</v>
          </cell>
          <cell r="AQ130">
            <v>66.900000000000006</v>
          </cell>
          <cell r="AR130">
            <v>64.900000000000006</v>
          </cell>
          <cell r="AS130">
            <v>69</v>
          </cell>
          <cell r="AT130">
            <v>43.7</v>
          </cell>
          <cell r="AU130">
            <v>39.799999999999997</v>
          </cell>
          <cell r="AV130">
            <v>47.7</v>
          </cell>
          <cell r="AW130">
            <v>31</v>
          </cell>
          <cell r="AX130">
            <v>27.6</v>
          </cell>
          <cell r="AY130">
            <v>34.4</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775</v>
          </cell>
          <cell r="E131">
            <v>401</v>
          </cell>
          <cell r="F131">
            <v>374</v>
          </cell>
          <cell r="G131">
            <v>39.6</v>
          </cell>
          <cell r="H131">
            <v>32.9</v>
          </cell>
          <cell r="I131">
            <v>46.8</v>
          </cell>
          <cell r="J131">
            <v>31.7</v>
          </cell>
          <cell r="K131">
            <v>25.7</v>
          </cell>
          <cell r="L131">
            <v>38.200000000000003</v>
          </cell>
          <cell r="M131">
            <v>86.3</v>
          </cell>
          <cell r="N131">
            <v>84</v>
          </cell>
          <cell r="O131">
            <v>88.8</v>
          </cell>
          <cell r="P131">
            <v>82.8</v>
          </cell>
          <cell r="Q131">
            <v>81.5</v>
          </cell>
          <cell r="R131">
            <v>84.2</v>
          </cell>
          <cell r="S131">
            <v>33.4</v>
          </cell>
          <cell r="T131">
            <v>27.7</v>
          </cell>
          <cell r="U131">
            <v>39.6</v>
          </cell>
          <cell r="V131">
            <v>24.5</v>
          </cell>
          <cell r="W131">
            <v>20</v>
          </cell>
          <cell r="X131">
            <v>29.4</v>
          </cell>
          <cell r="Y131">
            <v>8.3000000000000007</v>
          </cell>
          <cell r="Z131">
            <v>5.2</v>
          </cell>
          <cell r="AA131">
            <v>11.5</v>
          </cell>
          <cell r="AB131">
            <v>2144</v>
          </cell>
          <cell r="AC131">
            <v>1086</v>
          </cell>
          <cell r="AD131">
            <v>1058</v>
          </cell>
          <cell r="AE131">
            <v>69.5</v>
          </cell>
          <cell r="AF131">
            <v>64</v>
          </cell>
          <cell r="AG131">
            <v>75.2</v>
          </cell>
          <cell r="AH131">
            <v>59.3</v>
          </cell>
          <cell r="AI131">
            <v>54.8</v>
          </cell>
          <cell r="AJ131">
            <v>63.9</v>
          </cell>
          <cell r="AK131">
            <v>96.6</v>
          </cell>
          <cell r="AL131">
            <v>96</v>
          </cell>
          <cell r="AM131">
            <v>97.3</v>
          </cell>
          <cell r="AN131">
            <v>95.5</v>
          </cell>
          <cell r="AO131">
            <v>94.9</v>
          </cell>
          <cell r="AP131">
            <v>96</v>
          </cell>
          <cell r="AQ131">
            <v>61.9</v>
          </cell>
          <cell r="AR131">
            <v>58.7</v>
          </cell>
          <cell r="AS131">
            <v>65.099999999999994</v>
          </cell>
          <cell r="AT131">
            <v>46.7</v>
          </cell>
          <cell r="AU131">
            <v>41.7</v>
          </cell>
          <cell r="AV131">
            <v>51.9</v>
          </cell>
          <cell r="AW131">
            <v>25.1</v>
          </cell>
          <cell r="AX131">
            <v>18.399999999999999</v>
          </cell>
          <cell r="AY131">
            <v>32</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1149</v>
          </cell>
          <cell r="E132">
            <v>569</v>
          </cell>
          <cell r="F132">
            <v>580</v>
          </cell>
          <cell r="G132">
            <v>42.1</v>
          </cell>
          <cell r="H132">
            <v>35</v>
          </cell>
          <cell r="I132">
            <v>49.1</v>
          </cell>
          <cell r="J132">
            <v>35</v>
          </cell>
          <cell r="K132">
            <v>29.3</v>
          </cell>
          <cell r="L132">
            <v>40.5</v>
          </cell>
          <cell r="M132">
            <v>85.6</v>
          </cell>
          <cell r="N132">
            <v>81.5</v>
          </cell>
          <cell r="O132">
            <v>89.5</v>
          </cell>
          <cell r="P132">
            <v>81.2</v>
          </cell>
          <cell r="Q132">
            <v>77.5</v>
          </cell>
          <cell r="R132">
            <v>84.8</v>
          </cell>
          <cell r="S132">
            <v>37.6</v>
          </cell>
          <cell r="T132">
            <v>32.299999999999997</v>
          </cell>
          <cell r="U132">
            <v>42.8</v>
          </cell>
          <cell r="V132">
            <v>19.5</v>
          </cell>
          <cell r="W132">
            <v>16.899999999999999</v>
          </cell>
          <cell r="X132">
            <v>22.1</v>
          </cell>
          <cell r="Y132">
            <v>9</v>
          </cell>
          <cell r="Z132">
            <v>7.4</v>
          </cell>
          <cell r="AA132">
            <v>10.5</v>
          </cell>
          <cell r="AB132">
            <v>5027</v>
          </cell>
          <cell r="AC132">
            <v>2589</v>
          </cell>
          <cell r="AD132">
            <v>2438</v>
          </cell>
          <cell r="AE132">
            <v>73.400000000000006</v>
          </cell>
          <cell r="AF132">
            <v>67.7</v>
          </cell>
          <cell r="AG132">
            <v>79.5</v>
          </cell>
          <cell r="AH132">
            <v>65.3</v>
          </cell>
          <cell r="AI132">
            <v>60.3</v>
          </cell>
          <cell r="AJ132">
            <v>70.5</v>
          </cell>
          <cell r="AK132">
            <v>96.6</v>
          </cell>
          <cell r="AL132">
            <v>96</v>
          </cell>
          <cell r="AM132">
            <v>97.2</v>
          </cell>
          <cell r="AN132">
            <v>94.5</v>
          </cell>
          <cell r="AO132">
            <v>94</v>
          </cell>
          <cell r="AP132">
            <v>95.1</v>
          </cell>
          <cell r="AQ132">
            <v>67.7</v>
          </cell>
          <cell r="AR132">
            <v>64</v>
          </cell>
          <cell r="AS132">
            <v>71.7</v>
          </cell>
          <cell r="AT132">
            <v>43.7</v>
          </cell>
          <cell r="AU132">
            <v>39.1</v>
          </cell>
          <cell r="AV132">
            <v>48.6</v>
          </cell>
          <cell r="AW132">
            <v>29.1</v>
          </cell>
          <cell r="AX132">
            <v>23.2</v>
          </cell>
          <cell r="AY132">
            <v>35.4</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606</v>
          </cell>
          <cell r="E133">
            <v>318</v>
          </cell>
          <cell r="F133">
            <v>288</v>
          </cell>
          <cell r="G133">
            <v>40.9</v>
          </cell>
          <cell r="H133">
            <v>39.6</v>
          </cell>
          <cell r="I133">
            <v>42.4</v>
          </cell>
          <cell r="J133">
            <v>33</v>
          </cell>
          <cell r="K133">
            <v>32.4</v>
          </cell>
          <cell r="L133">
            <v>33.700000000000003</v>
          </cell>
          <cell r="M133">
            <v>81</v>
          </cell>
          <cell r="N133">
            <v>78.900000000000006</v>
          </cell>
          <cell r="O133">
            <v>83.3</v>
          </cell>
          <cell r="P133">
            <v>75.7</v>
          </cell>
          <cell r="Q133">
            <v>72.599999999999994</v>
          </cell>
          <cell r="R133">
            <v>79.2</v>
          </cell>
          <cell r="S133">
            <v>34.799999999999997</v>
          </cell>
          <cell r="T133">
            <v>35.200000000000003</v>
          </cell>
          <cell r="U133">
            <v>34.4</v>
          </cell>
          <cell r="V133">
            <v>21.1</v>
          </cell>
          <cell r="W133">
            <v>19.8</v>
          </cell>
          <cell r="X133">
            <v>22.6</v>
          </cell>
          <cell r="Y133">
            <v>8.6</v>
          </cell>
          <cell r="Z133">
            <v>6.6</v>
          </cell>
          <cell r="AA133">
            <v>10.8</v>
          </cell>
          <cell r="AB133">
            <v>1098</v>
          </cell>
          <cell r="AC133">
            <v>550</v>
          </cell>
          <cell r="AD133">
            <v>548</v>
          </cell>
          <cell r="AE133">
            <v>68.3</v>
          </cell>
          <cell r="AF133">
            <v>61.3</v>
          </cell>
          <cell r="AG133">
            <v>75.400000000000006</v>
          </cell>
          <cell r="AH133">
            <v>60.5</v>
          </cell>
          <cell r="AI133">
            <v>54.5</v>
          </cell>
          <cell r="AJ133">
            <v>66.400000000000006</v>
          </cell>
          <cell r="AK133">
            <v>94.2</v>
          </cell>
          <cell r="AL133">
            <v>91.8</v>
          </cell>
          <cell r="AM133">
            <v>96.5</v>
          </cell>
          <cell r="AN133">
            <v>92</v>
          </cell>
          <cell r="AO133">
            <v>88.9</v>
          </cell>
          <cell r="AP133">
            <v>95.1</v>
          </cell>
          <cell r="AQ133">
            <v>62.4</v>
          </cell>
          <cell r="AR133">
            <v>56.9</v>
          </cell>
          <cell r="AS133">
            <v>67.900000000000006</v>
          </cell>
          <cell r="AT133">
            <v>44.3</v>
          </cell>
          <cell r="AU133">
            <v>40.4</v>
          </cell>
          <cell r="AV133">
            <v>48.2</v>
          </cell>
          <cell r="AW133">
            <v>25.9</v>
          </cell>
          <cell r="AX133">
            <v>22</v>
          </cell>
          <cell r="AY133">
            <v>29.7</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322</v>
          </cell>
          <cell r="E134">
            <v>149</v>
          </cell>
          <cell r="F134">
            <v>173</v>
          </cell>
          <cell r="G134">
            <v>37.9</v>
          </cell>
          <cell r="H134">
            <v>32.9</v>
          </cell>
          <cell r="I134">
            <v>42.2</v>
          </cell>
          <cell r="J134">
            <v>30.4</v>
          </cell>
          <cell r="K134">
            <v>28.2</v>
          </cell>
          <cell r="L134">
            <v>32.4</v>
          </cell>
          <cell r="M134">
            <v>90.7</v>
          </cell>
          <cell r="N134">
            <v>87.9</v>
          </cell>
          <cell r="O134">
            <v>93.1</v>
          </cell>
          <cell r="P134">
            <v>85.4</v>
          </cell>
          <cell r="Q134">
            <v>83.2</v>
          </cell>
          <cell r="R134">
            <v>87.3</v>
          </cell>
          <cell r="S134">
            <v>33.9</v>
          </cell>
          <cell r="T134">
            <v>32.200000000000003</v>
          </cell>
          <cell r="U134">
            <v>35.299999999999997</v>
          </cell>
          <cell r="V134">
            <v>17.399999999999999</v>
          </cell>
          <cell r="W134">
            <v>13.4</v>
          </cell>
          <cell r="X134">
            <v>20.8</v>
          </cell>
          <cell r="Y134">
            <v>8.6999999999999993</v>
          </cell>
          <cell r="Z134">
            <v>7.4</v>
          </cell>
          <cell r="AA134">
            <v>9.8000000000000007</v>
          </cell>
          <cell r="AB134">
            <v>835</v>
          </cell>
          <cell r="AC134">
            <v>417</v>
          </cell>
          <cell r="AD134">
            <v>418</v>
          </cell>
          <cell r="AE134">
            <v>75.400000000000006</v>
          </cell>
          <cell r="AF134">
            <v>72.900000000000006</v>
          </cell>
          <cell r="AG134">
            <v>78</v>
          </cell>
          <cell r="AH134">
            <v>67.900000000000006</v>
          </cell>
          <cell r="AI134">
            <v>66.900000000000006</v>
          </cell>
          <cell r="AJ134">
            <v>68.900000000000006</v>
          </cell>
          <cell r="AK134">
            <v>97</v>
          </cell>
          <cell r="AL134">
            <v>97.4</v>
          </cell>
          <cell r="AM134">
            <v>96.7</v>
          </cell>
          <cell r="AN134">
            <v>95.6</v>
          </cell>
          <cell r="AO134">
            <v>95.2</v>
          </cell>
          <cell r="AP134">
            <v>95.9</v>
          </cell>
          <cell r="AQ134">
            <v>69.5</v>
          </cell>
          <cell r="AR134">
            <v>69.3</v>
          </cell>
          <cell r="AS134">
            <v>69.599999999999994</v>
          </cell>
          <cell r="AT134">
            <v>47.1</v>
          </cell>
          <cell r="AU134">
            <v>48.7</v>
          </cell>
          <cell r="AV134">
            <v>45.5</v>
          </cell>
          <cell r="AW134">
            <v>37.1</v>
          </cell>
          <cell r="AX134">
            <v>36.5</v>
          </cell>
          <cell r="AY134">
            <v>37.799999999999997</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412</v>
          </cell>
          <cell r="E135">
            <v>211</v>
          </cell>
          <cell r="F135">
            <v>201</v>
          </cell>
          <cell r="G135">
            <v>57.8</v>
          </cell>
          <cell r="H135">
            <v>51.2</v>
          </cell>
          <cell r="I135">
            <v>64.7</v>
          </cell>
          <cell r="J135">
            <v>49.5</v>
          </cell>
          <cell r="K135">
            <v>46.4</v>
          </cell>
          <cell r="L135">
            <v>52.7</v>
          </cell>
          <cell r="M135">
            <v>94.2</v>
          </cell>
          <cell r="N135">
            <v>91</v>
          </cell>
          <cell r="O135">
            <v>97.5</v>
          </cell>
          <cell r="P135">
            <v>88.8</v>
          </cell>
          <cell r="Q135">
            <v>85.3</v>
          </cell>
          <cell r="R135">
            <v>92.5</v>
          </cell>
          <cell r="S135">
            <v>51.9</v>
          </cell>
          <cell r="T135">
            <v>49.3</v>
          </cell>
          <cell r="U135">
            <v>54.7</v>
          </cell>
          <cell r="V135">
            <v>20.100000000000001</v>
          </cell>
          <cell r="W135">
            <v>17.100000000000001</v>
          </cell>
          <cell r="X135">
            <v>23.4</v>
          </cell>
          <cell r="Y135">
            <v>12.6</v>
          </cell>
          <cell r="Z135">
            <v>10</v>
          </cell>
          <cell r="AA135">
            <v>15.4</v>
          </cell>
          <cell r="AB135">
            <v>1222</v>
          </cell>
          <cell r="AC135">
            <v>634</v>
          </cell>
          <cell r="AD135">
            <v>588</v>
          </cell>
          <cell r="AE135">
            <v>80.099999999999994</v>
          </cell>
          <cell r="AF135">
            <v>75.900000000000006</v>
          </cell>
          <cell r="AG135">
            <v>84.7</v>
          </cell>
          <cell r="AH135">
            <v>74.099999999999994</v>
          </cell>
          <cell r="AI135">
            <v>70.2</v>
          </cell>
          <cell r="AJ135">
            <v>78.400000000000006</v>
          </cell>
          <cell r="AK135">
            <v>97.9</v>
          </cell>
          <cell r="AL135">
            <v>97</v>
          </cell>
          <cell r="AM135">
            <v>98.8</v>
          </cell>
          <cell r="AN135">
            <v>96.4</v>
          </cell>
          <cell r="AO135">
            <v>95.1</v>
          </cell>
          <cell r="AP135">
            <v>97.8</v>
          </cell>
          <cell r="AQ135">
            <v>75.599999999999994</v>
          </cell>
          <cell r="AR135">
            <v>72.400000000000006</v>
          </cell>
          <cell r="AS135">
            <v>79.099999999999994</v>
          </cell>
          <cell r="AT135">
            <v>36</v>
          </cell>
          <cell r="AU135">
            <v>34.5</v>
          </cell>
          <cell r="AV135">
            <v>37.6</v>
          </cell>
          <cell r="AW135">
            <v>27.9</v>
          </cell>
          <cell r="AX135">
            <v>25.6</v>
          </cell>
          <cell r="AY135">
            <v>30.4</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692</v>
          </cell>
          <cell r="E136">
            <v>330</v>
          </cell>
          <cell r="F136">
            <v>362</v>
          </cell>
          <cell r="G136">
            <v>42.2</v>
          </cell>
          <cell r="H136">
            <v>36.1</v>
          </cell>
          <cell r="I136">
            <v>47.8</v>
          </cell>
          <cell r="J136">
            <v>32.799999999999997</v>
          </cell>
          <cell r="K136">
            <v>28.5</v>
          </cell>
          <cell r="L136">
            <v>36.700000000000003</v>
          </cell>
          <cell r="M136">
            <v>88.2</v>
          </cell>
          <cell r="N136">
            <v>84.5</v>
          </cell>
          <cell r="O136">
            <v>91.4</v>
          </cell>
          <cell r="P136">
            <v>83.1</v>
          </cell>
          <cell r="Q136">
            <v>80</v>
          </cell>
          <cell r="R136">
            <v>85.9</v>
          </cell>
          <cell r="S136">
            <v>35.700000000000003</v>
          </cell>
          <cell r="T136">
            <v>31.2</v>
          </cell>
          <cell r="U136">
            <v>39.799999999999997</v>
          </cell>
          <cell r="V136">
            <v>23</v>
          </cell>
          <cell r="W136">
            <v>20.3</v>
          </cell>
          <cell r="X136">
            <v>25.4</v>
          </cell>
          <cell r="Y136">
            <v>8.8000000000000007</v>
          </cell>
          <cell r="Z136">
            <v>7.3</v>
          </cell>
          <cell r="AA136">
            <v>10.199999999999999</v>
          </cell>
          <cell r="AB136">
            <v>1213</v>
          </cell>
          <cell r="AC136">
            <v>578</v>
          </cell>
          <cell r="AD136">
            <v>635</v>
          </cell>
          <cell r="AE136">
            <v>71.3</v>
          </cell>
          <cell r="AF136">
            <v>67</v>
          </cell>
          <cell r="AG136">
            <v>75.3</v>
          </cell>
          <cell r="AH136">
            <v>60.7</v>
          </cell>
          <cell r="AI136">
            <v>55.2</v>
          </cell>
          <cell r="AJ136">
            <v>65.7</v>
          </cell>
          <cell r="AK136">
            <v>96.3</v>
          </cell>
          <cell r="AL136">
            <v>95</v>
          </cell>
          <cell r="AM136">
            <v>97.5</v>
          </cell>
          <cell r="AN136">
            <v>94.9</v>
          </cell>
          <cell r="AO136">
            <v>93.9</v>
          </cell>
          <cell r="AP136">
            <v>95.7</v>
          </cell>
          <cell r="AQ136">
            <v>61.7</v>
          </cell>
          <cell r="AR136">
            <v>56.7</v>
          </cell>
          <cell r="AS136">
            <v>66.3</v>
          </cell>
          <cell r="AT136">
            <v>49.1</v>
          </cell>
          <cell r="AU136">
            <v>45</v>
          </cell>
          <cell r="AV136">
            <v>52.9</v>
          </cell>
          <cell r="AW136">
            <v>27.8</v>
          </cell>
          <cell r="AX136">
            <v>20.8</v>
          </cell>
          <cell r="AY136">
            <v>34.200000000000003</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1742</v>
          </cell>
          <cell r="E137">
            <v>903</v>
          </cell>
          <cell r="F137">
            <v>839</v>
          </cell>
          <cell r="G137">
            <v>43.9</v>
          </cell>
          <cell r="H137">
            <v>37.4</v>
          </cell>
          <cell r="I137">
            <v>50.9</v>
          </cell>
          <cell r="J137">
            <v>35.200000000000003</v>
          </cell>
          <cell r="K137">
            <v>31.1</v>
          </cell>
          <cell r="L137">
            <v>39.6</v>
          </cell>
          <cell r="M137">
            <v>85.9</v>
          </cell>
          <cell r="N137">
            <v>83.7</v>
          </cell>
          <cell r="O137">
            <v>88.2</v>
          </cell>
          <cell r="P137">
            <v>82.5</v>
          </cell>
          <cell r="Q137">
            <v>79.8</v>
          </cell>
          <cell r="R137">
            <v>85.5</v>
          </cell>
          <cell r="S137">
            <v>38</v>
          </cell>
          <cell r="T137">
            <v>34.9</v>
          </cell>
          <cell r="U137">
            <v>41.4</v>
          </cell>
          <cell r="V137">
            <v>24.6</v>
          </cell>
          <cell r="W137">
            <v>19.399999999999999</v>
          </cell>
          <cell r="X137">
            <v>30.3</v>
          </cell>
          <cell r="Y137">
            <v>11.1</v>
          </cell>
          <cell r="Z137">
            <v>7.1</v>
          </cell>
          <cell r="AA137">
            <v>15.5</v>
          </cell>
          <cell r="AB137">
            <v>9033</v>
          </cell>
          <cell r="AC137">
            <v>4645</v>
          </cell>
          <cell r="AD137">
            <v>4388</v>
          </cell>
          <cell r="AE137">
            <v>78.599999999999994</v>
          </cell>
          <cell r="AF137">
            <v>74.5</v>
          </cell>
          <cell r="AG137">
            <v>82.9</v>
          </cell>
          <cell r="AH137">
            <v>70.400000000000006</v>
          </cell>
          <cell r="AI137">
            <v>66.599999999999994</v>
          </cell>
          <cell r="AJ137">
            <v>74.400000000000006</v>
          </cell>
          <cell r="AK137">
            <v>97.4</v>
          </cell>
          <cell r="AL137">
            <v>96.9</v>
          </cell>
          <cell r="AM137">
            <v>97.9</v>
          </cell>
          <cell r="AN137">
            <v>96.1</v>
          </cell>
          <cell r="AO137">
            <v>95.8</v>
          </cell>
          <cell r="AP137">
            <v>96.5</v>
          </cell>
          <cell r="AQ137">
            <v>71.900000000000006</v>
          </cell>
          <cell r="AR137">
            <v>68.599999999999994</v>
          </cell>
          <cell r="AS137">
            <v>75.5</v>
          </cell>
          <cell r="AT137">
            <v>51.7</v>
          </cell>
          <cell r="AU137">
            <v>46.8</v>
          </cell>
          <cell r="AV137">
            <v>56.8</v>
          </cell>
          <cell r="AW137">
            <v>34.799999999999997</v>
          </cell>
          <cell r="AX137">
            <v>28.5</v>
          </cell>
          <cell r="AY137">
            <v>41.4</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296</v>
          </cell>
          <cell r="E138">
            <v>151</v>
          </cell>
          <cell r="F138">
            <v>145</v>
          </cell>
          <cell r="G138">
            <v>41.6</v>
          </cell>
          <cell r="H138">
            <v>35.799999999999997</v>
          </cell>
          <cell r="I138">
            <v>47.6</v>
          </cell>
          <cell r="J138">
            <v>33.1</v>
          </cell>
          <cell r="K138">
            <v>27.8</v>
          </cell>
          <cell r="L138">
            <v>38.6</v>
          </cell>
          <cell r="M138">
            <v>91.6</v>
          </cell>
          <cell r="N138">
            <v>91.4</v>
          </cell>
          <cell r="O138">
            <v>91.7</v>
          </cell>
          <cell r="P138">
            <v>84.5</v>
          </cell>
          <cell r="Q138">
            <v>83.4</v>
          </cell>
          <cell r="R138">
            <v>85.5</v>
          </cell>
          <cell r="S138">
            <v>36.5</v>
          </cell>
          <cell r="T138">
            <v>32.5</v>
          </cell>
          <cell r="U138">
            <v>40.700000000000003</v>
          </cell>
          <cell r="V138">
            <v>23.6</v>
          </cell>
          <cell r="W138">
            <v>21.2</v>
          </cell>
          <cell r="X138">
            <v>26.2</v>
          </cell>
          <cell r="Y138">
            <v>8.1</v>
          </cell>
          <cell r="Z138">
            <v>8.6</v>
          </cell>
          <cell r="AA138">
            <v>7.6</v>
          </cell>
          <cell r="AB138">
            <v>1605</v>
          </cell>
          <cell r="AC138">
            <v>801</v>
          </cell>
          <cell r="AD138">
            <v>804</v>
          </cell>
          <cell r="AE138">
            <v>76.599999999999994</v>
          </cell>
          <cell r="AF138">
            <v>71.900000000000006</v>
          </cell>
          <cell r="AG138">
            <v>81.2</v>
          </cell>
          <cell r="AH138">
            <v>67.8</v>
          </cell>
          <cell r="AI138">
            <v>64.3</v>
          </cell>
          <cell r="AJ138">
            <v>71.3</v>
          </cell>
          <cell r="AK138">
            <v>98.1</v>
          </cell>
          <cell r="AL138">
            <v>97.6</v>
          </cell>
          <cell r="AM138">
            <v>98.5</v>
          </cell>
          <cell r="AN138">
            <v>96.8</v>
          </cell>
          <cell r="AO138">
            <v>96.4</v>
          </cell>
          <cell r="AP138">
            <v>97.3</v>
          </cell>
          <cell r="AQ138">
            <v>69</v>
          </cell>
          <cell r="AR138">
            <v>65.900000000000006</v>
          </cell>
          <cell r="AS138">
            <v>72</v>
          </cell>
          <cell r="AT138">
            <v>51.7</v>
          </cell>
          <cell r="AU138">
            <v>47.2</v>
          </cell>
          <cell r="AV138">
            <v>56.1</v>
          </cell>
          <cell r="AW138">
            <v>35.299999999999997</v>
          </cell>
          <cell r="AX138">
            <v>29.3</v>
          </cell>
          <cell r="AY138">
            <v>41.2</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1354</v>
          </cell>
          <cell r="E139">
            <v>679</v>
          </cell>
          <cell r="F139">
            <v>675</v>
          </cell>
          <cell r="G139">
            <v>42.4</v>
          </cell>
          <cell r="H139">
            <v>35.200000000000003</v>
          </cell>
          <cell r="I139">
            <v>49.6</v>
          </cell>
          <cell r="J139">
            <v>34</v>
          </cell>
          <cell r="K139">
            <v>29.3</v>
          </cell>
          <cell r="L139">
            <v>38.700000000000003</v>
          </cell>
          <cell r="M139">
            <v>83.6</v>
          </cell>
          <cell r="N139">
            <v>80</v>
          </cell>
          <cell r="O139">
            <v>87.3</v>
          </cell>
          <cell r="P139">
            <v>79.099999999999994</v>
          </cell>
          <cell r="Q139">
            <v>75.7</v>
          </cell>
          <cell r="R139">
            <v>82.5</v>
          </cell>
          <cell r="S139">
            <v>36.9</v>
          </cell>
          <cell r="T139">
            <v>32.4</v>
          </cell>
          <cell r="U139">
            <v>41.3</v>
          </cell>
          <cell r="V139">
            <v>20.2</v>
          </cell>
          <cell r="W139">
            <v>15</v>
          </cell>
          <cell r="X139">
            <v>25.5</v>
          </cell>
          <cell r="Y139">
            <v>8.6</v>
          </cell>
          <cell r="Z139">
            <v>4.5999999999999996</v>
          </cell>
          <cell r="AA139">
            <v>12.7</v>
          </cell>
          <cell r="AB139">
            <v>6793</v>
          </cell>
          <cell r="AC139">
            <v>3512</v>
          </cell>
          <cell r="AD139">
            <v>3281</v>
          </cell>
          <cell r="AE139">
            <v>74.599999999999994</v>
          </cell>
          <cell r="AF139">
            <v>70.099999999999994</v>
          </cell>
          <cell r="AG139">
            <v>79.3</v>
          </cell>
          <cell r="AH139">
            <v>65.599999999999994</v>
          </cell>
          <cell r="AI139">
            <v>61.6</v>
          </cell>
          <cell r="AJ139">
            <v>69.900000000000006</v>
          </cell>
          <cell r="AK139">
            <v>96.8</v>
          </cell>
          <cell r="AL139">
            <v>96.5</v>
          </cell>
          <cell r="AM139">
            <v>97.1</v>
          </cell>
          <cell r="AN139">
            <v>94.7</v>
          </cell>
          <cell r="AO139">
            <v>94.2</v>
          </cell>
          <cell r="AP139">
            <v>95.2</v>
          </cell>
          <cell r="AQ139">
            <v>67.400000000000006</v>
          </cell>
          <cell r="AR139">
            <v>64.2</v>
          </cell>
          <cell r="AS139">
            <v>70.8</v>
          </cell>
          <cell r="AT139">
            <v>45.9</v>
          </cell>
          <cell r="AU139">
            <v>39.9</v>
          </cell>
          <cell r="AV139">
            <v>52.2</v>
          </cell>
          <cell r="AW139">
            <v>30.3</v>
          </cell>
          <cell r="AX139">
            <v>24.3</v>
          </cell>
          <cell r="AY139">
            <v>36.700000000000003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227</v>
          </cell>
          <cell r="E140">
            <v>124</v>
          </cell>
          <cell r="F140">
            <v>103</v>
          </cell>
          <cell r="G140">
            <v>55.1</v>
          </cell>
          <cell r="H140">
            <v>51.6</v>
          </cell>
          <cell r="I140">
            <v>59.2</v>
          </cell>
          <cell r="J140">
            <v>45.8</v>
          </cell>
          <cell r="K140">
            <v>44.4</v>
          </cell>
          <cell r="L140">
            <v>47.6</v>
          </cell>
          <cell r="M140">
            <v>94.7</v>
          </cell>
          <cell r="N140">
            <v>94.4</v>
          </cell>
          <cell r="O140">
            <v>95.1</v>
          </cell>
          <cell r="P140">
            <v>91.2</v>
          </cell>
          <cell r="Q140">
            <v>93.5</v>
          </cell>
          <cell r="R140">
            <v>88.3</v>
          </cell>
          <cell r="S140">
            <v>49.8</v>
          </cell>
          <cell r="T140">
            <v>50</v>
          </cell>
          <cell r="U140">
            <v>49.5</v>
          </cell>
          <cell r="V140">
            <v>25.1</v>
          </cell>
          <cell r="W140">
            <v>24.2</v>
          </cell>
          <cell r="X140">
            <v>26.2</v>
          </cell>
          <cell r="Y140">
            <v>12.8</v>
          </cell>
          <cell r="Z140">
            <v>10.5</v>
          </cell>
          <cell r="AA140">
            <v>15.5</v>
          </cell>
          <cell r="AB140">
            <v>1307</v>
          </cell>
          <cell r="AC140">
            <v>682</v>
          </cell>
          <cell r="AD140">
            <v>625</v>
          </cell>
          <cell r="AE140">
            <v>76.099999999999994</v>
          </cell>
          <cell r="AF140">
            <v>72.099999999999994</v>
          </cell>
          <cell r="AG140">
            <v>80.3</v>
          </cell>
          <cell r="AH140">
            <v>67.900000000000006</v>
          </cell>
          <cell r="AI140">
            <v>66.400000000000006</v>
          </cell>
          <cell r="AJ140">
            <v>69.400000000000006</v>
          </cell>
          <cell r="AK140">
            <v>96.9</v>
          </cell>
          <cell r="AL140">
            <v>95.9</v>
          </cell>
          <cell r="AM140">
            <v>98.1</v>
          </cell>
          <cell r="AN140">
            <v>95.4</v>
          </cell>
          <cell r="AO140">
            <v>94.4</v>
          </cell>
          <cell r="AP140">
            <v>96.5</v>
          </cell>
          <cell r="AQ140">
            <v>70</v>
          </cell>
          <cell r="AR140">
            <v>69.099999999999994</v>
          </cell>
          <cell r="AS140">
            <v>71</v>
          </cell>
          <cell r="AT140">
            <v>47.1</v>
          </cell>
          <cell r="AU140">
            <v>41.5</v>
          </cell>
          <cell r="AV140">
            <v>53.3</v>
          </cell>
          <cell r="AW140">
            <v>32.700000000000003</v>
          </cell>
          <cell r="AX140">
            <v>26.5</v>
          </cell>
          <cell r="AY140">
            <v>39.5</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205</v>
          </cell>
          <cell r="E141">
            <v>114</v>
          </cell>
          <cell r="F141">
            <v>91</v>
          </cell>
          <cell r="G141">
            <v>48.8</v>
          </cell>
          <cell r="H141">
            <v>38.6</v>
          </cell>
          <cell r="I141">
            <v>61.5</v>
          </cell>
          <cell r="J141">
            <v>41.5</v>
          </cell>
          <cell r="K141">
            <v>33.299999999999997</v>
          </cell>
          <cell r="L141">
            <v>51.6</v>
          </cell>
          <cell r="M141">
            <v>93.2</v>
          </cell>
          <cell r="N141">
            <v>90.4</v>
          </cell>
          <cell r="O141">
            <v>96.7</v>
          </cell>
          <cell r="P141">
            <v>87.8</v>
          </cell>
          <cell r="Q141">
            <v>84.2</v>
          </cell>
          <cell r="R141">
            <v>92.3</v>
          </cell>
          <cell r="S141">
            <v>44.9</v>
          </cell>
          <cell r="T141">
            <v>38.6</v>
          </cell>
          <cell r="U141">
            <v>52.7</v>
          </cell>
          <cell r="V141">
            <v>22.4</v>
          </cell>
          <cell r="W141">
            <v>16.7</v>
          </cell>
          <cell r="X141">
            <v>29.7</v>
          </cell>
          <cell r="Y141">
            <v>10.199999999999999</v>
          </cell>
          <cell r="Z141" t="str">
            <v>x</v>
          </cell>
          <cell r="AA141" t="str">
            <v>x</v>
          </cell>
          <cell r="AB141">
            <v>1426</v>
          </cell>
          <cell r="AC141">
            <v>763</v>
          </cell>
          <cell r="AD141">
            <v>663</v>
          </cell>
          <cell r="AE141">
            <v>79.900000000000006</v>
          </cell>
          <cell r="AF141">
            <v>74.8</v>
          </cell>
          <cell r="AG141">
            <v>85.8</v>
          </cell>
          <cell r="AH141">
            <v>71.599999999999994</v>
          </cell>
          <cell r="AI141">
            <v>66.8</v>
          </cell>
          <cell r="AJ141">
            <v>77.099999999999994</v>
          </cell>
          <cell r="AK141">
            <v>98</v>
          </cell>
          <cell r="AL141">
            <v>97.5</v>
          </cell>
          <cell r="AM141">
            <v>98.5</v>
          </cell>
          <cell r="AN141">
            <v>96.4</v>
          </cell>
          <cell r="AO141">
            <v>95.4</v>
          </cell>
          <cell r="AP141">
            <v>97.4</v>
          </cell>
          <cell r="AQ141">
            <v>73.599999999999994</v>
          </cell>
          <cell r="AR141">
            <v>69.5</v>
          </cell>
          <cell r="AS141">
            <v>78.3</v>
          </cell>
          <cell r="AT141">
            <v>53.9</v>
          </cell>
          <cell r="AU141">
            <v>46.9</v>
          </cell>
          <cell r="AV141">
            <v>61.8</v>
          </cell>
          <cell r="AW141">
            <v>36.9</v>
          </cell>
          <cell r="AX141" t="str">
            <v>x</v>
          </cell>
          <cell r="AY141" t="str">
            <v>x</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381</v>
          </cell>
          <cell r="E142">
            <v>183</v>
          </cell>
          <cell r="F142">
            <v>198</v>
          </cell>
          <cell r="G142">
            <v>44.1</v>
          </cell>
          <cell r="H142">
            <v>40.4</v>
          </cell>
          <cell r="I142">
            <v>47.5</v>
          </cell>
          <cell r="J142">
            <v>35.700000000000003</v>
          </cell>
          <cell r="K142">
            <v>32.200000000000003</v>
          </cell>
          <cell r="L142">
            <v>38.9</v>
          </cell>
          <cell r="M142">
            <v>81.400000000000006</v>
          </cell>
          <cell r="N142">
            <v>79.8</v>
          </cell>
          <cell r="O142">
            <v>82.8</v>
          </cell>
          <cell r="P142">
            <v>78.5</v>
          </cell>
          <cell r="Q142">
            <v>76.5</v>
          </cell>
          <cell r="R142">
            <v>80.3</v>
          </cell>
          <cell r="S142">
            <v>40.200000000000003</v>
          </cell>
          <cell r="T142">
            <v>38.299999999999997</v>
          </cell>
          <cell r="U142">
            <v>41.9</v>
          </cell>
          <cell r="V142">
            <v>29.9</v>
          </cell>
          <cell r="W142">
            <v>24.6</v>
          </cell>
          <cell r="X142">
            <v>34.799999999999997</v>
          </cell>
          <cell r="Y142">
            <v>15</v>
          </cell>
          <cell r="Z142">
            <v>9.8000000000000007</v>
          </cell>
          <cell r="AA142">
            <v>19.7</v>
          </cell>
          <cell r="AB142">
            <v>1646</v>
          </cell>
          <cell r="AC142">
            <v>813</v>
          </cell>
          <cell r="AD142">
            <v>833</v>
          </cell>
          <cell r="AE142">
            <v>76.900000000000006</v>
          </cell>
          <cell r="AF142">
            <v>70.8</v>
          </cell>
          <cell r="AG142">
            <v>82.8</v>
          </cell>
          <cell r="AH142">
            <v>69.099999999999994</v>
          </cell>
          <cell r="AI142">
            <v>63.8</v>
          </cell>
          <cell r="AJ142">
            <v>74.3</v>
          </cell>
          <cell r="AK142">
            <v>97.2</v>
          </cell>
          <cell r="AL142">
            <v>96.4</v>
          </cell>
          <cell r="AM142">
            <v>98</v>
          </cell>
          <cell r="AN142">
            <v>95.8</v>
          </cell>
          <cell r="AO142">
            <v>94.2</v>
          </cell>
          <cell r="AP142">
            <v>97.4</v>
          </cell>
          <cell r="AQ142">
            <v>71.400000000000006</v>
          </cell>
          <cell r="AR142">
            <v>67.400000000000006</v>
          </cell>
          <cell r="AS142">
            <v>75.400000000000006</v>
          </cell>
          <cell r="AT142">
            <v>59.5</v>
          </cell>
          <cell r="AU142">
            <v>56.5</v>
          </cell>
          <cell r="AV142">
            <v>62.4</v>
          </cell>
          <cell r="AW142">
            <v>37.5</v>
          </cell>
          <cell r="AX142">
            <v>29.4</v>
          </cell>
          <cell r="AY142">
            <v>45.5</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428</v>
          </cell>
          <cell r="E143">
            <v>235</v>
          </cell>
          <cell r="F143">
            <v>193</v>
          </cell>
          <cell r="G143">
            <v>42.8</v>
          </cell>
          <cell r="H143">
            <v>36.6</v>
          </cell>
          <cell r="I143">
            <v>50.3</v>
          </cell>
          <cell r="J143">
            <v>35</v>
          </cell>
          <cell r="K143">
            <v>30.6</v>
          </cell>
          <cell r="L143">
            <v>40.4</v>
          </cell>
          <cell r="M143">
            <v>82.2</v>
          </cell>
          <cell r="N143">
            <v>77.400000000000006</v>
          </cell>
          <cell r="O143">
            <v>88.1</v>
          </cell>
          <cell r="P143">
            <v>79</v>
          </cell>
          <cell r="Q143">
            <v>74</v>
          </cell>
          <cell r="R143">
            <v>85</v>
          </cell>
          <cell r="S143">
            <v>37.9</v>
          </cell>
          <cell r="T143">
            <v>34</v>
          </cell>
          <cell r="U143">
            <v>42.5</v>
          </cell>
          <cell r="V143">
            <v>19.2</v>
          </cell>
          <cell r="W143">
            <v>14.5</v>
          </cell>
          <cell r="X143">
            <v>24.9</v>
          </cell>
          <cell r="Y143">
            <v>7.7</v>
          </cell>
          <cell r="Z143">
            <v>5.0999999999999996</v>
          </cell>
          <cell r="AA143">
            <v>10.9</v>
          </cell>
          <cell r="AB143">
            <v>1232</v>
          </cell>
          <cell r="AC143">
            <v>592</v>
          </cell>
          <cell r="AD143">
            <v>640</v>
          </cell>
          <cell r="AE143">
            <v>76.900000000000006</v>
          </cell>
          <cell r="AF143">
            <v>69.099999999999994</v>
          </cell>
          <cell r="AG143">
            <v>84.2</v>
          </cell>
          <cell r="AH143">
            <v>69.099999999999994</v>
          </cell>
          <cell r="AI143">
            <v>63.7</v>
          </cell>
          <cell r="AJ143">
            <v>74.099999999999994</v>
          </cell>
          <cell r="AK143">
            <v>97.4</v>
          </cell>
          <cell r="AL143">
            <v>95.6</v>
          </cell>
          <cell r="AM143">
            <v>99.1</v>
          </cell>
          <cell r="AN143">
            <v>95.9</v>
          </cell>
          <cell r="AO143">
            <v>94.1</v>
          </cell>
          <cell r="AP143">
            <v>97.7</v>
          </cell>
          <cell r="AQ143">
            <v>70.7</v>
          </cell>
          <cell r="AR143">
            <v>66</v>
          </cell>
          <cell r="AS143">
            <v>75</v>
          </cell>
          <cell r="AT143">
            <v>45</v>
          </cell>
          <cell r="AU143">
            <v>43.2</v>
          </cell>
          <cell r="AV143">
            <v>46.6</v>
          </cell>
          <cell r="AW143">
            <v>30</v>
          </cell>
          <cell r="AX143">
            <v>27.7</v>
          </cell>
          <cell r="AY143">
            <v>32</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1135</v>
          </cell>
          <cell r="E144">
            <v>563</v>
          </cell>
          <cell r="F144">
            <v>572</v>
          </cell>
          <cell r="G144">
            <v>40.9</v>
          </cell>
          <cell r="H144">
            <v>33.6</v>
          </cell>
          <cell r="I144">
            <v>48.1</v>
          </cell>
          <cell r="J144">
            <v>30.3</v>
          </cell>
          <cell r="K144">
            <v>25.9</v>
          </cell>
          <cell r="L144">
            <v>34.6</v>
          </cell>
          <cell r="M144">
            <v>84.4</v>
          </cell>
          <cell r="N144">
            <v>80.3</v>
          </cell>
          <cell r="O144">
            <v>88.5</v>
          </cell>
          <cell r="P144">
            <v>79.400000000000006</v>
          </cell>
          <cell r="Q144">
            <v>75.5</v>
          </cell>
          <cell r="R144">
            <v>83.2</v>
          </cell>
          <cell r="S144">
            <v>32.9</v>
          </cell>
          <cell r="T144">
            <v>29.1</v>
          </cell>
          <cell r="U144">
            <v>36.5</v>
          </cell>
          <cell r="V144">
            <v>16.3</v>
          </cell>
          <cell r="W144">
            <v>13.3</v>
          </cell>
          <cell r="X144">
            <v>19.2</v>
          </cell>
          <cell r="Y144">
            <v>7</v>
          </cell>
          <cell r="Z144">
            <v>5</v>
          </cell>
          <cell r="AA144">
            <v>9.1</v>
          </cell>
          <cell r="AB144">
            <v>1984</v>
          </cell>
          <cell r="AC144">
            <v>984</v>
          </cell>
          <cell r="AD144">
            <v>1000</v>
          </cell>
          <cell r="AE144">
            <v>76.2</v>
          </cell>
          <cell r="AF144">
            <v>70.099999999999994</v>
          </cell>
          <cell r="AG144">
            <v>82.1</v>
          </cell>
          <cell r="AH144">
            <v>67.5</v>
          </cell>
          <cell r="AI144">
            <v>63.5</v>
          </cell>
          <cell r="AJ144">
            <v>71.400000000000006</v>
          </cell>
          <cell r="AK144">
            <v>96.7</v>
          </cell>
          <cell r="AL144">
            <v>95.8</v>
          </cell>
          <cell r="AM144">
            <v>97.6</v>
          </cell>
          <cell r="AN144">
            <v>94.9</v>
          </cell>
          <cell r="AO144">
            <v>93.2</v>
          </cell>
          <cell r="AP144">
            <v>96.6</v>
          </cell>
          <cell r="AQ144">
            <v>69.400000000000006</v>
          </cell>
          <cell r="AR144">
            <v>66.400000000000006</v>
          </cell>
          <cell r="AS144">
            <v>72.400000000000006</v>
          </cell>
          <cell r="AT144">
            <v>39.299999999999997</v>
          </cell>
          <cell r="AU144">
            <v>32.1</v>
          </cell>
          <cell r="AV144">
            <v>46.3</v>
          </cell>
          <cell r="AW144">
            <v>28.6</v>
          </cell>
          <cell r="AX144">
            <v>22</v>
          </cell>
          <cell r="AY144">
            <v>35.1</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1319</v>
          </cell>
          <cell r="E145">
            <v>657</v>
          </cell>
          <cell r="F145">
            <v>662</v>
          </cell>
          <cell r="G145">
            <v>43.5</v>
          </cell>
          <cell r="H145">
            <v>38.1</v>
          </cell>
          <cell r="I145">
            <v>48.9</v>
          </cell>
          <cell r="J145">
            <v>36.200000000000003</v>
          </cell>
          <cell r="K145">
            <v>32.4</v>
          </cell>
          <cell r="L145">
            <v>39.9</v>
          </cell>
          <cell r="M145">
            <v>89.8</v>
          </cell>
          <cell r="N145">
            <v>88.4</v>
          </cell>
          <cell r="O145">
            <v>91.2</v>
          </cell>
          <cell r="P145">
            <v>84.5</v>
          </cell>
          <cell r="Q145">
            <v>83.9</v>
          </cell>
          <cell r="R145">
            <v>85</v>
          </cell>
          <cell r="S145">
            <v>39.299999999999997</v>
          </cell>
          <cell r="T145">
            <v>36.799999999999997</v>
          </cell>
          <cell r="U145">
            <v>41.7</v>
          </cell>
          <cell r="V145">
            <v>22.6</v>
          </cell>
          <cell r="W145">
            <v>16.899999999999999</v>
          </cell>
          <cell r="X145">
            <v>28.2</v>
          </cell>
          <cell r="Y145">
            <v>8.6</v>
          </cell>
          <cell r="Z145">
            <v>5.5</v>
          </cell>
          <cell r="AA145">
            <v>11.8</v>
          </cell>
          <cell r="AB145">
            <v>4236</v>
          </cell>
          <cell r="AC145">
            <v>2218</v>
          </cell>
          <cell r="AD145">
            <v>2018</v>
          </cell>
          <cell r="AE145">
            <v>72</v>
          </cell>
          <cell r="AF145">
            <v>64.900000000000006</v>
          </cell>
          <cell r="AG145">
            <v>79.7</v>
          </cell>
          <cell r="AH145">
            <v>63.3</v>
          </cell>
          <cell r="AI145">
            <v>57</v>
          </cell>
          <cell r="AJ145">
            <v>70.099999999999994</v>
          </cell>
          <cell r="AK145">
            <v>97.6</v>
          </cell>
          <cell r="AL145">
            <v>97.2</v>
          </cell>
          <cell r="AM145">
            <v>98.1</v>
          </cell>
          <cell r="AN145">
            <v>95.8</v>
          </cell>
          <cell r="AO145">
            <v>95.2</v>
          </cell>
          <cell r="AP145">
            <v>96.5</v>
          </cell>
          <cell r="AQ145">
            <v>66.2</v>
          </cell>
          <cell r="AR145">
            <v>61.4</v>
          </cell>
          <cell r="AS145">
            <v>71.599999999999994</v>
          </cell>
          <cell r="AT145">
            <v>40.799999999999997</v>
          </cell>
          <cell r="AU145">
            <v>32.5</v>
          </cell>
          <cell r="AV145">
            <v>50</v>
          </cell>
          <cell r="AW145">
            <v>24.1</v>
          </cell>
          <cell r="AX145">
            <v>15.6</v>
          </cell>
          <cell r="AY145">
            <v>33.4</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1452</v>
          </cell>
          <cell r="E146">
            <v>709</v>
          </cell>
          <cell r="F146">
            <v>743</v>
          </cell>
          <cell r="G146">
            <v>44.8</v>
          </cell>
          <cell r="H146">
            <v>39.9</v>
          </cell>
          <cell r="I146">
            <v>49.4</v>
          </cell>
          <cell r="J146">
            <v>36.700000000000003</v>
          </cell>
          <cell r="K146">
            <v>31.9</v>
          </cell>
          <cell r="L146">
            <v>41.3</v>
          </cell>
          <cell r="M146">
            <v>88.1</v>
          </cell>
          <cell r="N146">
            <v>85.8</v>
          </cell>
          <cell r="O146">
            <v>90.3</v>
          </cell>
          <cell r="P146">
            <v>84.1</v>
          </cell>
          <cell r="Q146">
            <v>81.099999999999994</v>
          </cell>
          <cell r="R146">
            <v>86.9</v>
          </cell>
          <cell r="S146">
            <v>39.700000000000003</v>
          </cell>
          <cell r="T146">
            <v>35.299999999999997</v>
          </cell>
          <cell r="U146">
            <v>44</v>
          </cell>
          <cell r="V146">
            <v>24.2</v>
          </cell>
          <cell r="W146">
            <v>21.2</v>
          </cell>
          <cell r="X146">
            <v>27.1</v>
          </cell>
          <cell r="Y146">
            <v>9.1999999999999993</v>
          </cell>
          <cell r="Z146">
            <v>6.8</v>
          </cell>
          <cell r="AA146">
            <v>11.4</v>
          </cell>
          <cell r="AB146">
            <v>5808</v>
          </cell>
          <cell r="AC146">
            <v>2980</v>
          </cell>
          <cell r="AD146">
            <v>2828</v>
          </cell>
          <cell r="AE146">
            <v>71.8</v>
          </cell>
          <cell r="AF146">
            <v>67</v>
          </cell>
          <cell r="AG146">
            <v>76.900000000000006</v>
          </cell>
          <cell r="AH146">
            <v>63.5</v>
          </cell>
          <cell r="AI146">
            <v>59</v>
          </cell>
          <cell r="AJ146">
            <v>68.2</v>
          </cell>
          <cell r="AK146">
            <v>97</v>
          </cell>
          <cell r="AL146">
            <v>96.5</v>
          </cell>
          <cell r="AM146">
            <v>97.5</v>
          </cell>
          <cell r="AN146">
            <v>94.7</v>
          </cell>
          <cell r="AO146">
            <v>94.2</v>
          </cell>
          <cell r="AP146">
            <v>95.3</v>
          </cell>
          <cell r="AQ146">
            <v>65.8</v>
          </cell>
          <cell r="AR146">
            <v>62.3</v>
          </cell>
          <cell r="AS146">
            <v>69.5</v>
          </cell>
          <cell r="AT146">
            <v>47.3</v>
          </cell>
          <cell r="AU146">
            <v>42.8</v>
          </cell>
          <cell r="AV146">
            <v>52</v>
          </cell>
          <cell r="AW146">
            <v>27.2</v>
          </cell>
          <cell r="AX146">
            <v>22</v>
          </cell>
          <cell r="AY146">
            <v>32.6</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637</v>
          </cell>
          <cell r="E147">
            <v>337</v>
          </cell>
          <cell r="F147">
            <v>300</v>
          </cell>
          <cell r="G147">
            <v>45.1</v>
          </cell>
          <cell r="H147">
            <v>40.1</v>
          </cell>
          <cell r="I147">
            <v>50.7</v>
          </cell>
          <cell r="J147">
            <v>34.5</v>
          </cell>
          <cell r="K147">
            <v>32.299999999999997</v>
          </cell>
          <cell r="L147">
            <v>37</v>
          </cell>
          <cell r="M147">
            <v>88.9</v>
          </cell>
          <cell r="N147">
            <v>85.2</v>
          </cell>
          <cell r="O147">
            <v>93</v>
          </cell>
          <cell r="P147">
            <v>84.8</v>
          </cell>
          <cell r="Q147">
            <v>81.3</v>
          </cell>
          <cell r="R147">
            <v>88.7</v>
          </cell>
          <cell r="S147">
            <v>38.799999999999997</v>
          </cell>
          <cell r="T147">
            <v>36.200000000000003</v>
          </cell>
          <cell r="U147">
            <v>41.7</v>
          </cell>
          <cell r="V147">
            <v>25.4</v>
          </cell>
          <cell r="W147">
            <v>21.7</v>
          </cell>
          <cell r="X147">
            <v>29.7</v>
          </cell>
          <cell r="Y147">
            <v>12.9</v>
          </cell>
          <cell r="Z147">
            <v>10.7</v>
          </cell>
          <cell r="AA147">
            <v>15.3</v>
          </cell>
          <cell r="AB147">
            <v>3544</v>
          </cell>
          <cell r="AC147">
            <v>1864</v>
          </cell>
          <cell r="AD147">
            <v>1680</v>
          </cell>
          <cell r="AE147">
            <v>73.099999999999994</v>
          </cell>
          <cell r="AF147">
            <v>67</v>
          </cell>
          <cell r="AG147">
            <v>79.8</v>
          </cell>
          <cell r="AH147">
            <v>62.6</v>
          </cell>
          <cell r="AI147">
            <v>58</v>
          </cell>
          <cell r="AJ147">
            <v>67.7</v>
          </cell>
          <cell r="AK147">
            <v>96.7</v>
          </cell>
          <cell r="AL147">
            <v>96.1</v>
          </cell>
          <cell r="AM147">
            <v>97.3</v>
          </cell>
          <cell r="AN147">
            <v>95.1</v>
          </cell>
          <cell r="AO147">
            <v>94.4</v>
          </cell>
          <cell r="AP147">
            <v>95.9</v>
          </cell>
          <cell r="AQ147">
            <v>64.8</v>
          </cell>
          <cell r="AR147">
            <v>61.4</v>
          </cell>
          <cell r="AS147">
            <v>68.7</v>
          </cell>
          <cell r="AT147">
            <v>49.5</v>
          </cell>
          <cell r="AU147">
            <v>45.3</v>
          </cell>
          <cell r="AV147">
            <v>54.3</v>
          </cell>
          <cell r="AW147">
            <v>30</v>
          </cell>
          <cell r="AX147">
            <v>23.9</v>
          </cell>
          <cell r="AY147">
            <v>36.700000000000003</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1140</v>
          </cell>
          <cell r="E148">
            <v>570</v>
          </cell>
          <cell r="F148">
            <v>570</v>
          </cell>
          <cell r="G148">
            <v>41.8</v>
          </cell>
          <cell r="H148">
            <v>34</v>
          </cell>
          <cell r="I148">
            <v>49.6</v>
          </cell>
          <cell r="J148">
            <v>33</v>
          </cell>
          <cell r="K148">
            <v>30</v>
          </cell>
          <cell r="L148">
            <v>36</v>
          </cell>
          <cell r="M148">
            <v>86.1</v>
          </cell>
          <cell r="N148">
            <v>82.8</v>
          </cell>
          <cell r="O148">
            <v>89.3</v>
          </cell>
          <cell r="P148">
            <v>78.900000000000006</v>
          </cell>
          <cell r="Q148">
            <v>76.8</v>
          </cell>
          <cell r="R148">
            <v>81.099999999999994</v>
          </cell>
          <cell r="S148">
            <v>35.6</v>
          </cell>
          <cell r="T148">
            <v>33.9</v>
          </cell>
          <cell r="U148">
            <v>37.4</v>
          </cell>
          <cell r="V148">
            <v>13.4</v>
          </cell>
          <cell r="W148">
            <v>13.2</v>
          </cell>
          <cell r="X148">
            <v>13.7</v>
          </cell>
          <cell r="Y148">
            <v>6.8</v>
          </cell>
          <cell r="Z148">
            <v>6.1</v>
          </cell>
          <cell r="AA148">
            <v>7.5</v>
          </cell>
          <cell r="AB148">
            <v>5446</v>
          </cell>
          <cell r="AC148">
            <v>2769</v>
          </cell>
          <cell r="AD148">
            <v>2677</v>
          </cell>
          <cell r="AE148">
            <v>76.3</v>
          </cell>
          <cell r="AF148">
            <v>71.400000000000006</v>
          </cell>
          <cell r="AG148">
            <v>81.3</v>
          </cell>
          <cell r="AH148">
            <v>66.8</v>
          </cell>
          <cell r="AI148">
            <v>63.3</v>
          </cell>
          <cell r="AJ148">
            <v>70.400000000000006</v>
          </cell>
          <cell r="AK148">
            <v>96.7</v>
          </cell>
          <cell r="AL148">
            <v>95.8</v>
          </cell>
          <cell r="AM148">
            <v>97.7</v>
          </cell>
          <cell r="AN148">
            <v>94.9</v>
          </cell>
          <cell r="AO148">
            <v>93.9</v>
          </cell>
          <cell r="AP148">
            <v>95.9</v>
          </cell>
          <cell r="AQ148">
            <v>68.400000000000006</v>
          </cell>
          <cell r="AR148">
            <v>65.5</v>
          </cell>
          <cell r="AS148">
            <v>71.3</v>
          </cell>
          <cell r="AT148">
            <v>40.5</v>
          </cell>
          <cell r="AU148">
            <v>36.799999999999997</v>
          </cell>
          <cell r="AV148">
            <v>44.2</v>
          </cell>
          <cell r="AW148">
            <v>31</v>
          </cell>
          <cell r="AX148">
            <v>27.3</v>
          </cell>
          <cell r="AY148">
            <v>34.799999999999997</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434</v>
          </cell>
          <cell r="E150">
            <v>222</v>
          </cell>
          <cell r="F150">
            <v>212</v>
          </cell>
          <cell r="G150">
            <v>42.9</v>
          </cell>
          <cell r="H150">
            <v>32</v>
          </cell>
          <cell r="I150">
            <v>54.2</v>
          </cell>
          <cell r="J150">
            <v>32.299999999999997</v>
          </cell>
          <cell r="K150">
            <v>24.3</v>
          </cell>
          <cell r="L150">
            <v>40.6</v>
          </cell>
          <cell r="M150">
            <v>85.9</v>
          </cell>
          <cell r="N150">
            <v>82.9</v>
          </cell>
          <cell r="O150">
            <v>89.2</v>
          </cell>
          <cell r="P150">
            <v>81.599999999999994</v>
          </cell>
          <cell r="Q150">
            <v>80.599999999999994</v>
          </cell>
          <cell r="R150">
            <v>82.5</v>
          </cell>
          <cell r="S150">
            <v>35.299999999999997</v>
          </cell>
          <cell r="T150">
            <v>28.8</v>
          </cell>
          <cell r="U150">
            <v>42</v>
          </cell>
          <cell r="V150">
            <v>12.9</v>
          </cell>
          <cell r="W150">
            <v>12.2</v>
          </cell>
          <cell r="X150">
            <v>13.7</v>
          </cell>
          <cell r="Y150">
            <v>5.5</v>
          </cell>
          <cell r="Z150">
            <v>4.5</v>
          </cell>
          <cell r="AA150">
            <v>6.6</v>
          </cell>
          <cell r="AB150">
            <v>1787</v>
          </cell>
          <cell r="AC150">
            <v>900</v>
          </cell>
          <cell r="AD150">
            <v>887</v>
          </cell>
          <cell r="AE150">
            <v>74.5</v>
          </cell>
          <cell r="AF150">
            <v>67.3</v>
          </cell>
          <cell r="AG150">
            <v>81.7</v>
          </cell>
          <cell r="AH150">
            <v>65.2</v>
          </cell>
          <cell r="AI150">
            <v>59</v>
          </cell>
          <cell r="AJ150">
            <v>71.5</v>
          </cell>
          <cell r="AK150">
            <v>96.6</v>
          </cell>
          <cell r="AL150">
            <v>95.9</v>
          </cell>
          <cell r="AM150">
            <v>97.3</v>
          </cell>
          <cell r="AN150">
            <v>95.2</v>
          </cell>
          <cell r="AO150">
            <v>94.7</v>
          </cell>
          <cell r="AP150">
            <v>95.7</v>
          </cell>
          <cell r="AQ150">
            <v>67.3</v>
          </cell>
          <cell r="AR150">
            <v>61.7</v>
          </cell>
          <cell r="AS150">
            <v>72.900000000000006</v>
          </cell>
          <cell r="AT150">
            <v>38.799999999999997</v>
          </cell>
          <cell r="AU150">
            <v>35.200000000000003</v>
          </cell>
          <cell r="AV150">
            <v>42.4</v>
          </cell>
          <cell r="AW150">
            <v>24.7</v>
          </cell>
          <cell r="AX150">
            <v>18.100000000000001</v>
          </cell>
          <cell r="AY150">
            <v>31.5</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730</v>
          </cell>
          <cell r="E151">
            <v>379</v>
          </cell>
          <cell r="F151">
            <v>351</v>
          </cell>
          <cell r="G151">
            <v>40.799999999999997</v>
          </cell>
          <cell r="H151">
            <v>35.4</v>
          </cell>
          <cell r="I151">
            <v>46.7</v>
          </cell>
          <cell r="J151">
            <v>31.6</v>
          </cell>
          <cell r="K151">
            <v>27.7</v>
          </cell>
          <cell r="L151">
            <v>35.9</v>
          </cell>
          <cell r="M151">
            <v>87.1</v>
          </cell>
          <cell r="N151">
            <v>80.5</v>
          </cell>
          <cell r="O151">
            <v>94.3</v>
          </cell>
          <cell r="P151">
            <v>82.9</v>
          </cell>
          <cell r="Q151">
            <v>76.5</v>
          </cell>
          <cell r="R151">
            <v>89.7</v>
          </cell>
          <cell r="S151">
            <v>34.200000000000003</v>
          </cell>
          <cell r="T151">
            <v>29.6</v>
          </cell>
          <cell r="U151">
            <v>39.299999999999997</v>
          </cell>
          <cell r="V151">
            <v>20.3</v>
          </cell>
          <cell r="W151">
            <v>15.6</v>
          </cell>
          <cell r="X151">
            <v>25.4</v>
          </cell>
          <cell r="Y151">
            <v>8.1</v>
          </cell>
          <cell r="Z151">
            <v>4.7</v>
          </cell>
          <cell r="AA151">
            <v>11.7</v>
          </cell>
          <cell r="AB151">
            <v>2004</v>
          </cell>
          <cell r="AC151">
            <v>991</v>
          </cell>
          <cell r="AD151">
            <v>1013</v>
          </cell>
          <cell r="AE151">
            <v>67.8</v>
          </cell>
          <cell r="AF151">
            <v>60.2</v>
          </cell>
          <cell r="AG151">
            <v>75.2</v>
          </cell>
          <cell r="AH151">
            <v>59.1</v>
          </cell>
          <cell r="AI151">
            <v>52.3</v>
          </cell>
          <cell r="AJ151">
            <v>65.8</v>
          </cell>
          <cell r="AK151">
            <v>96.1</v>
          </cell>
          <cell r="AL151">
            <v>94.9</v>
          </cell>
          <cell r="AM151">
            <v>97.2</v>
          </cell>
          <cell r="AN151">
            <v>94.2</v>
          </cell>
          <cell r="AO151">
            <v>92.7</v>
          </cell>
          <cell r="AP151">
            <v>95.7</v>
          </cell>
          <cell r="AQ151">
            <v>61.5</v>
          </cell>
          <cell r="AR151">
            <v>55.3</v>
          </cell>
          <cell r="AS151">
            <v>67.5</v>
          </cell>
          <cell r="AT151">
            <v>45.1</v>
          </cell>
          <cell r="AU151">
            <v>37.1</v>
          </cell>
          <cell r="AV151">
            <v>52.9</v>
          </cell>
          <cell r="AW151">
            <v>25.6</v>
          </cell>
          <cell r="AX151">
            <v>14.9</v>
          </cell>
          <cell r="AY151">
            <v>36</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272</v>
          </cell>
          <cell r="E152">
            <v>132</v>
          </cell>
          <cell r="F152">
            <v>140</v>
          </cell>
          <cell r="G152">
            <v>46.7</v>
          </cell>
          <cell r="H152">
            <v>43.9</v>
          </cell>
          <cell r="I152">
            <v>49.3</v>
          </cell>
          <cell r="J152">
            <v>38.6</v>
          </cell>
          <cell r="K152">
            <v>32.6</v>
          </cell>
          <cell r="L152">
            <v>44.3</v>
          </cell>
          <cell r="M152">
            <v>88.2</v>
          </cell>
          <cell r="N152">
            <v>87.9</v>
          </cell>
          <cell r="O152">
            <v>88.6</v>
          </cell>
          <cell r="P152">
            <v>82</v>
          </cell>
          <cell r="Q152">
            <v>78</v>
          </cell>
          <cell r="R152">
            <v>85.7</v>
          </cell>
          <cell r="S152">
            <v>41.9</v>
          </cell>
          <cell r="T152">
            <v>37.1</v>
          </cell>
          <cell r="U152">
            <v>46.4</v>
          </cell>
          <cell r="V152">
            <v>16.2</v>
          </cell>
          <cell r="W152">
            <v>15.2</v>
          </cell>
          <cell r="X152">
            <v>17.100000000000001</v>
          </cell>
          <cell r="Y152">
            <v>9.9</v>
          </cell>
          <cell r="Z152">
            <v>9.8000000000000007</v>
          </cell>
          <cell r="AA152">
            <v>10</v>
          </cell>
          <cell r="AB152">
            <v>1259</v>
          </cell>
          <cell r="AC152">
            <v>620</v>
          </cell>
          <cell r="AD152">
            <v>639</v>
          </cell>
          <cell r="AE152">
            <v>76.900000000000006</v>
          </cell>
          <cell r="AF152">
            <v>72.3</v>
          </cell>
          <cell r="AG152">
            <v>81.400000000000006</v>
          </cell>
          <cell r="AH152">
            <v>68.400000000000006</v>
          </cell>
          <cell r="AI152">
            <v>62.6</v>
          </cell>
          <cell r="AJ152">
            <v>74</v>
          </cell>
          <cell r="AK152">
            <v>97.9</v>
          </cell>
          <cell r="AL152">
            <v>97.6</v>
          </cell>
          <cell r="AM152">
            <v>98.3</v>
          </cell>
          <cell r="AN152">
            <v>95.6</v>
          </cell>
          <cell r="AO152">
            <v>95.3</v>
          </cell>
          <cell r="AP152">
            <v>95.9</v>
          </cell>
          <cell r="AQ152">
            <v>70.099999999999994</v>
          </cell>
          <cell r="AR152">
            <v>64</v>
          </cell>
          <cell r="AS152">
            <v>75.900000000000006</v>
          </cell>
          <cell r="AT152">
            <v>43.8</v>
          </cell>
          <cell r="AU152">
            <v>41.6</v>
          </cell>
          <cell r="AV152">
            <v>45.9</v>
          </cell>
          <cell r="AW152">
            <v>32.200000000000003</v>
          </cell>
          <cell r="AX152">
            <v>28.2</v>
          </cell>
          <cell r="AY152">
            <v>36.200000000000003</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1110</v>
          </cell>
          <cell r="E153">
            <v>566</v>
          </cell>
          <cell r="F153">
            <v>544</v>
          </cell>
          <cell r="G153">
            <v>43.3</v>
          </cell>
          <cell r="H153">
            <v>36.9</v>
          </cell>
          <cell r="I153">
            <v>50</v>
          </cell>
          <cell r="J153">
            <v>36</v>
          </cell>
          <cell r="K153">
            <v>30.9</v>
          </cell>
          <cell r="L153">
            <v>41.4</v>
          </cell>
          <cell r="M153">
            <v>87.9</v>
          </cell>
          <cell r="N153">
            <v>83.7</v>
          </cell>
          <cell r="O153">
            <v>92.3</v>
          </cell>
          <cell r="P153">
            <v>82.2</v>
          </cell>
          <cell r="Q153">
            <v>77.599999999999994</v>
          </cell>
          <cell r="R153">
            <v>86.9</v>
          </cell>
          <cell r="S153">
            <v>38.700000000000003</v>
          </cell>
          <cell r="T153">
            <v>33.4</v>
          </cell>
          <cell r="U153">
            <v>44.3</v>
          </cell>
          <cell r="V153">
            <v>16.100000000000001</v>
          </cell>
          <cell r="W153">
            <v>11.5</v>
          </cell>
          <cell r="X153">
            <v>21</v>
          </cell>
          <cell r="Y153">
            <v>6.9</v>
          </cell>
          <cell r="Z153">
            <v>4.0999999999999996</v>
          </cell>
          <cell r="AA153">
            <v>9.9</v>
          </cell>
          <cell r="AB153">
            <v>4147</v>
          </cell>
          <cell r="AC153">
            <v>2123</v>
          </cell>
          <cell r="AD153">
            <v>2024</v>
          </cell>
          <cell r="AE153">
            <v>74.599999999999994</v>
          </cell>
          <cell r="AF153">
            <v>68.5</v>
          </cell>
          <cell r="AG153">
            <v>80.900000000000006</v>
          </cell>
          <cell r="AH153">
            <v>64.599999999999994</v>
          </cell>
          <cell r="AI153">
            <v>58.9</v>
          </cell>
          <cell r="AJ153">
            <v>70.599999999999994</v>
          </cell>
          <cell r="AK153">
            <v>97.7</v>
          </cell>
          <cell r="AL153">
            <v>97.4</v>
          </cell>
          <cell r="AM153">
            <v>98.1</v>
          </cell>
          <cell r="AN153">
            <v>95.5</v>
          </cell>
          <cell r="AO153">
            <v>94.7</v>
          </cell>
          <cell r="AP153">
            <v>96.3</v>
          </cell>
          <cell r="AQ153">
            <v>66.400000000000006</v>
          </cell>
          <cell r="AR153">
            <v>61</v>
          </cell>
          <cell r="AS153">
            <v>72.099999999999994</v>
          </cell>
          <cell r="AT153">
            <v>40.4</v>
          </cell>
          <cell r="AU153">
            <v>36.200000000000003</v>
          </cell>
          <cell r="AV153">
            <v>44.8</v>
          </cell>
          <cell r="AW153">
            <v>24.6</v>
          </cell>
          <cell r="AX153">
            <v>18.7</v>
          </cell>
          <cell r="AY153">
            <v>30.8</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541</v>
          </cell>
          <cell r="E154">
            <v>279</v>
          </cell>
          <cell r="F154">
            <v>262</v>
          </cell>
          <cell r="G154">
            <v>37.9</v>
          </cell>
          <cell r="H154">
            <v>34.4</v>
          </cell>
          <cell r="I154">
            <v>41.6</v>
          </cell>
          <cell r="J154">
            <v>28.5</v>
          </cell>
          <cell r="K154">
            <v>26.5</v>
          </cell>
          <cell r="L154">
            <v>30.5</v>
          </cell>
          <cell r="M154">
            <v>85.8</v>
          </cell>
          <cell r="N154">
            <v>83.5</v>
          </cell>
          <cell r="O154">
            <v>88.2</v>
          </cell>
          <cell r="P154">
            <v>81.7</v>
          </cell>
          <cell r="Q154">
            <v>78.099999999999994</v>
          </cell>
          <cell r="R154">
            <v>85.5</v>
          </cell>
          <cell r="S154">
            <v>31.8</v>
          </cell>
          <cell r="T154">
            <v>30.1</v>
          </cell>
          <cell r="U154">
            <v>33.6</v>
          </cell>
          <cell r="V154">
            <v>13.5</v>
          </cell>
          <cell r="W154">
            <v>11.8</v>
          </cell>
          <cell r="X154">
            <v>15.3</v>
          </cell>
          <cell r="Y154">
            <v>4.5999999999999996</v>
          </cell>
          <cell r="Z154">
            <v>3.6</v>
          </cell>
          <cell r="AA154">
            <v>5.7</v>
          </cell>
          <cell r="AB154">
            <v>2391</v>
          </cell>
          <cell r="AC154">
            <v>1311</v>
          </cell>
          <cell r="AD154">
            <v>1080</v>
          </cell>
          <cell r="AE154">
            <v>68.2</v>
          </cell>
          <cell r="AF154">
            <v>61.9</v>
          </cell>
          <cell r="AG154">
            <v>75.7</v>
          </cell>
          <cell r="AH154">
            <v>58.4</v>
          </cell>
          <cell r="AI154">
            <v>52.2</v>
          </cell>
          <cell r="AJ154">
            <v>65.900000000000006</v>
          </cell>
          <cell r="AK154">
            <v>95.8</v>
          </cell>
          <cell r="AL154">
            <v>94.9</v>
          </cell>
          <cell r="AM154">
            <v>96.9</v>
          </cell>
          <cell r="AN154">
            <v>94.6</v>
          </cell>
          <cell r="AO154">
            <v>93.8</v>
          </cell>
          <cell r="AP154">
            <v>95.6</v>
          </cell>
          <cell r="AQ154">
            <v>61.5</v>
          </cell>
          <cell r="AR154">
            <v>56</v>
          </cell>
          <cell r="AS154">
            <v>68.099999999999994</v>
          </cell>
          <cell r="AT154">
            <v>36</v>
          </cell>
          <cell r="AU154">
            <v>29.9</v>
          </cell>
          <cell r="AV154">
            <v>43.4</v>
          </cell>
          <cell r="AW154">
            <v>21.4</v>
          </cell>
          <cell r="AX154">
            <v>15.3</v>
          </cell>
          <cell r="AY154">
            <v>28.9</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475</v>
          </cell>
          <cell r="E155">
            <v>233</v>
          </cell>
          <cell r="F155">
            <v>242</v>
          </cell>
          <cell r="G155">
            <v>40.799999999999997</v>
          </cell>
          <cell r="H155">
            <v>34.299999999999997</v>
          </cell>
          <cell r="I155">
            <v>47.1</v>
          </cell>
          <cell r="J155">
            <v>32</v>
          </cell>
          <cell r="K155">
            <v>27.5</v>
          </cell>
          <cell r="L155">
            <v>36.4</v>
          </cell>
          <cell r="M155">
            <v>89.1</v>
          </cell>
          <cell r="N155">
            <v>87.6</v>
          </cell>
          <cell r="O155">
            <v>90.5</v>
          </cell>
          <cell r="P155">
            <v>85.7</v>
          </cell>
          <cell r="Q155">
            <v>84.1</v>
          </cell>
          <cell r="R155">
            <v>87.2</v>
          </cell>
          <cell r="S155">
            <v>34.700000000000003</v>
          </cell>
          <cell r="T155">
            <v>30.9</v>
          </cell>
          <cell r="U155">
            <v>38.4</v>
          </cell>
          <cell r="V155">
            <v>21.5</v>
          </cell>
          <cell r="W155">
            <v>19.3</v>
          </cell>
          <cell r="X155">
            <v>23.6</v>
          </cell>
          <cell r="Y155">
            <v>7.6</v>
          </cell>
          <cell r="Z155">
            <v>3.9</v>
          </cell>
          <cell r="AA155">
            <v>11.2</v>
          </cell>
          <cell r="AB155">
            <v>1679</v>
          </cell>
          <cell r="AC155">
            <v>829</v>
          </cell>
          <cell r="AD155">
            <v>850</v>
          </cell>
          <cell r="AE155">
            <v>68</v>
          </cell>
          <cell r="AF155">
            <v>60.4</v>
          </cell>
          <cell r="AG155">
            <v>75.400000000000006</v>
          </cell>
          <cell r="AH155">
            <v>58.9</v>
          </cell>
          <cell r="AI155">
            <v>52.6</v>
          </cell>
          <cell r="AJ155">
            <v>65.099999999999994</v>
          </cell>
          <cell r="AK155">
            <v>97</v>
          </cell>
          <cell r="AL155">
            <v>96.1</v>
          </cell>
          <cell r="AM155">
            <v>97.9</v>
          </cell>
          <cell r="AN155">
            <v>94.7</v>
          </cell>
          <cell r="AO155">
            <v>93.6</v>
          </cell>
          <cell r="AP155">
            <v>95.8</v>
          </cell>
          <cell r="AQ155">
            <v>61.3</v>
          </cell>
          <cell r="AR155">
            <v>55.4</v>
          </cell>
          <cell r="AS155">
            <v>67.099999999999994</v>
          </cell>
          <cell r="AT155">
            <v>40.799999999999997</v>
          </cell>
          <cell r="AU155">
            <v>34</v>
          </cell>
          <cell r="AV155">
            <v>47.4</v>
          </cell>
          <cell r="AW155">
            <v>23.9</v>
          </cell>
          <cell r="AX155">
            <v>16.8</v>
          </cell>
          <cell r="AY155">
            <v>30.9</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224</v>
          </cell>
          <cell r="F156" t="str">
            <v>x</v>
          </cell>
          <cell r="G156" t="str">
            <v>x</v>
          </cell>
          <cell r="H156">
            <v>38.4</v>
          </cell>
          <cell r="I156" t="str">
            <v>x</v>
          </cell>
          <cell r="J156" t="str">
            <v>x</v>
          </cell>
          <cell r="K156">
            <v>33</v>
          </cell>
          <cell r="L156" t="str">
            <v>x</v>
          </cell>
          <cell r="M156" t="str">
            <v>x</v>
          </cell>
          <cell r="N156">
            <v>77.2</v>
          </cell>
          <cell r="O156" t="str">
            <v>x</v>
          </cell>
          <cell r="P156" t="str">
            <v>x</v>
          </cell>
          <cell r="Q156">
            <v>75</v>
          </cell>
          <cell r="R156" t="str">
            <v>x</v>
          </cell>
          <cell r="S156" t="str">
            <v>x</v>
          </cell>
          <cell r="T156">
            <v>40.200000000000003</v>
          </cell>
          <cell r="U156" t="str">
            <v>x</v>
          </cell>
          <cell r="V156" t="str">
            <v>x</v>
          </cell>
          <cell r="W156">
            <v>9.4</v>
          </cell>
          <cell r="X156" t="str">
            <v>x</v>
          </cell>
          <cell r="Y156" t="str">
            <v>x</v>
          </cell>
          <cell r="Z156">
            <v>4.9000000000000004</v>
          </cell>
          <cell r="AA156" t="str">
            <v>x</v>
          </cell>
          <cell r="AB156" t="str">
            <v>x</v>
          </cell>
          <cell r="AC156">
            <v>574</v>
          </cell>
          <cell r="AD156" t="str">
            <v>x</v>
          </cell>
          <cell r="AE156" t="str">
            <v>x</v>
          </cell>
          <cell r="AF156" t="str">
            <v>x</v>
          </cell>
          <cell r="AG156" t="str">
            <v>x</v>
          </cell>
          <cell r="AH156" t="str">
            <v>x</v>
          </cell>
          <cell r="AI156" t="str">
            <v>x</v>
          </cell>
          <cell r="AJ156" t="str">
            <v>x</v>
          </cell>
          <cell r="AK156" t="str">
            <v>x</v>
          </cell>
          <cell r="AL156">
            <v>94.9</v>
          </cell>
          <cell r="AM156" t="str">
            <v>x</v>
          </cell>
          <cell r="AN156" t="str">
            <v>x</v>
          </cell>
          <cell r="AO156">
            <v>92.9</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883</v>
          </cell>
          <cell r="E157">
            <v>483</v>
          </cell>
          <cell r="F157">
            <v>400</v>
          </cell>
          <cell r="G157">
            <v>42</v>
          </cell>
          <cell r="H157">
            <v>35.4</v>
          </cell>
          <cell r="I157">
            <v>50</v>
          </cell>
          <cell r="J157">
            <v>33.5</v>
          </cell>
          <cell r="K157">
            <v>27.7</v>
          </cell>
          <cell r="L157">
            <v>40.5</v>
          </cell>
          <cell r="M157">
            <v>83.7</v>
          </cell>
          <cell r="N157">
            <v>79.7</v>
          </cell>
          <cell r="O157">
            <v>88.5</v>
          </cell>
          <cell r="P157">
            <v>80.099999999999994</v>
          </cell>
          <cell r="Q157">
            <v>76.2</v>
          </cell>
          <cell r="R157">
            <v>84.8</v>
          </cell>
          <cell r="S157">
            <v>35.9</v>
          </cell>
          <cell r="T157">
            <v>30.4</v>
          </cell>
          <cell r="U157">
            <v>42.5</v>
          </cell>
          <cell r="V157">
            <v>17.399999999999999</v>
          </cell>
          <cell r="W157">
            <v>11.8</v>
          </cell>
          <cell r="X157">
            <v>24.3</v>
          </cell>
          <cell r="Y157">
            <v>7.1</v>
          </cell>
          <cell r="Z157">
            <v>3.9</v>
          </cell>
          <cell r="AA157">
            <v>11</v>
          </cell>
          <cell r="AB157">
            <v>4238</v>
          </cell>
          <cell r="AC157">
            <v>2125</v>
          </cell>
          <cell r="AD157">
            <v>2113</v>
          </cell>
          <cell r="AE157">
            <v>75.5</v>
          </cell>
          <cell r="AF157">
            <v>69.3</v>
          </cell>
          <cell r="AG157">
            <v>81.8</v>
          </cell>
          <cell r="AH157">
            <v>66.099999999999994</v>
          </cell>
          <cell r="AI157">
            <v>59.5</v>
          </cell>
          <cell r="AJ157">
            <v>72.7</v>
          </cell>
          <cell r="AK157">
            <v>96.8</v>
          </cell>
          <cell r="AL157">
            <v>95.1</v>
          </cell>
          <cell r="AM157">
            <v>98.5</v>
          </cell>
          <cell r="AN157">
            <v>95.6</v>
          </cell>
          <cell r="AO157">
            <v>93.8</v>
          </cell>
          <cell r="AP157">
            <v>97.3</v>
          </cell>
          <cell r="AQ157">
            <v>67.7</v>
          </cell>
          <cell r="AR157">
            <v>61.5</v>
          </cell>
          <cell r="AS157">
            <v>73.900000000000006</v>
          </cell>
          <cell r="AT157">
            <v>41.4</v>
          </cell>
          <cell r="AU157">
            <v>35</v>
          </cell>
          <cell r="AV157">
            <v>47.9</v>
          </cell>
          <cell r="AW157">
            <v>28.5</v>
          </cell>
          <cell r="AX157">
            <v>21.9</v>
          </cell>
          <cell r="AY157">
            <v>35.1</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8638</v>
          </cell>
          <cell r="E158">
            <v>4432</v>
          </cell>
          <cell r="F158">
            <v>4206</v>
          </cell>
          <cell r="G158">
            <v>43.5</v>
          </cell>
          <cell r="H158">
            <v>37.1</v>
          </cell>
          <cell r="I158">
            <v>50.3</v>
          </cell>
          <cell r="J158">
            <v>34.799999999999997</v>
          </cell>
          <cell r="K158">
            <v>29.2</v>
          </cell>
          <cell r="L158">
            <v>40.700000000000003</v>
          </cell>
          <cell r="M158">
            <v>86.5</v>
          </cell>
          <cell r="N158">
            <v>82.7</v>
          </cell>
          <cell r="O158">
            <v>90.6</v>
          </cell>
          <cell r="P158">
            <v>81.900000000000006</v>
          </cell>
          <cell r="Q158">
            <v>78.400000000000006</v>
          </cell>
          <cell r="R158">
            <v>85.6</v>
          </cell>
          <cell r="S158">
            <v>38.200000000000003</v>
          </cell>
          <cell r="T158">
            <v>33.1</v>
          </cell>
          <cell r="U158">
            <v>43.6</v>
          </cell>
          <cell r="V158">
            <v>18</v>
          </cell>
          <cell r="W158">
            <v>14.6</v>
          </cell>
          <cell r="X158">
            <v>21.5</v>
          </cell>
          <cell r="Y158">
            <v>8.1999999999999993</v>
          </cell>
          <cell r="Z158">
            <v>5.8</v>
          </cell>
          <cell r="AA158">
            <v>10.8</v>
          </cell>
          <cell r="AB158">
            <v>18341</v>
          </cell>
          <cell r="AC158">
            <v>9386</v>
          </cell>
          <cell r="AD158">
            <v>8955</v>
          </cell>
          <cell r="AE158">
            <v>75.099999999999994</v>
          </cell>
          <cell r="AF158">
            <v>70.099999999999994</v>
          </cell>
          <cell r="AG158">
            <v>80.400000000000006</v>
          </cell>
          <cell r="AH158">
            <v>65.3</v>
          </cell>
          <cell r="AI158">
            <v>60.2</v>
          </cell>
          <cell r="AJ158">
            <v>70.599999999999994</v>
          </cell>
          <cell r="AK158">
            <v>97.3</v>
          </cell>
          <cell r="AL158">
            <v>96.5</v>
          </cell>
          <cell r="AM158">
            <v>98</v>
          </cell>
          <cell r="AN158">
            <v>95.7</v>
          </cell>
          <cell r="AO158">
            <v>94.9</v>
          </cell>
          <cell r="AP158">
            <v>96.4</v>
          </cell>
          <cell r="AQ158">
            <v>67.400000000000006</v>
          </cell>
          <cell r="AR158">
            <v>62.9</v>
          </cell>
          <cell r="AS158">
            <v>72.099999999999994</v>
          </cell>
          <cell r="AT158">
            <v>43</v>
          </cell>
          <cell r="AU158">
            <v>37</v>
          </cell>
          <cell r="AV158">
            <v>49.2</v>
          </cell>
          <cell r="AW158">
            <v>27.9</v>
          </cell>
          <cell r="AX158">
            <v>21.9</v>
          </cell>
          <cell r="AY158">
            <v>34.299999999999997</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23159</v>
          </cell>
          <cell r="E159">
            <v>11669</v>
          </cell>
          <cell r="F159">
            <v>11490</v>
          </cell>
          <cell r="G159">
            <v>44.5</v>
          </cell>
          <cell r="H159">
            <v>38.9</v>
          </cell>
          <cell r="I159">
            <v>50.2</v>
          </cell>
          <cell r="J159">
            <v>34.4</v>
          </cell>
          <cell r="K159">
            <v>30.5</v>
          </cell>
          <cell r="L159">
            <v>38.299999999999997</v>
          </cell>
          <cell r="M159">
            <v>86.1</v>
          </cell>
          <cell r="N159">
            <v>83.2</v>
          </cell>
          <cell r="O159">
            <v>89.1</v>
          </cell>
          <cell r="P159">
            <v>81.2</v>
          </cell>
          <cell r="Q159">
            <v>78.7</v>
          </cell>
          <cell r="R159">
            <v>83.7</v>
          </cell>
          <cell r="S159">
            <v>36.799999999999997</v>
          </cell>
          <cell r="T159">
            <v>33.4</v>
          </cell>
          <cell r="U159">
            <v>40.299999999999997</v>
          </cell>
          <cell r="V159">
            <v>21.1</v>
          </cell>
          <cell r="W159">
            <v>18</v>
          </cell>
          <cell r="X159">
            <v>24.3</v>
          </cell>
          <cell r="Y159">
            <v>9.8000000000000007</v>
          </cell>
          <cell r="Z159">
            <v>7.7</v>
          </cell>
          <cell r="AA159">
            <v>11.9</v>
          </cell>
          <cell r="AB159">
            <v>53223</v>
          </cell>
          <cell r="AC159">
            <v>27149</v>
          </cell>
          <cell r="AD159">
            <v>26074</v>
          </cell>
          <cell r="AE159">
            <v>75.400000000000006</v>
          </cell>
          <cell r="AF159">
            <v>70.099999999999994</v>
          </cell>
          <cell r="AG159">
            <v>80.900000000000006</v>
          </cell>
          <cell r="AH159">
            <v>65.2</v>
          </cell>
          <cell r="AI159">
            <v>60.4</v>
          </cell>
          <cell r="AJ159">
            <v>70.2</v>
          </cell>
          <cell r="AK159">
            <v>97.2</v>
          </cell>
          <cell r="AL159">
            <v>96.3</v>
          </cell>
          <cell r="AM159">
            <v>98</v>
          </cell>
          <cell r="AN159">
            <v>95.2</v>
          </cell>
          <cell r="AO159">
            <v>94.4</v>
          </cell>
          <cell r="AP159">
            <v>96</v>
          </cell>
          <cell r="AQ159">
            <v>67</v>
          </cell>
          <cell r="AR159">
            <v>62.7</v>
          </cell>
          <cell r="AS159">
            <v>71.400000000000006</v>
          </cell>
          <cell r="AT159">
            <v>44.5</v>
          </cell>
          <cell r="AU159">
            <v>39.1</v>
          </cell>
          <cell r="AV159">
            <v>50.2</v>
          </cell>
          <cell r="AW159">
            <v>29.5</v>
          </cell>
          <cell r="AX159">
            <v>23.5</v>
          </cell>
          <cell r="AY159">
            <v>35.700000000000003</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16149</v>
          </cell>
          <cell r="E160">
            <v>8138</v>
          </cell>
          <cell r="F160">
            <v>8011</v>
          </cell>
          <cell r="G160">
            <v>41.1</v>
          </cell>
          <cell r="H160">
            <v>35.200000000000003</v>
          </cell>
          <cell r="I160">
            <v>47.2</v>
          </cell>
          <cell r="J160">
            <v>32.9</v>
          </cell>
          <cell r="K160">
            <v>28.5</v>
          </cell>
          <cell r="L160">
            <v>37.4</v>
          </cell>
          <cell r="M160">
            <v>85.5</v>
          </cell>
          <cell r="N160">
            <v>82.8</v>
          </cell>
          <cell r="O160">
            <v>88.4</v>
          </cell>
          <cell r="P160">
            <v>80.900000000000006</v>
          </cell>
          <cell r="Q160">
            <v>78.599999999999994</v>
          </cell>
          <cell r="R160">
            <v>83.1</v>
          </cell>
          <cell r="S160">
            <v>35.799999999999997</v>
          </cell>
          <cell r="T160">
            <v>32</v>
          </cell>
          <cell r="U160">
            <v>39.700000000000003</v>
          </cell>
          <cell r="V160">
            <v>17.8</v>
          </cell>
          <cell r="W160">
            <v>14.9</v>
          </cell>
          <cell r="X160">
            <v>20.7</v>
          </cell>
          <cell r="Y160">
            <v>7.7</v>
          </cell>
          <cell r="Z160">
            <v>5.4</v>
          </cell>
          <cell r="AA160">
            <v>10.1</v>
          </cell>
          <cell r="AB160">
            <v>40349</v>
          </cell>
          <cell r="AC160">
            <v>20685</v>
          </cell>
          <cell r="AD160">
            <v>19664</v>
          </cell>
          <cell r="AE160">
            <v>73.099999999999994</v>
          </cell>
          <cell r="AF160">
            <v>67.3</v>
          </cell>
          <cell r="AG160">
            <v>79.099999999999994</v>
          </cell>
          <cell r="AH160">
            <v>64.2</v>
          </cell>
          <cell r="AI160">
            <v>58.8</v>
          </cell>
          <cell r="AJ160">
            <v>69.8</v>
          </cell>
          <cell r="AK160">
            <v>96.9</v>
          </cell>
          <cell r="AL160">
            <v>96</v>
          </cell>
          <cell r="AM160">
            <v>97.9</v>
          </cell>
          <cell r="AN160">
            <v>95.2</v>
          </cell>
          <cell r="AO160">
            <v>94.3</v>
          </cell>
          <cell r="AP160">
            <v>96.2</v>
          </cell>
          <cell r="AQ160">
            <v>66.2</v>
          </cell>
          <cell r="AR160">
            <v>61.4</v>
          </cell>
          <cell r="AS160">
            <v>71.2</v>
          </cell>
          <cell r="AT160">
            <v>42.2</v>
          </cell>
          <cell r="AU160">
            <v>36.6</v>
          </cell>
          <cell r="AV160">
            <v>48.1</v>
          </cell>
          <cell r="AW160">
            <v>27</v>
          </cell>
          <cell r="AX160">
            <v>21.3</v>
          </cell>
          <cell r="AY160">
            <v>33</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11721</v>
          </cell>
          <cell r="E161">
            <v>5936</v>
          </cell>
          <cell r="F161">
            <v>5785</v>
          </cell>
          <cell r="G161">
            <v>39</v>
          </cell>
          <cell r="H161">
            <v>32.6</v>
          </cell>
          <cell r="I161">
            <v>45.5</v>
          </cell>
          <cell r="J161">
            <v>31.9</v>
          </cell>
          <cell r="K161">
            <v>26.4</v>
          </cell>
          <cell r="L161">
            <v>37.5</v>
          </cell>
          <cell r="M161">
            <v>85.5</v>
          </cell>
          <cell r="N161">
            <v>82.4</v>
          </cell>
          <cell r="O161">
            <v>88.7</v>
          </cell>
          <cell r="P161">
            <v>81.2</v>
          </cell>
          <cell r="Q161">
            <v>78.5</v>
          </cell>
          <cell r="R161">
            <v>83.9</v>
          </cell>
          <cell r="S161">
            <v>35</v>
          </cell>
          <cell r="T161">
            <v>30.1</v>
          </cell>
          <cell r="U161">
            <v>40</v>
          </cell>
          <cell r="V161">
            <v>19.5</v>
          </cell>
          <cell r="W161">
            <v>15.4</v>
          </cell>
          <cell r="X161">
            <v>23.8</v>
          </cell>
          <cell r="Y161">
            <v>8</v>
          </cell>
          <cell r="Z161">
            <v>5.5</v>
          </cell>
          <cell r="AA161">
            <v>10.5</v>
          </cell>
          <cell r="AB161">
            <v>37067</v>
          </cell>
          <cell r="AC161">
            <v>18884</v>
          </cell>
          <cell r="AD161">
            <v>18183</v>
          </cell>
          <cell r="AE161">
            <v>70.599999999999994</v>
          </cell>
          <cell r="AF161">
            <v>64.8</v>
          </cell>
          <cell r="AG161">
            <v>76.599999999999994</v>
          </cell>
          <cell r="AH161">
            <v>61.2</v>
          </cell>
          <cell r="AI161">
            <v>55.3</v>
          </cell>
          <cell r="AJ161">
            <v>67.400000000000006</v>
          </cell>
          <cell r="AK161">
            <v>96.7</v>
          </cell>
          <cell r="AL161">
            <v>95.8</v>
          </cell>
          <cell r="AM161">
            <v>97.7</v>
          </cell>
          <cell r="AN161">
            <v>94.7</v>
          </cell>
          <cell r="AO161">
            <v>93.8</v>
          </cell>
          <cell r="AP161">
            <v>95.7</v>
          </cell>
          <cell r="AQ161">
            <v>63.6</v>
          </cell>
          <cell r="AR161">
            <v>58.3</v>
          </cell>
          <cell r="AS161">
            <v>69.2</v>
          </cell>
          <cell r="AT161">
            <v>40.799999999999997</v>
          </cell>
          <cell r="AU161">
            <v>36.200000000000003</v>
          </cell>
          <cell r="AV161">
            <v>45.6</v>
          </cell>
          <cell r="AW161">
            <v>25.2</v>
          </cell>
          <cell r="AX161">
            <v>20</v>
          </cell>
          <cell r="AY161">
            <v>30.5</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18925</v>
          </cell>
          <cell r="E162">
            <v>9720</v>
          </cell>
          <cell r="F162">
            <v>9205</v>
          </cell>
          <cell r="G162">
            <v>45.5</v>
          </cell>
          <cell r="H162">
            <v>39.700000000000003</v>
          </cell>
          <cell r="I162">
            <v>51.6</v>
          </cell>
          <cell r="J162">
            <v>36</v>
          </cell>
          <cell r="K162">
            <v>31.9</v>
          </cell>
          <cell r="L162">
            <v>40.4</v>
          </cell>
          <cell r="M162">
            <v>88.3</v>
          </cell>
          <cell r="N162">
            <v>85.5</v>
          </cell>
          <cell r="O162">
            <v>91.3</v>
          </cell>
          <cell r="P162">
            <v>83.6</v>
          </cell>
          <cell r="Q162">
            <v>81.2</v>
          </cell>
          <cell r="R162">
            <v>86.2</v>
          </cell>
          <cell r="S162">
            <v>38.6</v>
          </cell>
          <cell r="T162">
            <v>35.1</v>
          </cell>
          <cell r="U162">
            <v>42.4</v>
          </cell>
          <cell r="V162">
            <v>22.4</v>
          </cell>
          <cell r="W162">
            <v>18.8</v>
          </cell>
          <cell r="X162">
            <v>26.2</v>
          </cell>
          <cell r="Y162">
            <v>10.7</v>
          </cell>
          <cell r="Z162">
            <v>7.9</v>
          </cell>
          <cell r="AA162">
            <v>13.6</v>
          </cell>
          <cell r="AB162">
            <v>42536</v>
          </cell>
          <cell r="AC162">
            <v>21883</v>
          </cell>
          <cell r="AD162">
            <v>20653</v>
          </cell>
          <cell r="AE162">
            <v>72.8</v>
          </cell>
          <cell r="AF162">
            <v>67</v>
          </cell>
          <cell r="AG162">
            <v>79.099999999999994</v>
          </cell>
          <cell r="AH162">
            <v>63.6</v>
          </cell>
          <cell r="AI162">
            <v>58.3</v>
          </cell>
          <cell r="AJ162">
            <v>69.099999999999994</v>
          </cell>
          <cell r="AK162">
            <v>97.1</v>
          </cell>
          <cell r="AL162">
            <v>96.2</v>
          </cell>
          <cell r="AM162">
            <v>98</v>
          </cell>
          <cell r="AN162">
            <v>95.2</v>
          </cell>
          <cell r="AO162">
            <v>94.2</v>
          </cell>
          <cell r="AP162">
            <v>96.2</v>
          </cell>
          <cell r="AQ162">
            <v>65.400000000000006</v>
          </cell>
          <cell r="AR162">
            <v>60.9</v>
          </cell>
          <cell r="AS162">
            <v>70.3</v>
          </cell>
          <cell r="AT162">
            <v>42</v>
          </cell>
          <cell r="AU162">
            <v>36.5</v>
          </cell>
          <cell r="AV162">
            <v>47.9</v>
          </cell>
          <cell r="AW162">
            <v>27.3</v>
          </cell>
          <cell r="AX162">
            <v>21.3</v>
          </cell>
          <cell r="AY162">
            <v>33.6</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13508</v>
          </cell>
          <cell r="E163">
            <v>6796</v>
          </cell>
          <cell r="F163">
            <v>6712</v>
          </cell>
          <cell r="G163">
            <v>42.7</v>
          </cell>
          <cell r="H163">
            <v>37</v>
          </cell>
          <cell r="I163">
            <v>48.4</v>
          </cell>
          <cell r="J163">
            <v>34.9</v>
          </cell>
          <cell r="K163">
            <v>30.5</v>
          </cell>
          <cell r="L163">
            <v>39.4</v>
          </cell>
          <cell r="M163">
            <v>86.8</v>
          </cell>
          <cell r="N163">
            <v>84.2</v>
          </cell>
          <cell r="O163">
            <v>89.4</v>
          </cell>
          <cell r="P163">
            <v>82.3</v>
          </cell>
          <cell r="Q163">
            <v>79.7</v>
          </cell>
          <cell r="R163">
            <v>84.9</v>
          </cell>
          <cell r="S163">
            <v>37.9</v>
          </cell>
          <cell r="T163">
            <v>34</v>
          </cell>
          <cell r="U163">
            <v>41.8</v>
          </cell>
          <cell r="V163">
            <v>20.5</v>
          </cell>
          <cell r="W163">
            <v>17.399999999999999</v>
          </cell>
          <cell r="X163">
            <v>23.6</v>
          </cell>
          <cell r="Y163">
            <v>9.5</v>
          </cell>
          <cell r="Z163">
            <v>7</v>
          </cell>
          <cell r="AA163">
            <v>12.1</v>
          </cell>
          <cell r="AB163">
            <v>49248</v>
          </cell>
          <cell r="AC163">
            <v>25270</v>
          </cell>
          <cell r="AD163">
            <v>23978</v>
          </cell>
          <cell r="AE163">
            <v>73.3</v>
          </cell>
          <cell r="AF163">
            <v>68.2</v>
          </cell>
          <cell r="AG163">
            <v>78.7</v>
          </cell>
          <cell r="AH163">
            <v>64.599999999999994</v>
          </cell>
          <cell r="AI163">
            <v>60</v>
          </cell>
          <cell r="AJ163">
            <v>69.400000000000006</v>
          </cell>
          <cell r="AK163">
            <v>96.8</v>
          </cell>
          <cell r="AL163">
            <v>96</v>
          </cell>
          <cell r="AM163">
            <v>97.8</v>
          </cell>
          <cell r="AN163">
            <v>95.3</v>
          </cell>
          <cell r="AO163">
            <v>94.3</v>
          </cell>
          <cell r="AP163">
            <v>96.2</v>
          </cell>
          <cell r="AQ163">
            <v>66.7</v>
          </cell>
          <cell r="AR163">
            <v>62.8</v>
          </cell>
          <cell r="AS163">
            <v>70.900000000000006</v>
          </cell>
          <cell r="AT163">
            <v>43.6</v>
          </cell>
          <cell r="AU163">
            <v>39.5</v>
          </cell>
          <cell r="AV163">
            <v>47.8</v>
          </cell>
          <cell r="AW163">
            <v>28.5</v>
          </cell>
          <cell r="AX163">
            <v>23.8</v>
          </cell>
          <cell r="AY163">
            <v>33.5</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29179</v>
          </cell>
          <cell r="E164">
            <v>14728</v>
          </cell>
          <cell r="F164">
            <v>14451</v>
          </cell>
          <cell r="G164">
            <v>59.6</v>
          </cell>
          <cell r="H164">
            <v>53.9</v>
          </cell>
          <cell r="I164">
            <v>65.400000000000006</v>
          </cell>
          <cell r="J164">
            <v>48.3</v>
          </cell>
          <cell r="K164">
            <v>44.6</v>
          </cell>
          <cell r="L164">
            <v>52.1</v>
          </cell>
          <cell r="M164">
            <v>92.2</v>
          </cell>
          <cell r="N164">
            <v>90.3</v>
          </cell>
          <cell r="O164">
            <v>94.2</v>
          </cell>
          <cell r="P164">
            <v>88</v>
          </cell>
          <cell r="Q164">
            <v>86</v>
          </cell>
          <cell r="R164">
            <v>90.1</v>
          </cell>
          <cell r="S164">
            <v>50.4</v>
          </cell>
          <cell r="T164">
            <v>47.3</v>
          </cell>
          <cell r="U164">
            <v>53.5</v>
          </cell>
          <cell r="V164">
            <v>37.4</v>
          </cell>
          <cell r="W164">
            <v>33.299999999999997</v>
          </cell>
          <cell r="X164">
            <v>41.5</v>
          </cell>
          <cell r="Y164">
            <v>20.100000000000001</v>
          </cell>
          <cell r="Z164">
            <v>16.3</v>
          </cell>
          <cell r="AA164">
            <v>24.1</v>
          </cell>
          <cell r="AB164">
            <v>46422</v>
          </cell>
          <cell r="AC164">
            <v>23460</v>
          </cell>
          <cell r="AD164">
            <v>22962</v>
          </cell>
          <cell r="AE164">
            <v>78.5</v>
          </cell>
          <cell r="AF164">
            <v>74.099999999999994</v>
          </cell>
          <cell r="AG164">
            <v>83</v>
          </cell>
          <cell r="AH164">
            <v>68.8</v>
          </cell>
          <cell r="AI164">
            <v>65.3</v>
          </cell>
          <cell r="AJ164">
            <v>72.400000000000006</v>
          </cell>
          <cell r="AK164">
            <v>97.3</v>
          </cell>
          <cell r="AL164">
            <v>96.6</v>
          </cell>
          <cell r="AM164">
            <v>98</v>
          </cell>
          <cell r="AN164">
            <v>95</v>
          </cell>
          <cell r="AO164">
            <v>94.6</v>
          </cell>
          <cell r="AP164">
            <v>95.5</v>
          </cell>
          <cell r="AQ164">
            <v>70.2</v>
          </cell>
          <cell r="AR164">
            <v>67.3</v>
          </cell>
          <cell r="AS164">
            <v>73.2</v>
          </cell>
          <cell r="AT164">
            <v>53.3</v>
          </cell>
          <cell r="AU164">
            <v>48.8</v>
          </cell>
          <cell r="AV164">
            <v>57.9</v>
          </cell>
          <cell r="AW164">
            <v>37</v>
          </cell>
          <cell r="AX164">
            <v>31.5</v>
          </cell>
          <cell r="AY164">
            <v>42.7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13321</v>
          </cell>
          <cell r="E165">
            <v>6754</v>
          </cell>
          <cell r="F165">
            <v>6567</v>
          </cell>
          <cell r="G165">
            <v>63.4</v>
          </cell>
          <cell r="H165">
            <v>57.6</v>
          </cell>
          <cell r="I165">
            <v>69.400000000000006</v>
          </cell>
          <cell r="J165">
            <v>52.4</v>
          </cell>
          <cell r="K165">
            <v>48.4</v>
          </cell>
          <cell r="L165">
            <v>56.5</v>
          </cell>
          <cell r="M165">
            <v>93.3</v>
          </cell>
          <cell r="N165">
            <v>91.3</v>
          </cell>
          <cell r="O165">
            <v>95.4</v>
          </cell>
          <cell r="P165">
            <v>89.5</v>
          </cell>
          <cell r="Q165">
            <v>87.4</v>
          </cell>
          <cell r="R165">
            <v>91.7</v>
          </cell>
          <cell r="S165">
            <v>54.4</v>
          </cell>
          <cell r="T165">
            <v>51</v>
          </cell>
          <cell r="U165">
            <v>57.9</v>
          </cell>
          <cell r="V165">
            <v>42</v>
          </cell>
          <cell r="W165">
            <v>38</v>
          </cell>
          <cell r="X165">
            <v>46.2</v>
          </cell>
          <cell r="Y165">
            <v>22.7</v>
          </cell>
          <cell r="Z165">
            <v>18.7</v>
          </cell>
          <cell r="AA165">
            <v>26.9</v>
          </cell>
          <cell r="AB165">
            <v>10913</v>
          </cell>
          <cell r="AC165">
            <v>5357</v>
          </cell>
          <cell r="AD165">
            <v>5556</v>
          </cell>
          <cell r="AE165">
            <v>78</v>
          </cell>
          <cell r="AF165">
            <v>73.599999999999994</v>
          </cell>
          <cell r="AG165">
            <v>82.3</v>
          </cell>
          <cell r="AH165">
            <v>68.7</v>
          </cell>
          <cell r="AI165">
            <v>65</v>
          </cell>
          <cell r="AJ165">
            <v>72.3</v>
          </cell>
          <cell r="AK165">
            <v>96.8</v>
          </cell>
          <cell r="AL165">
            <v>95.7</v>
          </cell>
          <cell r="AM165">
            <v>97.9</v>
          </cell>
          <cell r="AN165">
            <v>94.8</v>
          </cell>
          <cell r="AO165">
            <v>93.4</v>
          </cell>
          <cell r="AP165">
            <v>96.1</v>
          </cell>
          <cell r="AQ165">
            <v>70.099999999999994</v>
          </cell>
          <cell r="AR165">
            <v>67</v>
          </cell>
          <cell r="AS165">
            <v>73.099999999999994</v>
          </cell>
          <cell r="AT165">
            <v>55.3</v>
          </cell>
          <cell r="AU165">
            <v>50.8</v>
          </cell>
          <cell r="AV165">
            <v>59.7</v>
          </cell>
          <cell r="AW165">
            <v>37.6</v>
          </cell>
          <cell r="AX165">
            <v>31.8</v>
          </cell>
          <cell r="AY165">
            <v>43.1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15858</v>
          </cell>
          <cell r="E166">
            <v>7974</v>
          </cell>
          <cell r="F166">
            <v>7884</v>
          </cell>
          <cell r="G166">
            <v>56.4</v>
          </cell>
          <cell r="H166">
            <v>50.7</v>
          </cell>
          <cell r="I166">
            <v>62.1</v>
          </cell>
          <cell r="J166">
            <v>44.9</v>
          </cell>
          <cell r="K166">
            <v>41.4</v>
          </cell>
          <cell r="L166">
            <v>48.4</v>
          </cell>
          <cell r="M166">
            <v>91.2</v>
          </cell>
          <cell r="N166">
            <v>89.4</v>
          </cell>
          <cell r="O166">
            <v>93.1</v>
          </cell>
          <cell r="P166">
            <v>86.8</v>
          </cell>
          <cell r="Q166">
            <v>84.8</v>
          </cell>
          <cell r="R166">
            <v>88.8</v>
          </cell>
          <cell r="S166">
            <v>47</v>
          </cell>
          <cell r="T166">
            <v>44.2</v>
          </cell>
          <cell r="U166">
            <v>49.8</v>
          </cell>
          <cell r="V166">
            <v>33.5</v>
          </cell>
          <cell r="W166">
            <v>29.4</v>
          </cell>
          <cell r="X166">
            <v>37.700000000000003</v>
          </cell>
          <cell r="Y166">
            <v>18</v>
          </cell>
          <cell r="Z166">
            <v>14.2</v>
          </cell>
          <cell r="AA166">
            <v>21.7</v>
          </cell>
          <cell r="AB166">
            <v>35509</v>
          </cell>
          <cell r="AC166">
            <v>18103</v>
          </cell>
          <cell r="AD166">
            <v>17406</v>
          </cell>
          <cell r="AE166">
            <v>78.7</v>
          </cell>
          <cell r="AF166">
            <v>74.2</v>
          </cell>
          <cell r="AG166">
            <v>83.3</v>
          </cell>
          <cell r="AH166">
            <v>68.8</v>
          </cell>
          <cell r="AI166">
            <v>65.400000000000006</v>
          </cell>
          <cell r="AJ166">
            <v>72.400000000000006</v>
          </cell>
          <cell r="AK166">
            <v>97.4</v>
          </cell>
          <cell r="AL166">
            <v>96.9</v>
          </cell>
          <cell r="AM166">
            <v>98</v>
          </cell>
          <cell r="AN166">
            <v>95.1</v>
          </cell>
          <cell r="AO166">
            <v>94.9</v>
          </cell>
          <cell r="AP166">
            <v>95.3</v>
          </cell>
          <cell r="AQ166">
            <v>70.2</v>
          </cell>
          <cell r="AR166">
            <v>67.400000000000006</v>
          </cell>
          <cell r="AS166">
            <v>73.2</v>
          </cell>
          <cell r="AT166">
            <v>52.7</v>
          </cell>
          <cell r="AU166">
            <v>48.2</v>
          </cell>
          <cell r="AV166">
            <v>57.3</v>
          </cell>
          <cell r="AW166">
            <v>36.799999999999997</v>
          </cell>
          <cell r="AX166">
            <v>31.4</v>
          </cell>
          <cell r="AY166">
            <v>42.5</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17972</v>
          </cell>
          <cell r="E167">
            <v>9125</v>
          </cell>
          <cell r="F167">
            <v>8847</v>
          </cell>
          <cell r="G167">
            <v>41.1</v>
          </cell>
          <cell r="H167">
            <v>35.799999999999997</v>
          </cell>
          <cell r="I167">
            <v>46.7</v>
          </cell>
          <cell r="J167">
            <v>33.4</v>
          </cell>
          <cell r="K167">
            <v>29.5</v>
          </cell>
          <cell r="L167">
            <v>37.4</v>
          </cell>
          <cell r="M167">
            <v>85.2</v>
          </cell>
          <cell r="N167">
            <v>82.1</v>
          </cell>
          <cell r="O167">
            <v>88.5</v>
          </cell>
          <cell r="P167">
            <v>80.400000000000006</v>
          </cell>
          <cell r="Q167">
            <v>77.3</v>
          </cell>
          <cell r="R167">
            <v>83.5</v>
          </cell>
          <cell r="S167">
            <v>36.1</v>
          </cell>
          <cell r="T167">
            <v>32.6</v>
          </cell>
          <cell r="U167">
            <v>39.6</v>
          </cell>
          <cell r="V167">
            <v>19.899999999999999</v>
          </cell>
          <cell r="W167">
            <v>16.5</v>
          </cell>
          <cell r="X167">
            <v>23.3</v>
          </cell>
          <cell r="Y167">
            <v>9</v>
          </cell>
          <cell r="Z167">
            <v>6.5</v>
          </cell>
          <cell r="AA167">
            <v>11.6</v>
          </cell>
          <cell r="AB167">
            <v>70214</v>
          </cell>
          <cell r="AC167">
            <v>36071</v>
          </cell>
          <cell r="AD167">
            <v>34143</v>
          </cell>
          <cell r="AE167">
            <v>74.8</v>
          </cell>
          <cell r="AF167">
            <v>70</v>
          </cell>
          <cell r="AG167">
            <v>79.900000000000006</v>
          </cell>
          <cell r="AH167">
            <v>66.7</v>
          </cell>
          <cell r="AI167">
            <v>62.4</v>
          </cell>
          <cell r="AJ167">
            <v>71.2</v>
          </cell>
          <cell r="AK167">
            <v>96.7</v>
          </cell>
          <cell r="AL167">
            <v>96</v>
          </cell>
          <cell r="AM167">
            <v>97.5</v>
          </cell>
          <cell r="AN167">
            <v>95</v>
          </cell>
          <cell r="AO167">
            <v>94.2</v>
          </cell>
          <cell r="AP167">
            <v>95.9</v>
          </cell>
          <cell r="AQ167">
            <v>68.7</v>
          </cell>
          <cell r="AR167">
            <v>65.099999999999994</v>
          </cell>
          <cell r="AS167">
            <v>72.5</v>
          </cell>
          <cell r="AT167">
            <v>46.2</v>
          </cell>
          <cell r="AU167">
            <v>41.1</v>
          </cell>
          <cell r="AV167">
            <v>51.6</v>
          </cell>
          <cell r="AW167">
            <v>31</v>
          </cell>
          <cell r="AX167">
            <v>25.2</v>
          </cell>
          <cell r="AY167">
            <v>37.1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11371</v>
          </cell>
          <cell r="E168">
            <v>5772</v>
          </cell>
          <cell r="F168">
            <v>5599</v>
          </cell>
          <cell r="G168">
            <v>42.5</v>
          </cell>
          <cell r="H168">
            <v>36.700000000000003</v>
          </cell>
          <cell r="I168">
            <v>48.6</v>
          </cell>
          <cell r="J168">
            <v>33.9</v>
          </cell>
          <cell r="K168">
            <v>29.8</v>
          </cell>
          <cell r="L168">
            <v>38.200000000000003</v>
          </cell>
          <cell r="M168">
            <v>86.5</v>
          </cell>
          <cell r="N168">
            <v>83.2</v>
          </cell>
          <cell r="O168">
            <v>89.8</v>
          </cell>
          <cell r="P168">
            <v>81.8</v>
          </cell>
          <cell r="Q168">
            <v>78.599999999999994</v>
          </cell>
          <cell r="R168">
            <v>85</v>
          </cell>
          <cell r="S168">
            <v>37</v>
          </cell>
          <cell r="T168">
            <v>33.4</v>
          </cell>
          <cell r="U168">
            <v>40.700000000000003</v>
          </cell>
          <cell r="V168">
            <v>18.899999999999999</v>
          </cell>
          <cell r="W168">
            <v>15.4</v>
          </cell>
          <cell r="X168">
            <v>22.4</v>
          </cell>
          <cell r="Y168">
            <v>8</v>
          </cell>
          <cell r="Z168">
            <v>5.6</v>
          </cell>
          <cell r="AA168">
            <v>10.5</v>
          </cell>
          <cell r="AB168">
            <v>42514</v>
          </cell>
          <cell r="AC168">
            <v>21699</v>
          </cell>
          <cell r="AD168">
            <v>20815</v>
          </cell>
          <cell r="AE168">
            <v>73.5</v>
          </cell>
          <cell r="AF168">
            <v>67.400000000000006</v>
          </cell>
          <cell r="AG168">
            <v>79.7</v>
          </cell>
          <cell r="AH168">
            <v>64.400000000000006</v>
          </cell>
          <cell r="AI168">
            <v>59.1</v>
          </cell>
          <cell r="AJ168">
            <v>69.900000000000006</v>
          </cell>
          <cell r="AK168">
            <v>96.9</v>
          </cell>
          <cell r="AL168">
            <v>96.1</v>
          </cell>
          <cell r="AM168">
            <v>97.8</v>
          </cell>
          <cell r="AN168">
            <v>95.1</v>
          </cell>
          <cell r="AO168">
            <v>94.1</v>
          </cell>
          <cell r="AP168">
            <v>96.2</v>
          </cell>
          <cell r="AQ168">
            <v>66.599999999999994</v>
          </cell>
          <cell r="AR168">
            <v>62.1</v>
          </cell>
          <cell r="AS168">
            <v>71.3</v>
          </cell>
          <cell r="AT168">
            <v>43.2</v>
          </cell>
          <cell r="AU168">
            <v>38</v>
          </cell>
          <cell r="AV168">
            <v>48.6</v>
          </cell>
          <cell r="AW168">
            <v>27.7</v>
          </cell>
          <cell r="AX168">
            <v>21.6</v>
          </cell>
          <cell r="AY168">
            <v>34.1</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v>
          </cell>
          <cell r="D169">
            <v>150622</v>
          </cell>
          <cell r="E169">
            <v>76316</v>
          </cell>
          <cell r="F169">
            <v>74306</v>
          </cell>
          <cell r="G169">
            <v>46</v>
          </cell>
          <cell r="H169">
            <v>40.200000000000003</v>
          </cell>
          <cell r="I169">
            <v>52</v>
          </cell>
          <cell r="J169">
            <v>36.799999999999997</v>
          </cell>
          <cell r="K169">
            <v>32.6</v>
          </cell>
          <cell r="L169">
            <v>41.2</v>
          </cell>
          <cell r="M169">
            <v>87.5</v>
          </cell>
          <cell r="N169">
            <v>84.7</v>
          </cell>
          <cell r="O169">
            <v>90.3</v>
          </cell>
          <cell r="P169">
            <v>82.9</v>
          </cell>
          <cell r="Q169">
            <v>80.3</v>
          </cell>
          <cell r="R169">
            <v>85.5</v>
          </cell>
          <cell r="S169">
            <v>39.5</v>
          </cell>
          <cell r="T169">
            <v>35.799999999999997</v>
          </cell>
          <cell r="U169">
            <v>43.3</v>
          </cell>
          <cell r="V169">
            <v>23.4</v>
          </cell>
          <cell r="W169">
            <v>19.899999999999999</v>
          </cell>
          <cell r="X169">
            <v>27</v>
          </cell>
          <cell r="Y169">
            <v>11.2</v>
          </cell>
          <cell r="Z169">
            <v>8.5</v>
          </cell>
          <cell r="AA169">
            <v>14</v>
          </cell>
          <cell r="AB169">
            <v>399914</v>
          </cell>
          <cell r="AC169">
            <v>204487</v>
          </cell>
          <cell r="AD169">
            <v>195427</v>
          </cell>
          <cell r="AE169">
            <v>74.2</v>
          </cell>
          <cell r="AF169">
            <v>68.900000000000006</v>
          </cell>
          <cell r="AG169">
            <v>79.8</v>
          </cell>
          <cell r="AH169">
            <v>65.099999999999994</v>
          </cell>
          <cell r="AI169">
            <v>60.3</v>
          </cell>
          <cell r="AJ169">
            <v>70.099999999999994</v>
          </cell>
          <cell r="AK169">
            <v>97</v>
          </cell>
          <cell r="AL169">
            <v>96.2</v>
          </cell>
          <cell r="AM169">
            <v>97.8</v>
          </cell>
          <cell r="AN169">
            <v>95.1</v>
          </cell>
          <cell r="AO169">
            <v>94.3</v>
          </cell>
          <cell r="AP169">
            <v>96</v>
          </cell>
          <cell r="AQ169">
            <v>67</v>
          </cell>
          <cell r="AR169">
            <v>62.9</v>
          </cell>
          <cell r="AS169">
            <v>71.400000000000006</v>
          </cell>
          <cell r="AT169">
            <v>44.7</v>
          </cell>
          <cell r="AU169">
            <v>39.6</v>
          </cell>
          <cell r="AV169">
            <v>50</v>
          </cell>
          <cell r="AW169">
            <v>29.4</v>
          </cell>
          <cell r="AX169">
            <v>23.7</v>
          </cell>
          <cell r="AY169">
            <v>35.299999999999997</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3">
        <row r="6">
          <cell r="A6" t="str">
            <v>E06000047</v>
          </cell>
          <cell r="B6" t="str">
            <v>County Durham</v>
          </cell>
          <cell r="C6" t="str">
            <v>North East</v>
          </cell>
          <cell r="D6">
            <v>841</v>
          </cell>
          <cell r="E6">
            <v>436</v>
          </cell>
          <cell r="F6">
            <v>405</v>
          </cell>
          <cell r="G6">
            <v>37.799999999999997</v>
          </cell>
          <cell r="H6">
            <v>32.299999999999997</v>
          </cell>
          <cell r="I6">
            <v>43.7</v>
          </cell>
          <cell r="J6">
            <v>29.5</v>
          </cell>
          <cell r="K6">
            <v>25</v>
          </cell>
          <cell r="L6">
            <v>34.299999999999997</v>
          </cell>
          <cell r="M6">
            <v>82.3</v>
          </cell>
          <cell r="N6">
            <v>77.5</v>
          </cell>
          <cell r="O6">
            <v>87.4</v>
          </cell>
          <cell r="P6">
            <v>78.5</v>
          </cell>
          <cell r="Q6">
            <v>75.2</v>
          </cell>
          <cell r="R6">
            <v>82</v>
          </cell>
          <cell r="S6">
            <v>32.299999999999997</v>
          </cell>
          <cell r="T6">
            <v>27.1</v>
          </cell>
          <cell r="U6">
            <v>38</v>
          </cell>
          <cell r="V6">
            <v>15.8</v>
          </cell>
          <cell r="W6">
            <v>15.4</v>
          </cell>
          <cell r="X6">
            <v>16.3</v>
          </cell>
          <cell r="Y6">
            <v>6.3</v>
          </cell>
          <cell r="Z6">
            <v>6.2</v>
          </cell>
          <cell r="AA6">
            <v>6.4</v>
          </cell>
          <cell r="AB6">
            <v>4260</v>
          </cell>
          <cell r="AC6">
            <v>2192</v>
          </cell>
          <cell r="AD6">
            <v>2068</v>
          </cell>
          <cell r="AE6">
            <v>70.5</v>
          </cell>
          <cell r="AF6">
            <v>65.900000000000006</v>
          </cell>
          <cell r="AG6">
            <v>75.400000000000006</v>
          </cell>
          <cell r="AH6">
            <v>60.2</v>
          </cell>
          <cell r="AI6">
            <v>56.4</v>
          </cell>
          <cell r="AJ6">
            <v>64.3</v>
          </cell>
          <cell r="AK6">
            <v>95.4</v>
          </cell>
          <cell r="AL6">
            <v>94.1</v>
          </cell>
          <cell r="AM6">
            <v>96.9</v>
          </cell>
          <cell r="AN6">
            <v>93.6</v>
          </cell>
          <cell r="AO6">
            <v>92.2</v>
          </cell>
          <cell r="AP6">
            <v>95.1</v>
          </cell>
          <cell r="AQ6">
            <v>62.6</v>
          </cell>
          <cell r="AR6">
            <v>59.3</v>
          </cell>
          <cell r="AS6">
            <v>66.099999999999994</v>
          </cell>
          <cell r="AT6">
            <v>43.8</v>
          </cell>
          <cell r="AU6">
            <v>39.6</v>
          </cell>
          <cell r="AV6">
            <v>48.3</v>
          </cell>
          <cell r="AW6">
            <v>27.3</v>
          </cell>
          <cell r="AX6">
            <v>22.9</v>
          </cell>
          <cell r="AY6">
            <v>31.9</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178</v>
          </cell>
          <cell r="E7">
            <v>92</v>
          </cell>
          <cell r="F7">
            <v>86</v>
          </cell>
          <cell r="G7">
            <v>32</v>
          </cell>
          <cell r="H7">
            <v>22.8</v>
          </cell>
          <cell r="I7">
            <v>41.9</v>
          </cell>
          <cell r="J7">
            <v>24.7</v>
          </cell>
          <cell r="K7">
            <v>15.2</v>
          </cell>
          <cell r="L7">
            <v>34.9</v>
          </cell>
          <cell r="M7">
            <v>78.7</v>
          </cell>
          <cell r="N7">
            <v>72.8</v>
          </cell>
          <cell r="O7">
            <v>84.9</v>
          </cell>
          <cell r="P7">
            <v>70.8</v>
          </cell>
          <cell r="Q7">
            <v>64.099999999999994</v>
          </cell>
          <cell r="R7">
            <v>77.900000000000006</v>
          </cell>
          <cell r="S7">
            <v>28.1</v>
          </cell>
          <cell r="T7">
            <v>20.7</v>
          </cell>
          <cell r="U7">
            <v>36</v>
          </cell>
          <cell r="V7">
            <v>12.9</v>
          </cell>
          <cell r="W7">
            <v>5.4</v>
          </cell>
          <cell r="X7">
            <v>20.9</v>
          </cell>
          <cell r="Y7" t="str">
            <v>x</v>
          </cell>
          <cell r="Z7" t="str">
            <v>x</v>
          </cell>
          <cell r="AA7">
            <v>10.5</v>
          </cell>
          <cell r="AB7">
            <v>1011</v>
          </cell>
          <cell r="AC7">
            <v>463</v>
          </cell>
          <cell r="AD7">
            <v>548</v>
          </cell>
          <cell r="AE7">
            <v>67.5</v>
          </cell>
          <cell r="AF7">
            <v>60.7</v>
          </cell>
          <cell r="AG7">
            <v>73.2</v>
          </cell>
          <cell r="AH7">
            <v>57.4</v>
          </cell>
          <cell r="AI7">
            <v>52.1</v>
          </cell>
          <cell r="AJ7">
            <v>61.9</v>
          </cell>
          <cell r="AK7">
            <v>96.2</v>
          </cell>
          <cell r="AL7">
            <v>95.9</v>
          </cell>
          <cell r="AM7">
            <v>96.5</v>
          </cell>
          <cell r="AN7">
            <v>93.7</v>
          </cell>
          <cell r="AO7">
            <v>93.5</v>
          </cell>
          <cell r="AP7">
            <v>93.8</v>
          </cell>
          <cell r="AQ7">
            <v>60.8</v>
          </cell>
          <cell r="AR7">
            <v>57.7</v>
          </cell>
          <cell r="AS7">
            <v>63.5</v>
          </cell>
          <cell r="AT7">
            <v>35.200000000000003</v>
          </cell>
          <cell r="AU7">
            <v>27.6</v>
          </cell>
          <cell r="AV7">
            <v>41.6</v>
          </cell>
          <cell r="AW7" t="str">
            <v>x</v>
          </cell>
          <cell r="AX7" t="str">
            <v>x</v>
          </cell>
          <cell r="AY7">
            <v>25.7</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278</v>
          </cell>
          <cell r="E8">
            <v>144</v>
          </cell>
          <cell r="F8">
            <v>134</v>
          </cell>
          <cell r="G8">
            <v>36.700000000000003</v>
          </cell>
          <cell r="H8">
            <v>29.9</v>
          </cell>
          <cell r="I8">
            <v>44</v>
          </cell>
          <cell r="J8">
            <v>28.1</v>
          </cell>
          <cell r="K8">
            <v>22.9</v>
          </cell>
          <cell r="L8">
            <v>33.6</v>
          </cell>
          <cell r="M8">
            <v>78.400000000000006</v>
          </cell>
          <cell r="N8">
            <v>72.2</v>
          </cell>
          <cell r="O8">
            <v>85.1</v>
          </cell>
          <cell r="P8">
            <v>73</v>
          </cell>
          <cell r="Q8">
            <v>66.7</v>
          </cell>
          <cell r="R8">
            <v>79.900000000000006</v>
          </cell>
          <cell r="S8">
            <v>31.3</v>
          </cell>
          <cell r="T8">
            <v>29.2</v>
          </cell>
          <cell r="U8">
            <v>33.6</v>
          </cell>
          <cell r="V8">
            <v>14</v>
          </cell>
          <cell r="W8">
            <v>9.6999999999999993</v>
          </cell>
          <cell r="X8">
            <v>18.7</v>
          </cell>
          <cell r="Y8">
            <v>6.5</v>
          </cell>
          <cell r="Z8">
            <v>4.9000000000000004</v>
          </cell>
          <cell r="AA8">
            <v>8.1999999999999993</v>
          </cell>
          <cell r="AB8">
            <v>1767</v>
          </cell>
          <cell r="AC8">
            <v>904</v>
          </cell>
          <cell r="AD8">
            <v>863</v>
          </cell>
          <cell r="AE8">
            <v>72.5</v>
          </cell>
          <cell r="AF8">
            <v>68.599999999999994</v>
          </cell>
          <cell r="AG8">
            <v>76.599999999999994</v>
          </cell>
          <cell r="AH8">
            <v>62.8</v>
          </cell>
          <cell r="AI8">
            <v>59.1</v>
          </cell>
          <cell r="AJ8">
            <v>66.7</v>
          </cell>
          <cell r="AK8">
            <v>94.9</v>
          </cell>
          <cell r="AL8">
            <v>94.1</v>
          </cell>
          <cell r="AM8">
            <v>95.6</v>
          </cell>
          <cell r="AN8">
            <v>92.8</v>
          </cell>
          <cell r="AO8">
            <v>92</v>
          </cell>
          <cell r="AP8">
            <v>93.5</v>
          </cell>
          <cell r="AQ8">
            <v>64.8</v>
          </cell>
          <cell r="AR8">
            <v>61.5</v>
          </cell>
          <cell r="AS8">
            <v>68.3</v>
          </cell>
          <cell r="AT8">
            <v>44.7</v>
          </cell>
          <cell r="AU8">
            <v>41</v>
          </cell>
          <cell r="AV8">
            <v>48.4</v>
          </cell>
          <cell r="AW8">
            <v>29.3</v>
          </cell>
          <cell r="AX8">
            <v>25</v>
          </cell>
          <cell r="AY8">
            <v>33.700000000000003</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217</v>
          </cell>
          <cell r="E9">
            <v>115</v>
          </cell>
          <cell r="F9">
            <v>102</v>
          </cell>
          <cell r="G9">
            <v>36.4</v>
          </cell>
          <cell r="H9">
            <v>28.7</v>
          </cell>
          <cell r="I9">
            <v>45.1</v>
          </cell>
          <cell r="J9">
            <v>27.6</v>
          </cell>
          <cell r="K9">
            <v>19.100000000000001</v>
          </cell>
          <cell r="L9">
            <v>37.299999999999997</v>
          </cell>
          <cell r="M9">
            <v>82.9</v>
          </cell>
          <cell r="N9">
            <v>75.7</v>
          </cell>
          <cell r="O9">
            <v>91.2</v>
          </cell>
          <cell r="P9">
            <v>77.900000000000006</v>
          </cell>
          <cell r="Q9">
            <v>73</v>
          </cell>
          <cell r="R9">
            <v>83.3</v>
          </cell>
          <cell r="S9">
            <v>32.299999999999997</v>
          </cell>
          <cell r="T9">
            <v>25.2</v>
          </cell>
          <cell r="U9">
            <v>40.200000000000003</v>
          </cell>
          <cell r="V9">
            <v>14.7</v>
          </cell>
          <cell r="W9">
            <v>7.8</v>
          </cell>
          <cell r="X9">
            <v>22.5</v>
          </cell>
          <cell r="Y9" t="str">
            <v>x</v>
          </cell>
          <cell r="Z9" t="str">
            <v>x</v>
          </cell>
          <cell r="AA9">
            <v>9.8000000000000007</v>
          </cell>
          <cell r="AB9">
            <v>878</v>
          </cell>
          <cell r="AC9">
            <v>425</v>
          </cell>
          <cell r="AD9">
            <v>453</v>
          </cell>
          <cell r="AE9">
            <v>70.400000000000006</v>
          </cell>
          <cell r="AF9">
            <v>64.2</v>
          </cell>
          <cell r="AG9">
            <v>76.2</v>
          </cell>
          <cell r="AH9">
            <v>59.8</v>
          </cell>
          <cell r="AI9">
            <v>54.6</v>
          </cell>
          <cell r="AJ9">
            <v>64.7</v>
          </cell>
          <cell r="AK9">
            <v>96.7</v>
          </cell>
          <cell r="AL9">
            <v>95.5</v>
          </cell>
          <cell r="AM9">
            <v>97.8</v>
          </cell>
          <cell r="AN9">
            <v>94</v>
          </cell>
          <cell r="AO9">
            <v>94.6</v>
          </cell>
          <cell r="AP9">
            <v>93.4</v>
          </cell>
          <cell r="AQ9">
            <v>61.6</v>
          </cell>
          <cell r="AR9">
            <v>56.7</v>
          </cell>
          <cell r="AS9">
            <v>66.2</v>
          </cell>
          <cell r="AT9">
            <v>34.200000000000003</v>
          </cell>
          <cell r="AU9">
            <v>28.2</v>
          </cell>
          <cell r="AV9">
            <v>39.700000000000003</v>
          </cell>
          <cell r="AW9" t="str">
            <v>x</v>
          </cell>
          <cell r="AX9" t="str">
            <v>x</v>
          </cell>
          <cell r="AY9">
            <v>26.9</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408</v>
          </cell>
          <cell r="E10">
            <v>207</v>
          </cell>
          <cell r="F10">
            <v>201</v>
          </cell>
          <cell r="G10">
            <v>42.2</v>
          </cell>
          <cell r="H10">
            <v>34.299999999999997</v>
          </cell>
          <cell r="I10">
            <v>50.2</v>
          </cell>
          <cell r="J10">
            <v>32.1</v>
          </cell>
          <cell r="K10">
            <v>26.6</v>
          </cell>
          <cell r="L10">
            <v>37.799999999999997</v>
          </cell>
          <cell r="M10">
            <v>85.8</v>
          </cell>
          <cell r="N10">
            <v>81.599999999999994</v>
          </cell>
          <cell r="O10">
            <v>90</v>
          </cell>
          <cell r="P10">
            <v>80.900000000000006</v>
          </cell>
          <cell r="Q10">
            <v>76.3</v>
          </cell>
          <cell r="R10">
            <v>85.6</v>
          </cell>
          <cell r="S10">
            <v>34.6</v>
          </cell>
          <cell r="T10">
            <v>30.4</v>
          </cell>
          <cell r="U10">
            <v>38.799999999999997</v>
          </cell>
          <cell r="V10">
            <v>13.5</v>
          </cell>
          <cell r="W10">
            <v>10.6</v>
          </cell>
          <cell r="X10">
            <v>16.399999999999999</v>
          </cell>
          <cell r="Y10">
            <v>7.4</v>
          </cell>
          <cell r="Z10">
            <v>4.8</v>
          </cell>
          <cell r="AA10">
            <v>10</v>
          </cell>
          <cell r="AB10">
            <v>960</v>
          </cell>
          <cell r="AC10">
            <v>454</v>
          </cell>
          <cell r="AD10">
            <v>506</v>
          </cell>
          <cell r="AE10">
            <v>69.099999999999994</v>
          </cell>
          <cell r="AF10">
            <v>62.3</v>
          </cell>
          <cell r="AG10">
            <v>75.099999999999994</v>
          </cell>
          <cell r="AH10">
            <v>52.6</v>
          </cell>
          <cell r="AI10">
            <v>46</v>
          </cell>
          <cell r="AJ10">
            <v>58.5</v>
          </cell>
          <cell r="AK10">
            <v>94.9</v>
          </cell>
          <cell r="AL10">
            <v>93.6</v>
          </cell>
          <cell r="AM10">
            <v>96</v>
          </cell>
          <cell r="AN10">
            <v>93</v>
          </cell>
          <cell r="AO10">
            <v>91.9</v>
          </cell>
          <cell r="AP10">
            <v>94.1</v>
          </cell>
          <cell r="AQ10">
            <v>54.5</v>
          </cell>
          <cell r="AR10">
            <v>48.2</v>
          </cell>
          <cell r="AS10">
            <v>60.1</v>
          </cell>
          <cell r="AT10">
            <v>27.1</v>
          </cell>
          <cell r="AU10">
            <v>20.3</v>
          </cell>
          <cell r="AV10">
            <v>33.200000000000003</v>
          </cell>
          <cell r="AW10">
            <v>17.5</v>
          </cell>
          <cell r="AX10">
            <v>12.3</v>
          </cell>
          <cell r="AY10">
            <v>22.1</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501</v>
          </cell>
          <cell r="E11">
            <v>272</v>
          </cell>
          <cell r="F11">
            <v>229</v>
          </cell>
          <cell r="G11">
            <v>43.3</v>
          </cell>
          <cell r="H11">
            <v>37.9</v>
          </cell>
          <cell r="I11">
            <v>49.8</v>
          </cell>
          <cell r="J11">
            <v>37.9</v>
          </cell>
          <cell r="K11">
            <v>32.700000000000003</v>
          </cell>
          <cell r="L11">
            <v>44.1</v>
          </cell>
          <cell r="M11">
            <v>85.6</v>
          </cell>
          <cell r="N11">
            <v>82.4</v>
          </cell>
          <cell r="O11">
            <v>89.5</v>
          </cell>
          <cell r="P11">
            <v>82.2</v>
          </cell>
          <cell r="Q11">
            <v>79</v>
          </cell>
          <cell r="R11">
            <v>86</v>
          </cell>
          <cell r="S11">
            <v>42.9</v>
          </cell>
          <cell r="T11">
            <v>38.6</v>
          </cell>
          <cell r="U11">
            <v>48</v>
          </cell>
          <cell r="V11">
            <v>19</v>
          </cell>
          <cell r="W11">
            <v>17.600000000000001</v>
          </cell>
          <cell r="X11">
            <v>20.5</v>
          </cell>
          <cell r="Y11">
            <v>8.8000000000000007</v>
          </cell>
          <cell r="Z11">
            <v>8.1</v>
          </cell>
          <cell r="AA11">
            <v>9.6</v>
          </cell>
          <cell r="AB11">
            <v>1774</v>
          </cell>
          <cell r="AC11">
            <v>920</v>
          </cell>
          <cell r="AD11">
            <v>854</v>
          </cell>
          <cell r="AE11">
            <v>70.099999999999994</v>
          </cell>
          <cell r="AF11">
            <v>66.2</v>
          </cell>
          <cell r="AG11">
            <v>74.2</v>
          </cell>
          <cell r="AH11">
            <v>62.2</v>
          </cell>
          <cell r="AI11">
            <v>57.1</v>
          </cell>
          <cell r="AJ11">
            <v>67.7</v>
          </cell>
          <cell r="AK11">
            <v>95.7</v>
          </cell>
          <cell r="AL11">
            <v>95.4</v>
          </cell>
          <cell r="AM11">
            <v>96</v>
          </cell>
          <cell r="AN11">
            <v>93</v>
          </cell>
          <cell r="AO11">
            <v>93</v>
          </cell>
          <cell r="AP11">
            <v>92.9</v>
          </cell>
          <cell r="AQ11">
            <v>65.099999999999994</v>
          </cell>
          <cell r="AR11">
            <v>60.3</v>
          </cell>
          <cell r="AS11">
            <v>70.3</v>
          </cell>
          <cell r="AT11">
            <v>44.8</v>
          </cell>
          <cell r="AU11">
            <v>39.299999999999997</v>
          </cell>
          <cell r="AV11">
            <v>50.7</v>
          </cell>
          <cell r="AW11">
            <v>29.7</v>
          </cell>
          <cell r="AX11">
            <v>22.6</v>
          </cell>
          <cell r="AY11">
            <v>37.4</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226</v>
          </cell>
          <cell r="E12">
            <v>128</v>
          </cell>
          <cell r="F12">
            <v>98</v>
          </cell>
          <cell r="G12">
            <v>48.2</v>
          </cell>
          <cell r="H12">
            <v>43</v>
          </cell>
          <cell r="I12">
            <v>55.1</v>
          </cell>
          <cell r="J12">
            <v>32.700000000000003</v>
          </cell>
          <cell r="K12">
            <v>31.3</v>
          </cell>
          <cell r="L12">
            <v>34.700000000000003</v>
          </cell>
          <cell r="M12">
            <v>88.9</v>
          </cell>
          <cell r="N12">
            <v>85.2</v>
          </cell>
          <cell r="O12">
            <v>93.9</v>
          </cell>
          <cell r="P12">
            <v>83.2</v>
          </cell>
          <cell r="Q12">
            <v>77.3</v>
          </cell>
          <cell r="R12">
            <v>90.8</v>
          </cell>
          <cell r="S12">
            <v>35</v>
          </cell>
          <cell r="T12">
            <v>34.4</v>
          </cell>
          <cell r="U12">
            <v>35.700000000000003</v>
          </cell>
          <cell r="V12">
            <v>11.1</v>
          </cell>
          <cell r="W12">
            <v>10.9</v>
          </cell>
          <cell r="X12">
            <v>11.2</v>
          </cell>
          <cell r="Y12">
            <v>6.6</v>
          </cell>
          <cell r="Z12">
            <v>5.5</v>
          </cell>
          <cell r="AA12">
            <v>8.1999999999999993</v>
          </cell>
          <cell r="AB12">
            <v>1827</v>
          </cell>
          <cell r="AC12">
            <v>955</v>
          </cell>
          <cell r="AD12">
            <v>872</v>
          </cell>
          <cell r="AE12">
            <v>75</v>
          </cell>
          <cell r="AF12">
            <v>71.099999999999994</v>
          </cell>
          <cell r="AG12">
            <v>79.2</v>
          </cell>
          <cell r="AH12">
            <v>65.599999999999994</v>
          </cell>
          <cell r="AI12">
            <v>62.1</v>
          </cell>
          <cell r="AJ12">
            <v>69.400000000000006</v>
          </cell>
          <cell r="AK12">
            <v>96.9</v>
          </cell>
          <cell r="AL12">
            <v>96.1</v>
          </cell>
          <cell r="AM12">
            <v>97.8</v>
          </cell>
          <cell r="AN12">
            <v>95.6</v>
          </cell>
          <cell r="AO12">
            <v>94.9</v>
          </cell>
          <cell r="AP12">
            <v>96.3</v>
          </cell>
          <cell r="AQ12">
            <v>67.7</v>
          </cell>
          <cell r="AR12">
            <v>64.400000000000006</v>
          </cell>
          <cell r="AS12">
            <v>71.2</v>
          </cell>
          <cell r="AT12">
            <v>37.299999999999997</v>
          </cell>
          <cell r="AU12">
            <v>31.6</v>
          </cell>
          <cell r="AV12">
            <v>43.6</v>
          </cell>
          <cell r="AW12">
            <v>26.3</v>
          </cell>
          <cell r="AX12">
            <v>20.100000000000001</v>
          </cell>
          <cell r="AY12">
            <v>33.1</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383</v>
          </cell>
          <cell r="E13">
            <v>193</v>
          </cell>
          <cell r="F13">
            <v>190</v>
          </cell>
          <cell r="G13">
            <v>31.9</v>
          </cell>
          <cell r="H13">
            <v>25.4</v>
          </cell>
          <cell r="I13">
            <v>38.4</v>
          </cell>
          <cell r="J13">
            <v>27.2</v>
          </cell>
          <cell r="K13">
            <v>20.7</v>
          </cell>
          <cell r="L13">
            <v>33.700000000000003</v>
          </cell>
          <cell r="M13">
            <v>80.2</v>
          </cell>
          <cell r="N13">
            <v>77.2</v>
          </cell>
          <cell r="O13">
            <v>83.2</v>
          </cell>
          <cell r="P13">
            <v>75.5</v>
          </cell>
          <cell r="Q13">
            <v>72.5</v>
          </cell>
          <cell r="R13">
            <v>78.400000000000006</v>
          </cell>
          <cell r="S13">
            <v>31.1</v>
          </cell>
          <cell r="T13">
            <v>26.9</v>
          </cell>
          <cell r="U13">
            <v>35.299999999999997</v>
          </cell>
          <cell r="V13">
            <v>17.5</v>
          </cell>
          <cell r="W13">
            <v>14.5</v>
          </cell>
          <cell r="X13">
            <v>20.5</v>
          </cell>
          <cell r="Y13">
            <v>6.8</v>
          </cell>
          <cell r="Z13">
            <v>3.6</v>
          </cell>
          <cell r="AA13">
            <v>10</v>
          </cell>
          <cell r="AB13">
            <v>3095</v>
          </cell>
          <cell r="AC13">
            <v>1563</v>
          </cell>
          <cell r="AD13">
            <v>1532</v>
          </cell>
          <cell r="AE13">
            <v>69</v>
          </cell>
          <cell r="AF13">
            <v>62.8</v>
          </cell>
          <cell r="AG13">
            <v>75.5</v>
          </cell>
          <cell r="AH13">
            <v>60.5</v>
          </cell>
          <cell r="AI13">
            <v>53.7</v>
          </cell>
          <cell r="AJ13">
            <v>67.599999999999994</v>
          </cell>
          <cell r="AK13">
            <v>95.7</v>
          </cell>
          <cell r="AL13">
            <v>94.2</v>
          </cell>
          <cell r="AM13">
            <v>97.2</v>
          </cell>
          <cell r="AN13">
            <v>94.3</v>
          </cell>
          <cell r="AO13">
            <v>92.8</v>
          </cell>
          <cell r="AP13">
            <v>95.9</v>
          </cell>
          <cell r="AQ13">
            <v>63.1</v>
          </cell>
          <cell r="AR13">
            <v>56.9</v>
          </cell>
          <cell r="AS13">
            <v>69.400000000000006</v>
          </cell>
          <cell r="AT13">
            <v>35.9</v>
          </cell>
          <cell r="AU13">
            <v>31.4</v>
          </cell>
          <cell r="AV13">
            <v>40.5</v>
          </cell>
          <cell r="AW13">
            <v>23.5</v>
          </cell>
          <cell r="AX13">
            <v>18.3</v>
          </cell>
          <cell r="AY13">
            <v>28.8</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293</v>
          </cell>
          <cell r="E14">
            <v>166</v>
          </cell>
          <cell r="F14">
            <v>127</v>
          </cell>
          <cell r="G14">
            <v>35.799999999999997</v>
          </cell>
          <cell r="H14">
            <v>32.5</v>
          </cell>
          <cell r="I14">
            <v>40.200000000000003</v>
          </cell>
          <cell r="J14">
            <v>29</v>
          </cell>
          <cell r="K14">
            <v>25.3</v>
          </cell>
          <cell r="L14">
            <v>33.9</v>
          </cell>
          <cell r="M14">
            <v>82.6</v>
          </cell>
          <cell r="N14">
            <v>80.099999999999994</v>
          </cell>
          <cell r="O14">
            <v>85.8</v>
          </cell>
          <cell r="P14">
            <v>75.099999999999994</v>
          </cell>
          <cell r="Q14">
            <v>72.900000000000006</v>
          </cell>
          <cell r="R14">
            <v>78</v>
          </cell>
          <cell r="S14">
            <v>31.7</v>
          </cell>
          <cell r="T14">
            <v>27.7</v>
          </cell>
          <cell r="U14">
            <v>37</v>
          </cell>
          <cell r="V14">
            <v>11.3</v>
          </cell>
          <cell r="W14">
            <v>8.4</v>
          </cell>
          <cell r="X14">
            <v>15</v>
          </cell>
          <cell r="Y14">
            <v>5.5</v>
          </cell>
          <cell r="Z14">
            <v>3</v>
          </cell>
          <cell r="AA14">
            <v>8.6999999999999993</v>
          </cell>
          <cell r="AB14">
            <v>1406</v>
          </cell>
          <cell r="AC14">
            <v>711</v>
          </cell>
          <cell r="AD14">
            <v>695</v>
          </cell>
          <cell r="AE14">
            <v>68.3</v>
          </cell>
          <cell r="AF14">
            <v>59.6</v>
          </cell>
          <cell r="AG14">
            <v>77.3</v>
          </cell>
          <cell r="AH14">
            <v>59.6</v>
          </cell>
          <cell r="AI14">
            <v>51.6</v>
          </cell>
          <cell r="AJ14">
            <v>67.8</v>
          </cell>
          <cell r="AK14">
            <v>95.5</v>
          </cell>
          <cell r="AL14">
            <v>93.7</v>
          </cell>
          <cell r="AM14">
            <v>97.4</v>
          </cell>
          <cell r="AN14">
            <v>92.9</v>
          </cell>
          <cell r="AO14">
            <v>90.3</v>
          </cell>
          <cell r="AP14">
            <v>95.5</v>
          </cell>
          <cell r="AQ14">
            <v>62.2</v>
          </cell>
          <cell r="AR14">
            <v>54.7</v>
          </cell>
          <cell r="AS14">
            <v>69.900000000000006</v>
          </cell>
          <cell r="AT14">
            <v>26.2</v>
          </cell>
          <cell r="AU14">
            <v>21.4</v>
          </cell>
          <cell r="AV14">
            <v>31.2</v>
          </cell>
          <cell r="AW14">
            <v>16.600000000000001</v>
          </cell>
          <cell r="AX14">
            <v>11.7</v>
          </cell>
          <cell r="AY14">
            <v>21.7</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304</v>
          </cell>
          <cell r="E15">
            <v>162</v>
          </cell>
          <cell r="F15">
            <v>142</v>
          </cell>
          <cell r="G15">
            <v>40.799999999999997</v>
          </cell>
          <cell r="H15">
            <v>35.200000000000003</v>
          </cell>
          <cell r="I15">
            <v>47.2</v>
          </cell>
          <cell r="J15">
            <v>34.200000000000003</v>
          </cell>
          <cell r="K15">
            <v>27.8</v>
          </cell>
          <cell r="L15">
            <v>41.5</v>
          </cell>
          <cell r="M15">
            <v>89.5</v>
          </cell>
          <cell r="N15">
            <v>86.4</v>
          </cell>
          <cell r="O15">
            <v>93</v>
          </cell>
          <cell r="P15">
            <v>86.5</v>
          </cell>
          <cell r="Q15">
            <v>84</v>
          </cell>
          <cell r="R15">
            <v>89.4</v>
          </cell>
          <cell r="S15">
            <v>37.200000000000003</v>
          </cell>
          <cell r="T15">
            <v>29.6</v>
          </cell>
          <cell r="U15">
            <v>45.8</v>
          </cell>
          <cell r="V15">
            <v>16.100000000000001</v>
          </cell>
          <cell r="W15">
            <v>11.1</v>
          </cell>
          <cell r="X15">
            <v>21.8</v>
          </cell>
          <cell r="Y15">
            <v>8.1999999999999993</v>
          </cell>
          <cell r="Z15">
            <v>3.1</v>
          </cell>
          <cell r="AA15">
            <v>14.1</v>
          </cell>
          <cell r="AB15">
            <v>1284</v>
          </cell>
          <cell r="AC15">
            <v>665</v>
          </cell>
          <cell r="AD15">
            <v>619</v>
          </cell>
          <cell r="AE15">
            <v>72</v>
          </cell>
          <cell r="AF15">
            <v>66.8</v>
          </cell>
          <cell r="AG15">
            <v>77.7</v>
          </cell>
          <cell r="AH15">
            <v>63.3</v>
          </cell>
          <cell r="AI15">
            <v>57.9</v>
          </cell>
          <cell r="AJ15">
            <v>69.099999999999994</v>
          </cell>
          <cell r="AK15">
            <v>97.4</v>
          </cell>
          <cell r="AL15">
            <v>95.8</v>
          </cell>
          <cell r="AM15">
            <v>99</v>
          </cell>
          <cell r="AN15">
            <v>96.2</v>
          </cell>
          <cell r="AO15">
            <v>94.7</v>
          </cell>
          <cell r="AP15">
            <v>97.7</v>
          </cell>
          <cell r="AQ15">
            <v>66</v>
          </cell>
          <cell r="AR15">
            <v>61.1</v>
          </cell>
          <cell r="AS15">
            <v>71.2</v>
          </cell>
          <cell r="AT15">
            <v>41.6</v>
          </cell>
          <cell r="AU15">
            <v>35.299999999999997</v>
          </cell>
          <cell r="AV15">
            <v>48.3</v>
          </cell>
          <cell r="AW15">
            <v>23.9</v>
          </cell>
          <cell r="AX15">
            <v>19.2</v>
          </cell>
          <cell r="AY15">
            <v>28.9</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340</v>
          </cell>
          <cell r="E16">
            <v>170</v>
          </cell>
          <cell r="F16">
            <v>170</v>
          </cell>
          <cell r="G16">
            <v>39.700000000000003</v>
          </cell>
          <cell r="H16">
            <v>36.5</v>
          </cell>
          <cell r="I16">
            <v>42.9</v>
          </cell>
          <cell r="J16">
            <v>31.8</v>
          </cell>
          <cell r="K16">
            <v>27.1</v>
          </cell>
          <cell r="L16">
            <v>36.5</v>
          </cell>
          <cell r="M16">
            <v>83.2</v>
          </cell>
          <cell r="N16">
            <v>78.2</v>
          </cell>
          <cell r="O16">
            <v>88.2</v>
          </cell>
          <cell r="P16">
            <v>74.099999999999994</v>
          </cell>
          <cell r="Q16">
            <v>71.8</v>
          </cell>
          <cell r="R16">
            <v>76.5</v>
          </cell>
          <cell r="S16">
            <v>33.799999999999997</v>
          </cell>
          <cell r="T16">
            <v>27.6</v>
          </cell>
          <cell r="U16">
            <v>40</v>
          </cell>
          <cell r="V16">
            <v>17.399999999999999</v>
          </cell>
          <cell r="W16">
            <v>15.9</v>
          </cell>
          <cell r="X16">
            <v>18.8</v>
          </cell>
          <cell r="Y16">
            <v>7.1</v>
          </cell>
          <cell r="Z16">
            <v>5.9</v>
          </cell>
          <cell r="AA16">
            <v>8.1999999999999993</v>
          </cell>
          <cell r="AB16">
            <v>1789</v>
          </cell>
          <cell r="AC16">
            <v>938</v>
          </cell>
          <cell r="AD16">
            <v>851</v>
          </cell>
          <cell r="AE16">
            <v>75.5</v>
          </cell>
          <cell r="AF16">
            <v>70.5</v>
          </cell>
          <cell r="AG16">
            <v>81</v>
          </cell>
          <cell r="AH16">
            <v>64.599999999999994</v>
          </cell>
          <cell r="AI16">
            <v>58.8</v>
          </cell>
          <cell r="AJ16">
            <v>70.900000000000006</v>
          </cell>
          <cell r="AK16">
            <v>96</v>
          </cell>
          <cell r="AL16">
            <v>94.8</v>
          </cell>
          <cell r="AM16">
            <v>97.4</v>
          </cell>
          <cell r="AN16">
            <v>93.9</v>
          </cell>
          <cell r="AO16">
            <v>92.8</v>
          </cell>
          <cell r="AP16">
            <v>95.2</v>
          </cell>
          <cell r="AQ16">
            <v>66.599999999999994</v>
          </cell>
          <cell r="AR16">
            <v>61.6</v>
          </cell>
          <cell r="AS16">
            <v>72.2</v>
          </cell>
          <cell r="AT16">
            <v>41.8</v>
          </cell>
          <cell r="AU16">
            <v>35.9</v>
          </cell>
          <cell r="AV16">
            <v>48.2</v>
          </cell>
          <cell r="AW16">
            <v>29.2</v>
          </cell>
          <cell r="AX16">
            <v>22.2</v>
          </cell>
          <cell r="AY16">
            <v>36.9</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572</v>
          </cell>
          <cell r="E17">
            <v>290</v>
          </cell>
          <cell r="F17">
            <v>282</v>
          </cell>
          <cell r="G17">
            <v>36</v>
          </cell>
          <cell r="H17">
            <v>31.7</v>
          </cell>
          <cell r="I17">
            <v>40.4</v>
          </cell>
          <cell r="J17">
            <v>27.4</v>
          </cell>
          <cell r="K17">
            <v>22.8</v>
          </cell>
          <cell r="L17">
            <v>32.299999999999997</v>
          </cell>
          <cell r="M17">
            <v>86.9</v>
          </cell>
          <cell r="N17">
            <v>81.7</v>
          </cell>
          <cell r="O17">
            <v>92.2</v>
          </cell>
          <cell r="P17">
            <v>80.599999999999994</v>
          </cell>
          <cell r="Q17">
            <v>76.2</v>
          </cell>
          <cell r="R17">
            <v>85.1</v>
          </cell>
          <cell r="S17">
            <v>30.2</v>
          </cell>
          <cell r="T17">
            <v>24.5</v>
          </cell>
          <cell r="U17">
            <v>36.200000000000003</v>
          </cell>
          <cell r="V17">
            <v>15.9</v>
          </cell>
          <cell r="W17">
            <v>12.8</v>
          </cell>
          <cell r="X17">
            <v>19.100000000000001</v>
          </cell>
          <cell r="Y17">
            <v>6.5</v>
          </cell>
          <cell r="Z17">
            <v>3.8</v>
          </cell>
          <cell r="AA17">
            <v>9.1999999999999993</v>
          </cell>
          <cell r="AB17">
            <v>2387</v>
          </cell>
          <cell r="AC17">
            <v>1253</v>
          </cell>
          <cell r="AD17">
            <v>1134</v>
          </cell>
          <cell r="AE17">
            <v>65.5</v>
          </cell>
          <cell r="AF17">
            <v>59.6</v>
          </cell>
          <cell r="AG17">
            <v>72</v>
          </cell>
          <cell r="AH17">
            <v>55.7</v>
          </cell>
          <cell r="AI17">
            <v>50.6</v>
          </cell>
          <cell r="AJ17">
            <v>61.4</v>
          </cell>
          <cell r="AK17">
            <v>95.8</v>
          </cell>
          <cell r="AL17">
            <v>94.5</v>
          </cell>
          <cell r="AM17">
            <v>97.2</v>
          </cell>
          <cell r="AN17">
            <v>93.2</v>
          </cell>
          <cell r="AO17">
            <v>91.6</v>
          </cell>
          <cell r="AP17">
            <v>94.9</v>
          </cell>
          <cell r="AQ17">
            <v>58.2</v>
          </cell>
          <cell r="AR17">
            <v>53.7</v>
          </cell>
          <cell r="AS17">
            <v>63.1</v>
          </cell>
          <cell r="AT17">
            <v>38.5</v>
          </cell>
          <cell r="AU17">
            <v>28.8</v>
          </cell>
          <cell r="AV17">
            <v>49.1</v>
          </cell>
          <cell r="AW17">
            <v>20.399999999999999</v>
          </cell>
          <cell r="AX17">
            <v>13.8</v>
          </cell>
          <cell r="AY17">
            <v>27.6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286</v>
          </cell>
          <cell r="E18">
            <v>143</v>
          </cell>
          <cell r="F18">
            <v>143</v>
          </cell>
          <cell r="G18">
            <v>44.4</v>
          </cell>
          <cell r="H18">
            <v>36.4</v>
          </cell>
          <cell r="I18">
            <v>52.4</v>
          </cell>
          <cell r="J18">
            <v>37.799999999999997</v>
          </cell>
          <cell r="K18">
            <v>31.5</v>
          </cell>
          <cell r="L18">
            <v>44.1</v>
          </cell>
          <cell r="M18">
            <v>89.2</v>
          </cell>
          <cell r="N18">
            <v>86.7</v>
          </cell>
          <cell r="O18">
            <v>91.6</v>
          </cell>
          <cell r="P18">
            <v>84.3</v>
          </cell>
          <cell r="Q18">
            <v>81.8</v>
          </cell>
          <cell r="R18">
            <v>86.7</v>
          </cell>
          <cell r="S18">
            <v>40.6</v>
          </cell>
          <cell r="T18">
            <v>34.299999999999997</v>
          </cell>
          <cell r="U18">
            <v>46.9</v>
          </cell>
          <cell r="V18">
            <v>18.899999999999999</v>
          </cell>
          <cell r="W18">
            <v>15.4</v>
          </cell>
          <cell r="X18">
            <v>22.4</v>
          </cell>
          <cell r="Y18">
            <v>9.8000000000000007</v>
          </cell>
          <cell r="Z18">
            <v>7.7</v>
          </cell>
          <cell r="AA18">
            <v>11.9</v>
          </cell>
          <cell r="AB18">
            <v>1463</v>
          </cell>
          <cell r="AC18">
            <v>741</v>
          </cell>
          <cell r="AD18">
            <v>722</v>
          </cell>
          <cell r="AE18">
            <v>69.2</v>
          </cell>
          <cell r="AF18">
            <v>63.2</v>
          </cell>
          <cell r="AG18">
            <v>75.5</v>
          </cell>
          <cell r="AH18">
            <v>60.7</v>
          </cell>
          <cell r="AI18">
            <v>55.5</v>
          </cell>
          <cell r="AJ18">
            <v>66.099999999999994</v>
          </cell>
          <cell r="AK18">
            <v>95.6</v>
          </cell>
          <cell r="AL18">
            <v>95.7</v>
          </cell>
          <cell r="AM18">
            <v>95.6</v>
          </cell>
          <cell r="AN18">
            <v>93.9</v>
          </cell>
          <cell r="AO18">
            <v>93.7</v>
          </cell>
          <cell r="AP18">
            <v>94.2</v>
          </cell>
          <cell r="AQ18">
            <v>63.2</v>
          </cell>
          <cell r="AR18">
            <v>59.6</v>
          </cell>
          <cell r="AS18">
            <v>66.900000000000006</v>
          </cell>
          <cell r="AT18">
            <v>35.299999999999997</v>
          </cell>
          <cell r="AU18">
            <v>30.5</v>
          </cell>
          <cell r="AV18">
            <v>40.200000000000003</v>
          </cell>
          <cell r="AW18">
            <v>22.7</v>
          </cell>
          <cell r="AX18">
            <v>17.5</v>
          </cell>
          <cell r="AY18">
            <v>28</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300</v>
          </cell>
          <cell r="E19">
            <v>148</v>
          </cell>
          <cell r="F19">
            <v>152</v>
          </cell>
          <cell r="G19">
            <v>28</v>
          </cell>
          <cell r="H19">
            <v>29.7</v>
          </cell>
          <cell r="I19">
            <v>26.3</v>
          </cell>
          <cell r="J19">
            <v>22.7</v>
          </cell>
          <cell r="K19">
            <v>25.7</v>
          </cell>
          <cell r="L19">
            <v>19.7</v>
          </cell>
          <cell r="M19">
            <v>81</v>
          </cell>
          <cell r="N19">
            <v>79.7</v>
          </cell>
          <cell r="O19">
            <v>82.2</v>
          </cell>
          <cell r="P19">
            <v>71.3</v>
          </cell>
          <cell r="Q19">
            <v>73.599999999999994</v>
          </cell>
          <cell r="R19">
            <v>69.099999999999994</v>
          </cell>
          <cell r="S19">
            <v>25.3</v>
          </cell>
          <cell r="T19">
            <v>27</v>
          </cell>
          <cell r="U19">
            <v>23.7</v>
          </cell>
          <cell r="V19">
            <v>8</v>
          </cell>
          <cell r="W19">
            <v>8.1</v>
          </cell>
          <cell r="X19">
            <v>7.9</v>
          </cell>
          <cell r="Y19">
            <v>2.7</v>
          </cell>
          <cell r="Z19">
            <v>3.4</v>
          </cell>
          <cell r="AA19">
            <v>2</v>
          </cell>
          <cell r="AB19">
            <v>1106</v>
          </cell>
          <cell r="AC19">
            <v>568</v>
          </cell>
          <cell r="AD19">
            <v>538</v>
          </cell>
          <cell r="AE19">
            <v>56.9</v>
          </cell>
          <cell r="AF19">
            <v>50.4</v>
          </cell>
          <cell r="AG19">
            <v>63.8</v>
          </cell>
          <cell r="AH19">
            <v>47.7</v>
          </cell>
          <cell r="AI19">
            <v>42.8</v>
          </cell>
          <cell r="AJ19">
            <v>53</v>
          </cell>
          <cell r="AK19">
            <v>95.9</v>
          </cell>
          <cell r="AL19">
            <v>94.4</v>
          </cell>
          <cell r="AM19">
            <v>97.6</v>
          </cell>
          <cell r="AN19">
            <v>91.9</v>
          </cell>
          <cell r="AO19">
            <v>90</v>
          </cell>
          <cell r="AP19">
            <v>93.9</v>
          </cell>
          <cell r="AQ19">
            <v>50.5</v>
          </cell>
          <cell r="AR19">
            <v>46</v>
          </cell>
          <cell r="AS19">
            <v>55.2</v>
          </cell>
          <cell r="AT19">
            <v>27.2</v>
          </cell>
          <cell r="AU19">
            <v>23.2</v>
          </cell>
          <cell r="AV19">
            <v>31.4</v>
          </cell>
          <cell r="AW19">
            <v>12.8</v>
          </cell>
          <cell r="AX19">
            <v>9.5</v>
          </cell>
          <cell r="AY19">
            <v>16.399999999999999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561</v>
          </cell>
          <cell r="E20">
            <v>299</v>
          </cell>
          <cell r="F20">
            <v>262</v>
          </cell>
          <cell r="G20">
            <v>42.8</v>
          </cell>
          <cell r="H20">
            <v>38.1</v>
          </cell>
          <cell r="I20">
            <v>48.1</v>
          </cell>
          <cell r="J20">
            <v>33.299999999999997</v>
          </cell>
          <cell r="K20">
            <v>28.8</v>
          </cell>
          <cell r="L20">
            <v>38.5</v>
          </cell>
          <cell r="M20">
            <v>83.4</v>
          </cell>
          <cell r="N20">
            <v>80.900000000000006</v>
          </cell>
          <cell r="O20">
            <v>86.3</v>
          </cell>
          <cell r="P20">
            <v>77.7</v>
          </cell>
          <cell r="Q20">
            <v>77.3</v>
          </cell>
          <cell r="R20">
            <v>78.2</v>
          </cell>
          <cell r="S20">
            <v>34.4</v>
          </cell>
          <cell r="T20">
            <v>30.8</v>
          </cell>
          <cell r="U20">
            <v>38.5</v>
          </cell>
          <cell r="V20">
            <v>21.4</v>
          </cell>
          <cell r="W20">
            <v>21.4</v>
          </cell>
          <cell r="X20">
            <v>21.4</v>
          </cell>
          <cell r="Y20">
            <v>9.3000000000000007</v>
          </cell>
          <cell r="Z20">
            <v>7</v>
          </cell>
          <cell r="AA20">
            <v>11.8</v>
          </cell>
          <cell r="AB20">
            <v>2799</v>
          </cell>
          <cell r="AC20">
            <v>1408</v>
          </cell>
          <cell r="AD20">
            <v>1391</v>
          </cell>
          <cell r="AE20">
            <v>71.400000000000006</v>
          </cell>
          <cell r="AF20">
            <v>65.3</v>
          </cell>
          <cell r="AG20">
            <v>77.599999999999994</v>
          </cell>
          <cell r="AH20">
            <v>61.6</v>
          </cell>
          <cell r="AI20">
            <v>56.2</v>
          </cell>
          <cell r="AJ20">
            <v>67</v>
          </cell>
          <cell r="AK20">
            <v>96</v>
          </cell>
          <cell r="AL20">
            <v>95.1</v>
          </cell>
          <cell r="AM20">
            <v>96.9</v>
          </cell>
          <cell r="AN20">
            <v>93.7</v>
          </cell>
          <cell r="AO20">
            <v>92.3</v>
          </cell>
          <cell r="AP20">
            <v>95.1</v>
          </cell>
          <cell r="AQ20">
            <v>63.4</v>
          </cell>
          <cell r="AR20">
            <v>58.6</v>
          </cell>
          <cell r="AS20">
            <v>68.2</v>
          </cell>
          <cell r="AT20">
            <v>39.700000000000003</v>
          </cell>
          <cell r="AU20">
            <v>36.200000000000003</v>
          </cell>
          <cell r="AV20">
            <v>43.2</v>
          </cell>
          <cell r="AW20">
            <v>24.4</v>
          </cell>
          <cell r="AX20">
            <v>20.2</v>
          </cell>
          <cell r="AY20">
            <v>28.6</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295</v>
          </cell>
          <cell r="E21">
            <v>143</v>
          </cell>
          <cell r="F21">
            <v>152</v>
          </cell>
          <cell r="G21">
            <v>52.2</v>
          </cell>
          <cell r="H21">
            <v>50.3</v>
          </cell>
          <cell r="I21">
            <v>53.9</v>
          </cell>
          <cell r="J21">
            <v>35.9</v>
          </cell>
          <cell r="K21">
            <v>35</v>
          </cell>
          <cell r="L21">
            <v>36.799999999999997</v>
          </cell>
          <cell r="M21">
            <v>92.2</v>
          </cell>
          <cell r="N21">
            <v>90.9</v>
          </cell>
          <cell r="O21">
            <v>93.4</v>
          </cell>
          <cell r="P21">
            <v>87.5</v>
          </cell>
          <cell r="Q21">
            <v>86</v>
          </cell>
          <cell r="R21">
            <v>88.8</v>
          </cell>
          <cell r="S21">
            <v>39.299999999999997</v>
          </cell>
          <cell r="T21">
            <v>39.200000000000003</v>
          </cell>
          <cell r="U21">
            <v>39.5</v>
          </cell>
          <cell r="V21">
            <v>27.1</v>
          </cell>
          <cell r="W21">
            <v>25.2</v>
          </cell>
          <cell r="X21">
            <v>28.9</v>
          </cell>
          <cell r="Y21">
            <v>13.6</v>
          </cell>
          <cell r="Z21">
            <v>14</v>
          </cell>
          <cell r="AA21">
            <v>13.2</v>
          </cell>
          <cell r="AB21">
            <v>1819</v>
          </cell>
          <cell r="AC21">
            <v>856</v>
          </cell>
          <cell r="AD21">
            <v>963</v>
          </cell>
          <cell r="AE21">
            <v>71.400000000000006</v>
          </cell>
          <cell r="AF21">
            <v>66.7</v>
          </cell>
          <cell r="AG21">
            <v>75.599999999999994</v>
          </cell>
          <cell r="AH21">
            <v>58.5</v>
          </cell>
          <cell r="AI21">
            <v>54.8</v>
          </cell>
          <cell r="AJ21">
            <v>61.8</v>
          </cell>
          <cell r="AK21">
            <v>97.7</v>
          </cell>
          <cell r="AL21">
            <v>97.8</v>
          </cell>
          <cell r="AM21">
            <v>97.7</v>
          </cell>
          <cell r="AN21">
            <v>95.9</v>
          </cell>
          <cell r="AO21">
            <v>96</v>
          </cell>
          <cell r="AP21">
            <v>95.8</v>
          </cell>
          <cell r="AQ21">
            <v>60.1</v>
          </cell>
          <cell r="AR21">
            <v>57</v>
          </cell>
          <cell r="AS21">
            <v>62.9</v>
          </cell>
          <cell r="AT21">
            <v>47.7</v>
          </cell>
          <cell r="AU21">
            <v>44.2</v>
          </cell>
          <cell r="AV21">
            <v>50.9</v>
          </cell>
          <cell r="AW21">
            <v>29.6</v>
          </cell>
          <cell r="AX21">
            <v>24.4</v>
          </cell>
          <cell r="AY21">
            <v>34.299999999999997</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295</v>
          </cell>
          <cell r="E22">
            <v>147</v>
          </cell>
          <cell r="F22">
            <v>148</v>
          </cell>
          <cell r="G22">
            <v>36.6</v>
          </cell>
          <cell r="H22">
            <v>34.700000000000003</v>
          </cell>
          <cell r="I22">
            <v>38.5</v>
          </cell>
          <cell r="J22">
            <v>27.8</v>
          </cell>
          <cell r="K22">
            <v>24.5</v>
          </cell>
          <cell r="L22">
            <v>31.1</v>
          </cell>
          <cell r="M22">
            <v>84.7</v>
          </cell>
          <cell r="N22">
            <v>81</v>
          </cell>
          <cell r="O22">
            <v>88.5</v>
          </cell>
          <cell r="P22">
            <v>81.7</v>
          </cell>
          <cell r="Q22">
            <v>79.599999999999994</v>
          </cell>
          <cell r="R22">
            <v>83.8</v>
          </cell>
          <cell r="S22">
            <v>30.5</v>
          </cell>
          <cell r="T22">
            <v>27.9</v>
          </cell>
          <cell r="U22">
            <v>33.1</v>
          </cell>
          <cell r="V22">
            <v>13.2</v>
          </cell>
          <cell r="W22">
            <v>9.5</v>
          </cell>
          <cell r="X22">
            <v>16.899999999999999</v>
          </cell>
          <cell r="Y22">
            <v>6.8</v>
          </cell>
          <cell r="Z22">
            <v>4.8</v>
          </cell>
          <cell r="AA22">
            <v>8.8000000000000007</v>
          </cell>
          <cell r="AB22">
            <v>3608</v>
          </cell>
          <cell r="AC22">
            <v>1811</v>
          </cell>
          <cell r="AD22">
            <v>1797</v>
          </cell>
          <cell r="AE22">
            <v>75.3</v>
          </cell>
          <cell r="AF22">
            <v>71.5</v>
          </cell>
          <cell r="AG22">
            <v>79.099999999999994</v>
          </cell>
          <cell r="AH22">
            <v>66.2</v>
          </cell>
          <cell r="AI22">
            <v>62.4</v>
          </cell>
          <cell r="AJ22">
            <v>70</v>
          </cell>
          <cell r="AK22">
            <v>97.3</v>
          </cell>
          <cell r="AL22">
            <v>96.9</v>
          </cell>
          <cell r="AM22">
            <v>97.8</v>
          </cell>
          <cell r="AN22">
            <v>96.2</v>
          </cell>
          <cell r="AO22">
            <v>95.9</v>
          </cell>
          <cell r="AP22">
            <v>96.4</v>
          </cell>
          <cell r="AQ22">
            <v>67.7</v>
          </cell>
          <cell r="AR22">
            <v>64.3</v>
          </cell>
          <cell r="AS22">
            <v>71.099999999999994</v>
          </cell>
          <cell r="AT22">
            <v>41.4</v>
          </cell>
          <cell r="AU22">
            <v>36.9</v>
          </cell>
          <cell r="AV22">
            <v>46</v>
          </cell>
          <cell r="AW22">
            <v>29.1</v>
          </cell>
          <cell r="AX22">
            <v>24.2</v>
          </cell>
          <cell r="AY22">
            <v>34</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356</v>
          </cell>
          <cell r="E23">
            <v>166</v>
          </cell>
          <cell r="F23">
            <v>190</v>
          </cell>
          <cell r="G23">
            <v>37.6</v>
          </cell>
          <cell r="H23">
            <v>36.1</v>
          </cell>
          <cell r="I23">
            <v>38.9</v>
          </cell>
          <cell r="J23">
            <v>26.1</v>
          </cell>
          <cell r="K23">
            <v>27.1</v>
          </cell>
          <cell r="L23">
            <v>25.3</v>
          </cell>
          <cell r="M23">
            <v>80.900000000000006</v>
          </cell>
          <cell r="N23">
            <v>75.900000000000006</v>
          </cell>
          <cell r="O23">
            <v>85.3</v>
          </cell>
          <cell r="P23">
            <v>75.3</v>
          </cell>
          <cell r="Q23">
            <v>72.3</v>
          </cell>
          <cell r="R23">
            <v>77.900000000000006</v>
          </cell>
          <cell r="S23">
            <v>28.9</v>
          </cell>
          <cell r="T23">
            <v>30.7</v>
          </cell>
          <cell r="U23">
            <v>27.4</v>
          </cell>
          <cell r="V23">
            <v>11.5</v>
          </cell>
          <cell r="W23">
            <v>10.8</v>
          </cell>
          <cell r="X23">
            <v>12.1</v>
          </cell>
          <cell r="Y23">
            <v>6.2</v>
          </cell>
          <cell r="Z23">
            <v>6</v>
          </cell>
          <cell r="AA23">
            <v>6.3</v>
          </cell>
          <cell r="AB23">
            <v>3236</v>
          </cell>
          <cell r="AC23">
            <v>1745</v>
          </cell>
          <cell r="AD23">
            <v>1491</v>
          </cell>
          <cell r="AE23">
            <v>73.2</v>
          </cell>
          <cell r="AF23">
            <v>67.2</v>
          </cell>
          <cell r="AG23">
            <v>80.3</v>
          </cell>
          <cell r="AH23">
            <v>61.8</v>
          </cell>
          <cell r="AI23">
            <v>57</v>
          </cell>
          <cell r="AJ23">
            <v>67.400000000000006</v>
          </cell>
          <cell r="AK23">
            <v>96.4</v>
          </cell>
          <cell r="AL23">
            <v>95.8</v>
          </cell>
          <cell r="AM23">
            <v>97.2</v>
          </cell>
          <cell r="AN23">
            <v>93.4</v>
          </cell>
          <cell r="AO23">
            <v>93.1</v>
          </cell>
          <cell r="AP23">
            <v>93.9</v>
          </cell>
          <cell r="AQ23">
            <v>64.099999999999994</v>
          </cell>
          <cell r="AR23">
            <v>59.9</v>
          </cell>
          <cell r="AS23">
            <v>68.900000000000006</v>
          </cell>
          <cell r="AT23">
            <v>43.3</v>
          </cell>
          <cell r="AU23">
            <v>38.299999999999997</v>
          </cell>
          <cell r="AV23">
            <v>49</v>
          </cell>
          <cell r="AW23">
            <v>30.6</v>
          </cell>
          <cell r="AX23">
            <v>24.8</v>
          </cell>
          <cell r="AY23">
            <v>37.299999999999997</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486</v>
          </cell>
          <cell r="E24">
            <v>249</v>
          </cell>
          <cell r="F24">
            <v>237</v>
          </cell>
          <cell r="G24">
            <v>31.9</v>
          </cell>
          <cell r="H24">
            <v>23.7</v>
          </cell>
          <cell r="I24">
            <v>40.5</v>
          </cell>
          <cell r="J24">
            <v>25.5</v>
          </cell>
          <cell r="K24">
            <v>18.899999999999999</v>
          </cell>
          <cell r="L24">
            <v>32.5</v>
          </cell>
          <cell r="M24">
            <v>81.099999999999994</v>
          </cell>
          <cell r="N24">
            <v>75.900000000000006</v>
          </cell>
          <cell r="O24">
            <v>86.5</v>
          </cell>
          <cell r="P24">
            <v>76.3</v>
          </cell>
          <cell r="Q24">
            <v>71.099999999999994</v>
          </cell>
          <cell r="R24">
            <v>81.900000000000006</v>
          </cell>
          <cell r="S24">
            <v>27.2</v>
          </cell>
          <cell r="T24">
            <v>20.9</v>
          </cell>
          <cell r="U24">
            <v>33.799999999999997</v>
          </cell>
          <cell r="V24">
            <v>13.2</v>
          </cell>
          <cell r="W24">
            <v>10</v>
          </cell>
          <cell r="X24">
            <v>16.5</v>
          </cell>
          <cell r="Y24">
            <v>5.0999999999999996</v>
          </cell>
          <cell r="Z24">
            <v>4</v>
          </cell>
          <cell r="AA24">
            <v>6.3</v>
          </cell>
          <cell r="AB24">
            <v>4840</v>
          </cell>
          <cell r="AC24">
            <v>2432</v>
          </cell>
          <cell r="AD24">
            <v>2408</v>
          </cell>
          <cell r="AE24">
            <v>69.400000000000006</v>
          </cell>
          <cell r="AF24">
            <v>63.9</v>
          </cell>
          <cell r="AG24">
            <v>74.900000000000006</v>
          </cell>
          <cell r="AH24">
            <v>59.9</v>
          </cell>
          <cell r="AI24">
            <v>54.5</v>
          </cell>
          <cell r="AJ24">
            <v>65.400000000000006</v>
          </cell>
          <cell r="AK24">
            <v>96.3</v>
          </cell>
          <cell r="AL24">
            <v>95.9</v>
          </cell>
          <cell r="AM24">
            <v>96.8</v>
          </cell>
          <cell r="AN24">
            <v>95.2</v>
          </cell>
          <cell r="AO24">
            <v>94.7</v>
          </cell>
          <cell r="AP24">
            <v>95.6</v>
          </cell>
          <cell r="AQ24">
            <v>62.2</v>
          </cell>
          <cell r="AR24">
            <v>57.4</v>
          </cell>
          <cell r="AS24">
            <v>67.099999999999994</v>
          </cell>
          <cell r="AT24">
            <v>41.1</v>
          </cell>
          <cell r="AU24">
            <v>35.6</v>
          </cell>
          <cell r="AV24">
            <v>46.7</v>
          </cell>
          <cell r="AW24">
            <v>25.3</v>
          </cell>
          <cell r="AX24">
            <v>19.899999999999999</v>
          </cell>
          <cell r="AY24">
            <v>30.7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383</v>
          </cell>
          <cell r="E25">
            <v>204</v>
          </cell>
          <cell r="F25">
            <v>179</v>
          </cell>
          <cell r="G25">
            <v>50.4</v>
          </cell>
          <cell r="H25">
            <v>40.700000000000003</v>
          </cell>
          <cell r="I25">
            <v>61.5</v>
          </cell>
          <cell r="J25">
            <v>38.6</v>
          </cell>
          <cell r="K25">
            <v>31.4</v>
          </cell>
          <cell r="L25">
            <v>46.9</v>
          </cell>
          <cell r="M25">
            <v>86.2</v>
          </cell>
          <cell r="N25">
            <v>83.3</v>
          </cell>
          <cell r="O25">
            <v>89.4</v>
          </cell>
          <cell r="P25">
            <v>82.8</v>
          </cell>
          <cell r="Q25">
            <v>80.900000000000006</v>
          </cell>
          <cell r="R25">
            <v>84.9</v>
          </cell>
          <cell r="S25">
            <v>40.200000000000003</v>
          </cell>
          <cell r="T25">
            <v>32.799999999999997</v>
          </cell>
          <cell r="U25">
            <v>48.6</v>
          </cell>
          <cell r="V25">
            <v>32.1</v>
          </cell>
          <cell r="W25">
            <v>25</v>
          </cell>
          <cell r="X25">
            <v>40.200000000000003</v>
          </cell>
          <cell r="Y25">
            <v>10.7</v>
          </cell>
          <cell r="Z25">
            <v>5.9</v>
          </cell>
          <cell r="AA25">
            <v>16.2</v>
          </cell>
          <cell r="AB25">
            <v>1044</v>
          </cell>
          <cell r="AC25">
            <v>547</v>
          </cell>
          <cell r="AD25">
            <v>497</v>
          </cell>
          <cell r="AE25">
            <v>75.5</v>
          </cell>
          <cell r="AF25">
            <v>71.099999999999994</v>
          </cell>
          <cell r="AG25">
            <v>80.3</v>
          </cell>
          <cell r="AH25">
            <v>63.6</v>
          </cell>
          <cell r="AI25">
            <v>60.1</v>
          </cell>
          <cell r="AJ25">
            <v>67.400000000000006</v>
          </cell>
          <cell r="AK25">
            <v>95.8</v>
          </cell>
          <cell r="AL25">
            <v>95.1</v>
          </cell>
          <cell r="AM25">
            <v>96.6</v>
          </cell>
          <cell r="AN25">
            <v>94.6</v>
          </cell>
          <cell r="AO25">
            <v>94.1</v>
          </cell>
          <cell r="AP25">
            <v>95.2</v>
          </cell>
          <cell r="AQ25">
            <v>65</v>
          </cell>
          <cell r="AR25">
            <v>61.8</v>
          </cell>
          <cell r="AS25">
            <v>68.599999999999994</v>
          </cell>
          <cell r="AT25">
            <v>54.6</v>
          </cell>
          <cell r="AU25">
            <v>49.7</v>
          </cell>
          <cell r="AV25">
            <v>60</v>
          </cell>
          <cell r="AW25">
            <v>33</v>
          </cell>
          <cell r="AX25">
            <v>26.9</v>
          </cell>
          <cell r="AY25">
            <v>39.6</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385</v>
          </cell>
          <cell r="E26">
            <v>208</v>
          </cell>
          <cell r="F26">
            <v>177</v>
          </cell>
          <cell r="G26">
            <v>26.2</v>
          </cell>
          <cell r="H26">
            <v>22.1</v>
          </cell>
          <cell r="I26">
            <v>31.1</v>
          </cell>
          <cell r="J26">
            <v>20.5</v>
          </cell>
          <cell r="K26">
            <v>18.8</v>
          </cell>
          <cell r="L26">
            <v>22.6</v>
          </cell>
          <cell r="M26">
            <v>73.8</v>
          </cell>
          <cell r="N26">
            <v>70.2</v>
          </cell>
          <cell r="O26">
            <v>78</v>
          </cell>
          <cell r="P26">
            <v>68.099999999999994</v>
          </cell>
          <cell r="Q26">
            <v>65.900000000000006</v>
          </cell>
          <cell r="R26">
            <v>70.599999999999994</v>
          </cell>
          <cell r="S26">
            <v>22.9</v>
          </cell>
          <cell r="T26">
            <v>20.2</v>
          </cell>
          <cell r="U26">
            <v>26</v>
          </cell>
          <cell r="V26">
            <v>8.6</v>
          </cell>
          <cell r="W26">
            <v>6.7</v>
          </cell>
          <cell r="X26">
            <v>10.7</v>
          </cell>
          <cell r="Y26">
            <v>2.6</v>
          </cell>
          <cell r="Z26">
            <v>2.4</v>
          </cell>
          <cell r="AA26">
            <v>2.8</v>
          </cell>
          <cell r="AB26">
            <v>852</v>
          </cell>
          <cell r="AC26">
            <v>434</v>
          </cell>
          <cell r="AD26">
            <v>418</v>
          </cell>
          <cell r="AE26">
            <v>54.6</v>
          </cell>
          <cell r="AF26">
            <v>49.8</v>
          </cell>
          <cell r="AG26">
            <v>59.6</v>
          </cell>
          <cell r="AH26">
            <v>45.1</v>
          </cell>
          <cell r="AI26">
            <v>40.799999999999997</v>
          </cell>
          <cell r="AJ26">
            <v>49.5</v>
          </cell>
          <cell r="AK26">
            <v>90.1</v>
          </cell>
          <cell r="AL26">
            <v>88.9</v>
          </cell>
          <cell r="AM26">
            <v>91.4</v>
          </cell>
          <cell r="AN26">
            <v>87.8</v>
          </cell>
          <cell r="AO26">
            <v>86.9</v>
          </cell>
          <cell r="AP26">
            <v>88.8</v>
          </cell>
          <cell r="AQ26">
            <v>46.9</v>
          </cell>
          <cell r="AR26">
            <v>42.2</v>
          </cell>
          <cell r="AS26">
            <v>51.9</v>
          </cell>
          <cell r="AT26">
            <v>23.7</v>
          </cell>
          <cell r="AU26">
            <v>16.600000000000001</v>
          </cell>
          <cell r="AV26">
            <v>31.1</v>
          </cell>
          <cell r="AW26">
            <v>12.7</v>
          </cell>
          <cell r="AX26">
            <v>7.6</v>
          </cell>
          <cell r="AY26">
            <v>17.899999999999999</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1570</v>
          </cell>
          <cell r="E27">
            <v>782</v>
          </cell>
          <cell r="F27">
            <v>788</v>
          </cell>
          <cell r="G27">
            <v>39</v>
          </cell>
          <cell r="H27">
            <v>34.9</v>
          </cell>
          <cell r="I27">
            <v>43.1</v>
          </cell>
          <cell r="J27">
            <v>30.8</v>
          </cell>
          <cell r="K27">
            <v>27.4</v>
          </cell>
          <cell r="L27">
            <v>34.1</v>
          </cell>
          <cell r="M27">
            <v>81.5</v>
          </cell>
          <cell r="N27">
            <v>77.099999999999994</v>
          </cell>
          <cell r="O27">
            <v>85.9</v>
          </cell>
          <cell r="P27">
            <v>76.900000000000006</v>
          </cell>
          <cell r="Q27">
            <v>72.599999999999994</v>
          </cell>
          <cell r="R27">
            <v>81.2</v>
          </cell>
          <cell r="S27">
            <v>33.9</v>
          </cell>
          <cell r="T27">
            <v>30.6</v>
          </cell>
          <cell r="U27">
            <v>37.299999999999997</v>
          </cell>
          <cell r="V27">
            <v>15.2</v>
          </cell>
          <cell r="W27">
            <v>12.9</v>
          </cell>
          <cell r="X27">
            <v>17.5</v>
          </cell>
          <cell r="Y27">
            <v>7.1</v>
          </cell>
          <cell r="Z27">
            <v>5.0999999999999996</v>
          </cell>
          <cell r="AA27">
            <v>9.1</v>
          </cell>
          <cell r="AB27">
            <v>11061</v>
          </cell>
          <cell r="AC27">
            <v>5701</v>
          </cell>
          <cell r="AD27">
            <v>5360</v>
          </cell>
          <cell r="AE27">
            <v>71.5</v>
          </cell>
          <cell r="AF27">
            <v>65.5</v>
          </cell>
          <cell r="AG27">
            <v>77.8</v>
          </cell>
          <cell r="AH27">
            <v>62.8</v>
          </cell>
          <cell r="AI27">
            <v>57.9</v>
          </cell>
          <cell r="AJ27">
            <v>68</v>
          </cell>
          <cell r="AK27">
            <v>95.9</v>
          </cell>
          <cell r="AL27">
            <v>94.6</v>
          </cell>
          <cell r="AM27">
            <v>97.3</v>
          </cell>
          <cell r="AN27">
            <v>94.5</v>
          </cell>
          <cell r="AO27">
            <v>93.2</v>
          </cell>
          <cell r="AP27">
            <v>95.9</v>
          </cell>
          <cell r="AQ27">
            <v>64.8</v>
          </cell>
          <cell r="AR27">
            <v>60.5</v>
          </cell>
          <cell r="AS27">
            <v>69.400000000000006</v>
          </cell>
          <cell r="AT27">
            <v>37.200000000000003</v>
          </cell>
          <cell r="AU27">
            <v>31.1</v>
          </cell>
          <cell r="AV27">
            <v>43.6</v>
          </cell>
          <cell r="AW27">
            <v>24.9</v>
          </cell>
          <cell r="AX27">
            <v>18.899999999999999</v>
          </cell>
          <cell r="AY27">
            <v>31.2</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1221</v>
          </cell>
          <cell r="E28">
            <v>577</v>
          </cell>
          <cell r="F28">
            <v>644</v>
          </cell>
          <cell r="G28">
            <v>34.9</v>
          </cell>
          <cell r="H28">
            <v>27.9</v>
          </cell>
          <cell r="I28">
            <v>41.1</v>
          </cell>
          <cell r="J28">
            <v>26.4</v>
          </cell>
          <cell r="K28">
            <v>21.8</v>
          </cell>
          <cell r="L28">
            <v>30.4</v>
          </cell>
          <cell r="M28">
            <v>83.3</v>
          </cell>
          <cell r="N28">
            <v>80.099999999999994</v>
          </cell>
          <cell r="O28">
            <v>86.2</v>
          </cell>
          <cell r="P28">
            <v>78.099999999999994</v>
          </cell>
          <cell r="Q28">
            <v>75.7</v>
          </cell>
          <cell r="R28">
            <v>80.099999999999994</v>
          </cell>
          <cell r="S28">
            <v>29.2</v>
          </cell>
          <cell r="T28">
            <v>25</v>
          </cell>
          <cell r="U28">
            <v>32.9</v>
          </cell>
          <cell r="V28">
            <v>26</v>
          </cell>
          <cell r="W28">
            <v>23.1</v>
          </cell>
          <cell r="X28">
            <v>28.6</v>
          </cell>
          <cell r="Y28">
            <v>9.4</v>
          </cell>
          <cell r="Z28">
            <v>7.6</v>
          </cell>
          <cell r="AA28">
            <v>11</v>
          </cell>
          <cell r="AB28">
            <v>3587</v>
          </cell>
          <cell r="AC28">
            <v>1763</v>
          </cell>
          <cell r="AD28">
            <v>1824</v>
          </cell>
          <cell r="AE28">
            <v>66.2</v>
          </cell>
          <cell r="AF28">
            <v>60.6</v>
          </cell>
          <cell r="AG28">
            <v>71.7</v>
          </cell>
          <cell r="AH28">
            <v>56.2</v>
          </cell>
          <cell r="AI28">
            <v>51.8</v>
          </cell>
          <cell r="AJ28">
            <v>60.5</v>
          </cell>
          <cell r="AK28">
            <v>94.5</v>
          </cell>
          <cell r="AL28">
            <v>93</v>
          </cell>
          <cell r="AM28">
            <v>96</v>
          </cell>
          <cell r="AN28">
            <v>91.8</v>
          </cell>
          <cell r="AO28">
            <v>90.6</v>
          </cell>
          <cell r="AP28">
            <v>92.9</v>
          </cell>
          <cell r="AQ28">
            <v>59</v>
          </cell>
          <cell r="AR28">
            <v>55.1</v>
          </cell>
          <cell r="AS28">
            <v>62.8</v>
          </cell>
          <cell r="AT28">
            <v>48.7</v>
          </cell>
          <cell r="AU28">
            <v>46.5</v>
          </cell>
          <cell r="AV28">
            <v>50.8</v>
          </cell>
          <cell r="AW28">
            <v>27.8</v>
          </cell>
          <cell r="AX28">
            <v>24.9</v>
          </cell>
          <cell r="AY28">
            <v>30.6</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1392</v>
          </cell>
          <cell r="E29">
            <v>703</v>
          </cell>
          <cell r="F29">
            <v>689</v>
          </cell>
          <cell r="G29">
            <v>42.5</v>
          </cell>
          <cell r="H29">
            <v>36.700000000000003</v>
          </cell>
          <cell r="I29">
            <v>48.3</v>
          </cell>
          <cell r="J29">
            <v>32.6</v>
          </cell>
          <cell r="K29">
            <v>29.6</v>
          </cell>
          <cell r="L29">
            <v>35.700000000000003</v>
          </cell>
          <cell r="M29">
            <v>83.3</v>
          </cell>
          <cell r="N29">
            <v>78.5</v>
          </cell>
          <cell r="O29">
            <v>88.2</v>
          </cell>
          <cell r="P29">
            <v>78</v>
          </cell>
          <cell r="Q29">
            <v>74</v>
          </cell>
          <cell r="R29">
            <v>82.1</v>
          </cell>
          <cell r="S29">
            <v>34.700000000000003</v>
          </cell>
          <cell r="T29">
            <v>32</v>
          </cell>
          <cell r="U29">
            <v>37.4</v>
          </cell>
          <cell r="V29">
            <v>24.1</v>
          </cell>
          <cell r="W29">
            <v>17.5</v>
          </cell>
          <cell r="X29">
            <v>30.8</v>
          </cell>
          <cell r="Y29">
            <v>11.9</v>
          </cell>
          <cell r="Z29">
            <v>8.4</v>
          </cell>
          <cell r="AA29">
            <v>15.4</v>
          </cell>
          <cell r="AB29">
            <v>3303</v>
          </cell>
          <cell r="AC29">
            <v>1664</v>
          </cell>
          <cell r="AD29">
            <v>1639</v>
          </cell>
          <cell r="AE29">
            <v>66.400000000000006</v>
          </cell>
          <cell r="AF29">
            <v>62.1</v>
          </cell>
          <cell r="AG29">
            <v>70.8</v>
          </cell>
          <cell r="AH29">
            <v>53.7</v>
          </cell>
          <cell r="AI29">
            <v>51</v>
          </cell>
          <cell r="AJ29">
            <v>56.4</v>
          </cell>
          <cell r="AK29">
            <v>93.9</v>
          </cell>
          <cell r="AL29">
            <v>92.8</v>
          </cell>
          <cell r="AM29">
            <v>94.9</v>
          </cell>
          <cell r="AN29">
            <v>90.9</v>
          </cell>
          <cell r="AO29">
            <v>90.1</v>
          </cell>
          <cell r="AP29">
            <v>91.7</v>
          </cell>
          <cell r="AQ29">
            <v>55.2</v>
          </cell>
          <cell r="AR29">
            <v>52.8</v>
          </cell>
          <cell r="AS29">
            <v>57.6</v>
          </cell>
          <cell r="AT29">
            <v>42.2</v>
          </cell>
          <cell r="AU29">
            <v>36.5</v>
          </cell>
          <cell r="AV29">
            <v>48</v>
          </cell>
          <cell r="AW29">
            <v>24.1</v>
          </cell>
          <cell r="AX29">
            <v>19.2</v>
          </cell>
          <cell r="AY29">
            <v>29.2</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579</v>
          </cell>
          <cell r="E30">
            <v>294</v>
          </cell>
          <cell r="F30">
            <v>285</v>
          </cell>
          <cell r="G30">
            <v>38.9</v>
          </cell>
          <cell r="H30">
            <v>33.299999999999997</v>
          </cell>
          <cell r="I30">
            <v>44.6</v>
          </cell>
          <cell r="J30">
            <v>31.1</v>
          </cell>
          <cell r="K30">
            <v>27.6</v>
          </cell>
          <cell r="L30">
            <v>34.700000000000003</v>
          </cell>
          <cell r="M30">
            <v>84.1</v>
          </cell>
          <cell r="N30">
            <v>81.599999999999994</v>
          </cell>
          <cell r="O30">
            <v>86.7</v>
          </cell>
          <cell r="P30">
            <v>76.5</v>
          </cell>
          <cell r="Q30">
            <v>74.8</v>
          </cell>
          <cell r="R30">
            <v>78.2</v>
          </cell>
          <cell r="S30">
            <v>32.6</v>
          </cell>
          <cell r="T30">
            <v>29.3</v>
          </cell>
          <cell r="U30">
            <v>36.1</v>
          </cell>
          <cell r="V30">
            <v>15.2</v>
          </cell>
          <cell r="W30">
            <v>12.2</v>
          </cell>
          <cell r="X30">
            <v>18.2</v>
          </cell>
          <cell r="Y30">
            <v>5.9</v>
          </cell>
          <cell r="Z30">
            <v>3.1</v>
          </cell>
          <cell r="AA30">
            <v>8.8000000000000007</v>
          </cell>
          <cell r="AB30">
            <v>2356</v>
          </cell>
          <cell r="AC30">
            <v>1242</v>
          </cell>
          <cell r="AD30">
            <v>1114</v>
          </cell>
          <cell r="AE30">
            <v>65.5</v>
          </cell>
          <cell r="AF30">
            <v>58.9</v>
          </cell>
          <cell r="AG30">
            <v>72.8</v>
          </cell>
          <cell r="AH30">
            <v>55.3</v>
          </cell>
          <cell r="AI30">
            <v>49.1</v>
          </cell>
          <cell r="AJ30">
            <v>62.2</v>
          </cell>
          <cell r="AK30">
            <v>93.3</v>
          </cell>
          <cell r="AL30">
            <v>91.2</v>
          </cell>
          <cell r="AM30">
            <v>95.7</v>
          </cell>
          <cell r="AN30">
            <v>90.4</v>
          </cell>
          <cell r="AO30">
            <v>88.4</v>
          </cell>
          <cell r="AP30">
            <v>92.5</v>
          </cell>
          <cell r="AQ30">
            <v>57.2</v>
          </cell>
          <cell r="AR30">
            <v>51.9</v>
          </cell>
          <cell r="AS30">
            <v>63.2</v>
          </cell>
          <cell r="AT30">
            <v>27</v>
          </cell>
          <cell r="AU30">
            <v>21.7</v>
          </cell>
          <cell r="AV30">
            <v>32.9</v>
          </cell>
          <cell r="AW30">
            <v>15.5</v>
          </cell>
          <cell r="AX30">
            <v>9.6</v>
          </cell>
          <cell r="AY30">
            <v>22.2</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519</v>
          </cell>
          <cell r="E31">
            <v>262</v>
          </cell>
          <cell r="F31">
            <v>257</v>
          </cell>
          <cell r="G31">
            <v>43.2</v>
          </cell>
          <cell r="H31">
            <v>35.5</v>
          </cell>
          <cell r="I31">
            <v>51</v>
          </cell>
          <cell r="J31">
            <v>32</v>
          </cell>
          <cell r="K31">
            <v>26.3</v>
          </cell>
          <cell r="L31">
            <v>37.700000000000003</v>
          </cell>
          <cell r="M31">
            <v>86.9</v>
          </cell>
          <cell r="N31">
            <v>82.4</v>
          </cell>
          <cell r="O31">
            <v>91.4</v>
          </cell>
          <cell r="P31">
            <v>76.900000000000006</v>
          </cell>
          <cell r="Q31">
            <v>76</v>
          </cell>
          <cell r="R31">
            <v>77.8</v>
          </cell>
          <cell r="S31">
            <v>34.299999999999997</v>
          </cell>
          <cell r="T31">
            <v>30.2</v>
          </cell>
          <cell r="U31">
            <v>38.5</v>
          </cell>
          <cell r="V31">
            <v>15</v>
          </cell>
          <cell r="W31">
            <v>12.6</v>
          </cell>
          <cell r="X31">
            <v>17.5</v>
          </cell>
          <cell r="Y31">
            <v>7.5</v>
          </cell>
          <cell r="Z31">
            <v>5.3</v>
          </cell>
          <cell r="AA31">
            <v>9.6999999999999993</v>
          </cell>
          <cell r="AB31">
            <v>1831</v>
          </cell>
          <cell r="AC31">
            <v>946</v>
          </cell>
          <cell r="AD31">
            <v>885</v>
          </cell>
          <cell r="AE31">
            <v>67.2</v>
          </cell>
          <cell r="AF31">
            <v>59.8</v>
          </cell>
          <cell r="AG31">
            <v>75.099999999999994</v>
          </cell>
          <cell r="AH31">
            <v>53.1</v>
          </cell>
          <cell r="AI31">
            <v>47</v>
          </cell>
          <cell r="AJ31">
            <v>59.5</v>
          </cell>
          <cell r="AK31">
            <v>95.4</v>
          </cell>
          <cell r="AL31">
            <v>93.3</v>
          </cell>
          <cell r="AM31">
            <v>97.5</v>
          </cell>
          <cell r="AN31">
            <v>85.8</v>
          </cell>
          <cell r="AO31">
            <v>83.9</v>
          </cell>
          <cell r="AP31">
            <v>87.8</v>
          </cell>
          <cell r="AQ31">
            <v>54.7</v>
          </cell>
          <cell r="AR31">
            <v>49.3</v>
          </cell>
          <cell r="AS31">
            <v>60.6</v>
          </cell>
          <cell r="AT31">
            <v>30.1</v>
          </cell>
          <cell r="AU31">
            <v>25.1</v>
          </cell>
          <cell r="AV31">
            <v>35.6</v>
          </cell>
          <cell r="AW31">
            <v>19.100000000000001</v>
          </cell>
          <cell r="AX31">
            <v>14.9</v>
          </cell>
          <cell r="AY31">
            <v>23.6</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413</v>
          </cell>
          <cell r="E32">
            <v>198</v>
          </cell>
          <cell r="F32">
            <v>215</v>
          </cell>
          <cell r="G32">
            <v>38.5</v>
          </cell>
          <cell r="H32">
            <v>33.299999999999997</v>
          </cell>
          <cell r="I32">
            <v>43.3</v>
          </cell>
          <cell r="J32">
            <v>27.1</v>
          </cell>
          <cell r="K32">
            <v>23.2</v>
          </cell>
          <cell r="L32">
            <v>30.7</v>
          </cell>
          <cell r="M32">
            <v>84</v>
          </cell>
          <cell r="N32">
            <v>77.3</v>
          </cell>
          <cell r="O32">
            <v>90.2</v>
          </cell>
          <cell r="P32">
            <v>72.900000000000006</v>
          </cell>
          <cell r="Q32">
            <v>67.7</v>
          </cell>
          <cell r="R32">
            <v>77.7</v>
          </cell>
          <cell r="S32">
            <v>29.5</v>
          </cell>
          <cell r="T32">
            <v>25.3</v>
          </cell>
          <cell r="U32">
            <v>33.5</v>
          </cell>
          <cell r="V32">
            <v>19.100000000000001</v>
          </cell>
          <cell r="W32">
            <v>17.2</v>
          </cell>
          <cell r="X32">
            <v>20.9</v>
          </cell>
          <cell r="Y32">
            <v>5.8</v>
          </cell>
          <cell r="Z32">
            <v>4.5</v>
          </cell>
          <cell r="AA32">
            <v>7</v>
          </cell>
          <cell r="AB32">
            <v>1714</v>
          </cell>
          <cell r="AC32">
            <v>815</v>
          </cell>
          <cell r="AD32">
            <v>899</v>
          </cell>
          <cell r="AE32">
            <v>65.3</v>
          </cell>
          <cell r="AF32">
            <v>60</v>
          </cell>
          <cell r="AG32">
            <v>70.099999999999994</v>
          </cell>
          <cell r="AH32">
            <v>53</v>
          </cell>
          <cell r="AI32">
            <v>48.3</v>
          </cell>
          <cell r="AJ32">
            <v>57.2</v>
          </cell>
          <cell r="AK32">
            <v>94.7</v>
          </cell>
          <cell r="AL32">
            <v>92.9</v>
          </cell>
          <cell r="AM32">
            <v>96.4</v>
          </cell>
          <cell r="AN32">
            <v>88.3</v>
          </cell>
          <cell r="AO32">
            <v>87.2</v>
          </cell>
          <cell r="AP32">
            <v>89.3</v>
          </cell>
          <cell r="AQ32">
            <v>54.8</v>
          </cell>
          <cell r="AR32">
            <v>50.6</v>
          </cell>
          <cell r="AS32">
            <v>58.6</v>
          </cell>
          <cell r="AT32">
            <v>39.700000000000003</v>
          </cell>
          <cell r="AU32">
            <v>34.4</v>
          </cell>
          <cell r="AV32">
            <v>44.6</v>
          </cell>
          <cell r="AW32">
            <v>21.1</v>
          </cell>
          <cell r="AX32">
            <v>14.4</v>
          </cell>
          <cell r="AY32">
            <v>27.1</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429</v>
          </cell>
          <cell r="E33">
            <v>234</v>
          </cell>
          <cell r="F33">
            <v>195</v>
          </cell>
          <cell r="G33">
            <v>40.299999999999997</v>
          </cell>
          <cell r="H33">
            <v>34.200000000000003</v>
          </cell>
          <cell r="I33">
            <v>47.7</v>
          </cell>
          <cell r="J33">
            <v>27.7</v>
          </cell>
          <cell r="K33">
            <v>22.6</v>
          </cell>
          <cell r="L33">
            <v>33.799999999999997</v>
          </cell>
          <cell r="M33">
            <v>83.2</v>
          </cell>
          <cell r="N33">
            <v>78.2</v>
          </cell>
          <cell r="O33">
            <v>89.2</v>
          </cell>
          <cell r="P33">
            <v>78.8</v>
          </cell>
          <cell r="Q33">
            <v>73.099999999999994</v>
          </cell>
          <cell r="R33">
            <v>85.6</v>
          </cell>
          <cell r="S33">
            <v>30.5</v>
          </cell>
          <cell r="T33">
            <v>26.1</v>
          </cell>
          <cell r="U33">
            <v>35.9</v>
          </cell>
          <cell r="V33">
            <v>24.7</v>
          </cell>
          <cell r="W33">
            <v>19.2</v>
          </cell>
          <cell r="X33">
            <v>31.3</v>
          </cell>
          <cell r="Y33">
            <v>9.1</v>
          </cell>
          <cell r="Z33">
            <v>7.3</v>
          </cell>
          <cell r="AA33">
            <v>11.3</v>
          </cell>
          <cell r="AB33">
            <v>2714</v>
          </cell>
          <cell r="AC33">
            <v>1426</v>
          </cell>
          <cell r="AD33">
            <v>1288</v>
          </cell>
          <cell r="AE33">
            <v>73.3</v>
          </cell>
          <cell r="AF33">
            <v>68.599999999999994</v>
          </cell>
          <cell r="AG33">
            <v>78.599999999999994</v>
          </cell>
          <cell r="AH33">
            <v>59.2</v>
          </cell>
          <cell r="AI33">
            <v>54.4</v>
          </cell>
          <cell r="AJ33">
            <v>64.5</v>
          </cell>
          <cell r="AK33">
            <v>96.1</v>
          </cell>
          <cell r="AL33">
            <v>95</v>
          </cell>
          <cell r="AM33">
            <v>97.3</v>
          </cell>
          <cell r="AN33">
            <v>93.7</v>
          </cell>
          <cell r="AO33">
            <v>92.5</v>
          </cell>
          <cell r="AP33">
            <v>95</v>
          </cell>
          <cell r="AQ33">
            <v>60.6</v>
          </cell>
          <cell r="AR33">
            <v>56</v>
          </cell>
          <cell r="AS33">
            <v>65.599999999999994</v>
          </cell>
          <cell r="AT33">
            <v>42.7</v>
          </cell>
          <cell r="AU33">
            <v>35.299999999999997</v>
          </cell>
          <cell r="AV33">
            <v>50.8</v>
          </cell>
          <cell r="AW33">
            <v>26.2</v>
          </cell>
          <cell r="AX33">
            <v>21</v>
          </cell>
          <cell r="AY33">
            <v>32.1</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278</v>
          </cell>
          <cell r="E34">
            <v>130</v>
          </cell>
          <cell r="F34">
            <v>148</v>
          </cell>
          <cell r="G34">
            <v>37.1</v>
          </cell>
          <cell r="H34">
            <v>35.4</v>
          </cell>
          <cell r="I34">
            <v>38.5</v>
          </cell>
          <cell r="J34">
            <v>25.2</v>
          </cell>
          <cell r="K34">
            <v>23.1</v>
          </cell>
          <cell r="L34">
            <v>27</v>
          </cell>
          <cell r="M34">
            <v>77.7</v>
          </cell>
          <cell r="N34">
            <v>76.2</v>
          </cell>
          <cell r="O34">
            <v>79.099999999999994</v>
          </cell>
          <cell r="P34">
            <v>73</v>
          </cell>
          <cell r="Q34">
            <v>73.099999999999994</v>
          </cell>
          <cell r="R34">
            <v>73</v>
          </cell>
          <cell r="S34">
            <v>26.6</v>
          </cell>
          <cell r="T34">
            <v>23.8</v>
          </cell>
          <cell r="U34">
            <v>29.1</v>
          </cell>
          <cell r="V34">
            <v>16.899999999999999</v>
          </cell>
          <cell r="W34">
            <v>14.6</v>
          </cell>
          <cell r="X34">
            <v>18.899999999999999</v>
          </cell>
          <cell r="Y34">
            <v>7.6</v>
          </cell>
          <cell r="Z34">
            <v>7.7</v>
          </cell>
          <cell r="AA34">
            <v>7.4</v>
          </cell>
          <cell r="AB34">
            <v>1555</v>
          </cell>
          <cell r="AC34">
            <v>811</v>
          </cell>
          <cell r="AD34">
            <v>744</v>
          </cell>
          <cell r="AE34">
            <v>70.099999999999994</v>
          </cell>
          <cell r="AF34">
            <v>64.5</v>
          </cell>
          <cell r="AG34">
            <v>76.2</v>
          </cell>
          <cell r="AH34">
            <v>59.9</v>
          </cell>
          <cell r="AI34">
            <v>53.5</v>
          </cell>
          <cell r="AJ34">
            <v>66.900000000000006</v>
          </cell>
          <cell r="AK34">
            <v>94.9</v>
          </cell>
          <cell r="AL34">
            <v>93.3</v>
          </cell>
          <cell r="AM34">
            <v>96.5</v>
          </cell>
          <cell r="AN34">
            <v>93</v>
          </cell>
          <cell r="AO34">
            <v>91</v>
          </cell>
          <cell r="AP34">
            <v>95.2</v>
          </cell>
          <cell r="AQ34">
            <v>61.8</v>
          </cell>
          <cell r="AR34">
            <v>56</v>
          </cell>
          <cell r="AS34">
            <v>68.099999999999994</v>
          </cell>
          <cell r="AT34">
            <v>34</v>
          </cell>
          <cell r="AU34">
            <v>25.3</v>
          </cell>
          <cell r="AV34">
            <v>43.4</v>
          </cell>
          <cell r="AW34">
            <v>23.3</v>
          </cell>
          <cell r="AX34">
            <v>14.8</v>
          </cell>
          <cell r="AY34">
            <v>32.5</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370</v>
          </cell>
          <cell r="E35">
            <v>207</v>
          </cell>
          <cell r="F35">
            <v>163</v>
          </cell>
          <cell r="G35">
            <v>46.2</v>
          </cell>
          <cell r="H35">
            <v>40.1</v>
          </cell>
          <cell r="I35">
            <v>54</v>
          </cell>
          <cell r="J35">
            <v>32.700000000000003</v>
          </cell>
          <cell r="K35">
            <v>30.4</v>
          </cell>
          <cell r="L35">
            <v>35.6</v>
          </cell>
          <cell r="M35">
            <v>85.7</v>
          </cell>
          <cell r="N35">
            <v>82.6</v>
          </cell>
          <cell r="O35">
            <v>89.6</v>
          </cell>
          <cell r="P35">
            <v>78.599999999999994</v>
          </cell>
          <cell r="Q35">
            <v>77.3</v>
          </cell>
          <cell r="R35">
            <v>80.400000000000006</v>
          </cell>
          <cell r="S35">
            <v>33.799999999999997</v>
          </cell>
          <cell r="T35">
            <v>31.9</v>
          </cell>
          <cell r="U35">
            <v>36.200000000000003</v>
          </cell>
          <cell r="V35">
            <v>19.5</v>
          </cell>
          <cell r="W35">
            <v>15.9</v>
          </cell>
          <cell r="X35">
            <v>23.9</v>
          </cell>
          <cell r="Y35">
            <v>10.8</v>
          </cell>
          <cell r="Z35">
            <v>7.2</v>
          </cell>
          <cell r="AA35">
            <v>15.3</v>
          </cell>
          <cell r="AB35">
            <v>2409</v>
          </cell>
          <cell r="AC35">
            <v>1195</v>
          </cell>
          <cell r="AD35">
            <v>1214</v>
          </cell>
          <cell r="AE35">
            <v>75.900000000000006</v>
          </cell>
          <cell r="AF35">
            <v>71.400000000000006</v>
          </cell>
          <cell r="AG35">
            <v>80.3</v>
          </cell>
          <cell r="AH35">
            <v>62.3</v>
          </cell>
          <cell r="AI35">
            <v>57.7</v>
          </cell>
          <cell r="AJ35">
            <v>66.7</v>
          </cell>
          <cell r="AK35">
            <v>96.5</v>
          </cell>
          <cell r="AL35">
            <v>96</v>
          </cell>
          <cell r="AM35">
            <v>97</v>
          </cell>
          <cell r="AN35">
            <v>93.1</v>
          </cell>
          <cell r="AO35">
            <v>92.7</v>
          </cell>
          <cell r="AP35">
            <v>93.5</v>
          </cell>
          <cell r="AQ35">
            <v>62.9</v>
          </cell>
          <cell r="AR35">
            <v>58.5</v>
          </cell>
          <cell r="AS35">
            <v>67.2</v>
          </cell>
          <cell r="AT35">
            <v>50.3</v>
          </cell>
          <cell r="AU35">
            <v>46.7</v>
          </cell>
          <cell r="AV35">
            <v>53.8</v>
          </cell>
          <cell r="AW35">
            <v>32.799999999999997</v>
          </cell>
          <cell r="AX35">
            <v>28</v>
          </cell>
          <cell r="AY35">
            <v>37.5</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446</v>
          </cell>
          <cell r="E36">
            <v>243</v>
          </cell>
          <cell r="F36">
            <v>203</v>
          </cell>
          <cell r="G36">
            <v>37.9</v>
          </cell>
          <cell r="H36">
            <v>33.700000000000003</v>
          </cell>
          <cell r="I36">
            <v>42.9</v>
          </cell>
          <cell r="J36">
            <v>32.5</v>
          </cell>
          <cell r="K36">
            <v>29.6</v>
          </cell>
          <cell r="L36">
            <v>36</v>
          </cell>
          <cell r="M36">
            <v>80</v>
          </cell>
          <cell r="N36">
            <v>77.8</v>
          </cell>
          <cell r="O36">
            <v>82.8</v>
          </cell>
          <cell r="P36">
            <v>76.2</v>
          </cell>
          <cell r="Q36">
            <v>74.900000000000006</v>
          </cell>
          <cell r="R36">
            <v>77.8</v>
          </cell>
          <cell r="S36">
            <v>37</v>
          </cell>
          <cell r="T36">
            <v>35</v>
          </cell>
          <cell r="U36">
            <v>39.4</v>
          </cell>
          <cell r="V36">
            <v>17.7</v>
          </cell>
          <cell r="W36">
            <v>13.2</v>
          </cell>
          <cell r="X36">
            <v>23.2</v>
          </cell>
          <cell r="Y36">
            <v>9</v>
          </cell>
          <cell r="Z36">
            <v>6.6</v>
          </cell>
          <cell r="AA36">
            <v>11.8</v>
          </cell>
          <cell r="AB36">
            <v>2132</v>
          </cell>
          <cell r="AC36">
            <v>1071</v>
          </cell>
          <cell r="AD36">
            <v>1061</v>
          </cell>
          <cell r="AE36">
            <v>70.8</v>
          </cell>
          <cell r="AF36">
            <v>66.8</v>
          </cell>
          <cell r="AG36">
            <v>74.900000000000006</v>
          </cell>
          <cell r="AH36">
            <v>62.4</v>
          </cell>
          <cell r="AI36">
            <v>58.5</v>
          </cell>
          <cell r="AJ36">
            <v>66.400000000000006</v>
          </cell>
          <cell r="AK36">
            <v>95.4</v>
          </cell>
          <cell r="AL36">
            <v>94.7</v>
          </cell>
          <cell r="AM36">
            <v>96.1</v>
          </cell>
          <cell r="AN36">
            <v>93.1</v>
          </cell>
          <cell r="AO36">
            <v>92.3</v>
          </cell>
          <cell r="AP36">
            <v>94</v>
          </cell>
          <cell r="AQ36">
            <v>65</v>
          </cell>
          <cell r="AR36">
            <v>61.3</v>
          </cell>
          <cell r="AS36">
            <v>68.599999999999994</v>
          </cell>
          <cell r="AT36">
            <v>41.6</v>
          </cell>
          <cell r="AU36">
            <v>39.9</v>
          </cell>
          <cell r="AV36">
            <v>43.4</v>
          </cell>
          <cell r="AW36">
            <v>24.9</v>
          </cell>
          <cell r="AX36">
            <v>19.8</v>
          </cell>
          <cell r="AY36">
            <v>30.1</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300</v>
          </cell>
          <cell r="E37">
            <v>172</v>
          </cell>
          <cell r="F37">
            <v>128</v>
          </cell>
          <cell r="G37">
            <v>47.7</v>
          </cell>
          <cell r="H37">
            <v>44.8</v>
          </cell>
          <cell r="I37">
            <v>51.6</v>
          </cell>
          <cell r="J37">
            <v>35.299999999999997</v>
          </cell>
          <cell r="K37">
            <v>33.1</v>
          </cell>
          <cell r="L37">
            <v>38.299999999999997</v>
          </cell>
          <cell r="M37">
            <v>89.7</v>
          </cell>
          <cell r="N37">
            <v>86.6</v>
          </cell>
          <cell r="O37">
            <v>93.8</v>
          </cell>
          <cell r="P37">
            <v>85</v>
          </cell>
          <cell r="Q37">
            <v>82.6</v>
          </cell>
          <cell r="R37">
            <v>88.3</v>
          </cell>
          <cell r="S37">
            <v>37</v>
          </cell>
          <cell r="T37">
            <v>34.9</v>
          </cell>
          <cell r="U37">
            <v>39.799999999999997</v>
          </cell>
          <cell r="V37">
            <v>12.7</v>
          </cell>
          <cell r="W37">
            <v>11</v>
          </cell>
          <cell r="X37">
            <v>14.8</v>
          </cell>
          <cell r="Y37">
            <v>7.3</v>
          </cell>
          <cell r="Z37">
            <v>7</v>
          </cell>
          <cell r="AA37">
            <v>7.8</v>
          </cell>
          <cell r="AB37">
            <v>2554</v>
          </cell>
          <cell r="AC37">
            <v>1285</v>
          </cell>
          <cell r="AD37">
            <v>1269</v>
          </cell>
          <cell r="AE37">
            <v>82.1</v>
          </cell>
          <cell r="AF37">
            <v>79.5</v>
          </cell>
          <cell r="AG37">
            <v>84.9</v>
          </cell>
          <cell r="AH37">
            <v>74.900000000000006</v>
          </cell>
          <cell r="AI37">
            <v>72.400000000000006</v>
          </cell>
          <cell r="AJ37">
            <v>77.400000000000006</v>
          </cell>
          <cell r="AK37">
            <v>97.7</v>
          </cell>
          <cell r="AL37">
            <v>97.5</v>
          </cell>
          <cell r="AM37">
            <v>97.9</v>
          </cell>
          <cell r="AN37">
            <v>96.6</v>
          </cell>
          <cell r="AO37">
            <v>96.2</v>
          </cell>
          <cell r="AP37">
            <v>97</v>
          </cell>
          <cell r="AQ37">
            <v>75.599999999999994</v>
          </cell>
          <cell r="AR37">
            <v>73.5</v>
          </cell>
          <cell r="AS37">
            <v>77.8</v>
          </cell>
          <cell r="AT37">
            <v>50</v>
          </cell>
          <cell r="AU37">
            <v>45.2</v>
          </cell>
          <cell r="AV37">
            <v>54.8</v>
          </cell>
          <cell r="AW37">
            <v>39.9</v>
          </cell>
          <cell r="AX37">
            <v>32.700000000000003</v>
          </cell>
          <cell r="AY37">
            <v>47.2</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214</v>
          </cell>
          <cell r="E38">
            <v>100</v>
          </cell>
          <cell r="F38">
            <v>114</v>
          </cell>
          <cell r="G38">
            <v>36</v>
          </cell>
          <cell r="H38">
            <v>30</v>
          </cell>
          <cell r="I38">
            <v>41.2</v>
          </cell>
          <cell r="J38">
            <v>28.5</v>
          </cell>
          <cell r="K38">
            <v>27</v>
          </cell>
          <cell r="L38">
            <v>29.8</v>
          </cell>
          <cell r="M38">
            <v>84.1</v>
          </cell>
          <cell r="N38">
            <v>84</v>
          </cell>
          <cell r="O38">
            <v>84.2</v>
          </cell>
          <cell r="P38">
            <v>79.900000000000006</v>
          </cell>
          <cell r="Q38">
            <v>80</v>
          </cell>
          <cell r="R38">
            <v>79.8</v>
          </cell>
          <cell r="S38">
            <v>31.3</v>
          </cell>
          <cell r="T38">
            <v>31</v>
          </cell>
          <cell r="U38">
            <v>31.6</v>
          </cell>
          <cell r="V38">
            <v>16.8</v>
          </cell>
          <cell r="W38">
            <v>15</v>
          </cell>
          <cell r="X38">
            <v>18.399999999999999</v>
          </cell>
          <cell r="Y38">
            <v>6.1</v>
          </cell>
          <cell r="Z38">
            <v>5</v>
          </cell>
          <cell r="AA38">
            <v>7</v>
          </cell>
          <cell r="AB38">
            <v>2222</v>
          </cell>
          <cell r="AC38">
            <v>1141</v>
          </cell>
          <cell r="AD38">
            <v>1081</v>
          </cell>
          <cell r="AE38">
            <v>69</v>
          </cell>
          <cell r="AF38">
            <v>63.1</v>
          </cell>
          <cell r="AG38">
            <v>75.2</v>
          </cell>
          <cell r="AH38">
            <v>61.4</v>
          </cell>
          <cell r="AI38">
            <v>56.7</v>
          </cell>
          <cell r="AJ38">
            <v>66.3</v>
          </cell>
          <cell r="AK38">
            <v>96</v>
          </cell>
          <cell r="AL38">
            <v>94.9</v>
          </cell>
          <cell r="AM38">
            <v>97.1</v>
          </cell>
          <cell r="AN38">
            <v>94.4</v>
          </cell>
          <cell r="AO38">
            <v>93.5</v>
          </cell>
          <cell r="AP38">
            <v>95.4</v>
          </cell>
          <cell r="AQ38">
            <v>64.900000000000006</v>
          </cell>
          <cell r="AR38">
            <v>60.7</v>
          </cell>
          <cell r="AS38">
            <v>69.2</v>
          </cell>
          <cell r="AT38">
            <v>50.3</v>
          </cell>
          <cell r="AU38">
            <v>46.3</v>
          </cell>
          <cell r="AV38">
            <v>54.5</v>
          </cell>
          <cell r="AW38">
            <v>31.4</v>
          </cell>
          <cell r="AX38">
            <v>25.2</v>
          </cell>
          <cell r="AY38">
            <v>37.9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469</v>
          </cell>
          <cell r="E39">
            <v>250</v>
          </cell>
          <cell r="F39">
            <v>219</v>
          </cell>
          <cell r="G39">
            <v>40.9</v>
          </cell>
          <cell r="H39">
            <v>34.799999999999997</v>
          </cell>
          <cell r="I39">
            <v>47.9</v>
          </cell>
          <cell r="J39">
            <v>31.3</v>
          </cell>
          <cell r="K39">
            <v>27.6</v>
          </cell>
          <cell r="L39">
            <v>35.6</v>
          </cell>
          <cell r="M39">
            <v>87.2</v>
          </cell>
          <cell r="N39">
            <v>81.2</v>
          </cell>
          <cell r="O39">
            <v>94.1</v>
          </cell>
          <cell r="P39">
            <v>81.2</v>
          </cell>
          <cell r="Q39">
            <v>75.599999999999994</v>
          </cell>
          <cell r="R39">
            <v>87.7</v>
          </cell>
          <cell r="S39">
            <v>33.299999999999997</v>
          </cell>
          <cell r="T39">
            <v>29.2</v>
          </cell>
          <cell r="U39">
            <v>37.9</v>
          </cell>
          <cell r="V39">
            <v>15.8</v>
          </cell>
          <cell r="W39">
            <v>14</v>
          </cell>
          <cell r="X39">
            <v>17.8</v>
          </cell>
          <cell r="Y39">
            <v>7.7</v>
          </cell>
          <cell r="Z39">
            <v>5.6</v>
          </cell>
          <cell r="AA39">
            <v>10</v>
          </cell>
          <cell r="AB39">
            <v>3117</v>
          </cell>
          <cell r="AC39">
            <v>1607</v>
          </cell>
          <cell r="AD39">
            <v>1510</v>
          </cell>
          <cell r="AE39">
            <v>73</v>
          </cell>
          <cell r="AF39">
            <v>67.3</v>
          </cell>
          <cell r="AG39">
            <v>79</v>
          </cell>
          <cell r="AH39">
            <v>61.6</v>
          </cell>
          <cell r="AI39">
            <v>56.3</v>
          </cell>
          <cell r="AJ39">
            <v>67.2</v>
          </cell>
          <cell r="AK39">
            <v>96.7</v>
          </cell>
          <cell r="AL39">
            <v>95.7</v>
          </cell>
          <cell r="AM39">
            <v>97.7</v>
          </cell>
          <cell r="AN39">
            <v>94.6</v>
          </cell>
          <cell r="AO39">
            <v>93.5</v>
          </cell>
          <cell r="AP39">
            <v>95.9</v>
          </cell>
          <cell r="AQ39">
            <v>63.2</v>
          </cell>
          <cell r="AR39">
            <v>58.6</v>
          </cell>
          <cell r="AS39">
            <v>68.099999999999994</v>
          </cell>
          <cell r="AT39">
            <v>37.299999999999997</v>
          </cell>
          <cell r="AU39">
            <v>31.5</v>
          </cell>
          <cell r="AV39">
            <v>43.5</v>
          </cell>
          <cell r="AW39">
            <v>24.1</v>
          </cell>
          <cell r="AX39">
            <v>18.8</v>
          </cell>
          <cell r="AY39">
            <v>29.8</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553</v>
          </cell>
          <cell r="E40">
            <v>268</v>
          </cell>
          <cell r="F40">
            <v>285</v>
          </cell>
          <cell r="G40">
            <v>46.8</v>
          </cell>
          <cell r="H40">
            <v>37.299999999999997</v>
          </cell>
          <cell r="I40">
            <v>55.8</v>
          </cell>
          <cell r="J40">
            <v>34.700000000000003</v>
          </cell>
          <cell r="K40">
            <v>31.3</v>
          </cell>
          <cell r="L40">
            <v>37.9</v>
          </cell>
          <cell r="M40">
            <v>82.5</v>
          </cell>
          <cell r="N40">
            <v>78.400000000000006</v>
          </cell>
          <cell r="O40">
            <v>86.3</v>
          </cell>
          <cell r="P40">
            <v>78.8</v>
          </cell>
          <cell r="Q40">
            <v>76.5</v>
          </cell>
          <cell r="R40">
            <v>81.099999999999994</v>
          </cell>
          <cell r="S40">
            <v>36.700000000000003</v>
          </cell>
          <cell r="T40">
            <v>34.700000000000003</v>
          </cell>
          <cell r="U40">
            <v>38.6</v>
          </cell>
          <cell r="V40">
            <v>18.3</v>
          </cell>
          <cell r="W40">
            <v>14.2</v>
          </cell>
          <cell r="X40">
            <v>22.1</v>
          </cell>
          <cell r="Y40">
            <v>10.5</v>
          </cell>
          <cell r="Z40">
            <v>7.8</v>
          </cell>
          <cell r="AA40">
            <v>13</v>
          </cell>
          <cell r="AB40">
            <v>2960</v>
          </cell>
          <cell r="AC40">
            <v>1482</v>
          </cell>
          <cell r="AD40">
            <v>1478</v>
          </cell>
          <cell r="AE40">
            <v>77.3</v>
          </cell>
          <cell r="AF40">
            <v>72.099999999999994</v>
          </cell>
          <cell r="AG40">
            <v>82.5</v>
          </cell>
          <cell r="AH40">
            <v>66.900000000000006</v>
          </cell>
          <cell r="AI40">
            <v>62.8</v>
          </cell>
          <cell r="AJ40">
            <v>71</v>
          </cell>
          <cell r="AK40">
            <v>95.9</v>
          </cell>
          <cell r="AL40">
            <v>94.5</v>
          </cell>
          <cell r="AM40">
            <v>97.2</v>
          </cell>
          <cell r="AN40">
            <v>94.1</v>
          </cell>
          <cell r="AO40">
            <v>92.7</v>
          </cell>
          <cell r="AP40">
            <v>95.5</v>
          </cell>
          <cell r="AQ40">
            <v>68.2</v>
          </cell>
          <cell r="AR40">
            <v>64.900000000000006</v>
          </cell>
          <cell r="AS40">
            <v>71.400000000000006</v>
          </cell>
          <cell r="AT40">
            <v>47.7</v>
          </cell>
          <cell r="AU40">
            <v>45.5</v>
          </cell>
          <cell r="AV40">
            <v>49.9</v>
          </cell>
          <cell r="AW40">
            <v>36</v>
          </cell>
          <cell r="AX40">
            <v>33.1</v>
          </cell>
          <cell r="AY40">
            <v>38.9</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393</v>
          </cell>
          <cell r="E41">
            <v>203</v>
          </cell>
          <cell r="F41">
            <v>190</v>
          </cell>
          <cell r="G41">
            <v>28.5</v>
          </cell>
          <cell r="H41">
            <v>21.2</v>
          </cell>
          <cell r="I41">
            <v>36.299999999999997</v>
          </cell>
          <cell r="J41">
            <v>22.6</v>
          </cell>
          <cell r="K41">
            <v>16.7</v>
          </cell>
          <cell r="L41">
            <v>28.9</v>
          </cell>
          <cell r="M41">
            <v>80.400000000000006</v>
          </cell>
          <cell r="N41">
            <v>75.400000000000006</v>
          </cell>
          <cell r="O41">
            <v>85.8</v>
          </cell>
          <cell r="P41">
            <v>75.099999999999994</v>
          </cell>
          <cell r="Q41">
            <v>71.400000000000006</v>
          </cell>
          <cell r="R41">
            <v>78.900000000000006</v>
          </cell>
          <cell r="S41">
            <v>26.7</v>
          </cell>
          <cell r="T41">
            <v>20.7</v>
          </cell>
          <cell r="U41">
            <v>33.200000000000003</v>
          </cell>
          <cell r="V41">
            <v>9.6999999999999993</v>
          </cell>
          <cell r="W41">
            <v>6.4</v>
          </cell>
          <cell r="X41">
            <v>13.2</v>
          </cell>
          <cell r="Y41">
            <v>3.3</v>
          </cell>
          <cell r="Z41">
            <v>1.5</v>
          </cell>
          <cell r="AA41">
            <v>5.3</v>
          </cell>
          <cell r="AB41">
            <v>1876</v>
          </cell>
          <cell r="AC41">
            <v>956</v>
          </cell>
          <cell r="AD41">
            <v>920</v>
          </cell>
          <cell r="AE41">
            <v>64</v>
          </cell>
          <cell r="AF41">
            <v>57.1</v>
          </cell>
          <cell r="AG41">
            <v>71.2</v>
          </cell>
          <cell r="AH41">
            <v>55.1</v>
          </cell>
          <cell r="AI41">
            <v>50.8</v>
          </cell>
          <cell r="AJ41">
            <v>59.5</v>
          </cell>
          <cell r="AK41">
            <v>95.7</v>
          </cell>
          <cell r="AL41">
            <v>94.4</v>
          </cell>
          <cell r="AM41">
            <v>97.2</v>
          </cell>
          <cell r="AN41">
            <v>93.5</v>
          </cell>
          <cell r="AO41">
            <v>92.3</v>
          </cell>
          <cell r="AP41">
            <v>94.8</v>
          </cell>
          <cell r="AQ41">
            <v>57.5</v>
          </cell>
          <cell r="AR41">
            <v>53.9</v>
          </cell>
          <cell r="AS41">
            <v>61.3</v>
          </cell>
          <cell r="AT41">
            <v>28.7</v>
          </cell>
          <cell r="AU41">
            <v>22.2</v>
          </cell>
          <cell r="AV41">
            <v>35.4</v>
          </cell>
          <cell r="AW41">
            <v>17</v>
          </cell>
          <cell r="AX41">
            <v>12</v>
          </cell>
          <cell r="AY41">
            <v>22.1</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1231</v>
          </cell>
          <cell r="E42">
            <v>617</v>
          </cell>
          <cell r="F42">
            <v>614</v>
          </cell>
          <cell r="G42">
            <v>35.4</v>
          </cell>
          <cell r="H42">
            <v>28.7</v>
          </cell>
          <cell r="I42">
            <v>42.2</v>
          </cell>
          <cell r="J42">
            <v>26.6</v>
          </cell>
          <cell r="K42">
            <v>22.4</v>
          </cell>
          <cell r="L42">
            <v>30.9</v>
          </cell>
          <cell r="M42">
            <v>82.6</v>
          </cell>
          <cell r="N42">
            <v>80.599999999999994</v>
          </cell>
          <cell r="O42">
            <v>84.7</v>
          </cell>
          <cell r="P42">
            <v>75.3</v>
          </cell>
          <cell r="Q42">
            <v>74.400000000000006</v>
          </cell>
          <cell r="R42">
            <v>76.2</v>
          </cell>
          <cell r="S42">
            <v>29.1</v>
          </cell>
          <cell r="T42">
            <v>25.4</v>
          </cell>
          <cell r="U42">
            <v>32.700000000000003</v>
          </cell>
          <cell r="V42">
            <v>16.100000000000001</v>
          </cell>
          <cell r="W42">
            <v>14.3</v>
          </cell>
          <cell r="X42">
            <v>17.899999999999999</v>
          </cell>
          <cell r="Y42">
            <v>7.6</v>
          </cell>
          <cell r="Z42">
            <v>4.7</v>
          </cell>
          <cell r="AA42">
            <v>10.6</v>
          </cell>
          <cell r="AB42">
            <v>4652</v>
          </cell>
          <cell r="AC42">
            <v>2332</v>
          </cell>
          <cell r="AD42">
            <v>2320</v>
          </cell>
          <cell r="AE42">
            <v>59.7</v>
          </cell>
          <cell r="AF42">
            <v>52.2</v>
          </cell>
          <cell r="AG42">
            <v>67.099999999999994</v>
          </cell>
          <cell r="AH42">
            <v>50.5</v>
          </cell>
          <cell r="AI42">
            <v>44.7</v>
          </cell>
          <cell r="AJ42">
            <v>56.4</v>
          </cell>
          <cell r="AK42">
            <v>93.2</v>
          </cell>
          <cell r="AL42">
            <v>91.2</v>
          </cell>
          <cell r="AM42">
            <v>95.2</v>
          </cell>
          <cell r="AN42">
            <v>89.2</v>
          </cell>
          <cell r="AO42">
            <v>87.8</v>
          </cell>
          <cell r="AP42">
            <v>90.6</v>
          </cell>
          <cell r="AQ42">
            <v>52.7</v>
          </cell>
          <cell r="AR42">
            <v>47.8</v>
          </cell>
          <cell r="AS42">
            <v>57.7</v>
          </cell>
          <cell r="AT42">
            <v>33.5</v>
          </cell>
          <cell r="AU42">
            <v>27.9</v>
          </cell>
          <cell r="AV42">
            <v>39.200000000000003</v>
          </cell>
          <cell r="AW42">
            <v>19.899999999999999</v>
          </cell>
          <cell r="AX42">
            <v>14.5</v>
          </cell>
          <cell r="AY42">
            <v>25.3</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310</v>
          </cell>
          <cell r="E43">
            <v>163</v>
          </cell>
          <cell r="F43">
            <v>147</v>
          </cell>
          <cell r="G43">
            <v>38.700000000000003</v>
          </cell>
          <cell r="H43">
            <v>38</v>
          </cell>
          <cell r="I43">
            <v>39.5</v>
          </cell>
          <cell r="J43">
            <v>34.200000000000003</v>
          </cell>
          <cell r="K43">
            <v>34.4</v>
          </cell>
          <cell r="L43">
            <v>34</v>
          </cell>
          <cell r="M43">
            <v>85.5</v>
          </cell>
          <cell r="N43">
            <v>88.3</v>
          </cell>
          <cell r="O43">
            <v>82.3</v>
          </cell>
          <cell r="P43">
            <v>81</v>
          </cell>
          <cell r="Q43">
            <v>82.8</v>
          </cell>
          <cell r="R43">
            <v>78.900000000000006</v>
          </cell>
          <cell r="S43">
            <v>37.4</v>
          </cell>
          <cell r="T43">
            <v>38</v>
          </cell>
          <cell r="U43">
            <v>36.700000000000003</v>
          </cell>
          <cell r="V43">
            <v>16.100000000000001</v>
          </cell>
          <cell r="W43">
            <v>15.3</v>
          </cell>
          <cell r="X43">
            <v>17</v>
          </cell>
          <cell r="Y43">
            <v>8.6999999999999993</v>
          </cell>
          <cell r="Z43">
            <v>6.1</v>
          </cell>
          <cell r="AA43">
            <v>11.6</v>
          </cell>
          <cell r="AB43">
            <v>2274</v>
          </cell>
          <cell r="AC43">
            <v>1216</v>
          </cell>
          <cell r="AD43">
            <v>1058</v>
          </cell>
          <cell r="AE43">
            <v>74.900000000000006</v>
          </cell>
          <cell r="AF43">
            <v>69.400000000000006</v>
          </cell>
          <cell r="AG43">
            <v>81.3</v>
          </cell>
          <cell r="AH43">
            <v>65.5</v>
          </cell>
          <cell r="AI43">
            <v>61.8</v>
          </cell>
          <cell r="AJ43">
            <v>69.8</v>
          </cell>
          <cell r="AK43">
            <v>96.9</v>
          </cell>
          <cell r="AL43">
            <v>95.9</v>
          </cell>
          <cell r="AM43">
            <v>98.1</v>
          </cell>
          <cell r="AN43">
            <v>95.3</v>
          </cell>
          <cell r="AO43">
            <v>94.4</v>
          </cell>
          <cell r="AP43">
            <v>96.4</v>
          </cell>
          <cell r="AQ43">
            <v>67.3</v>
          </cell>
          <cell r="AR43">
            <v>64.099999999999994</v>
          </cell>
          <cell r="AS43">
            <v>70.900000000000006</v>
          </cell>
          <cell r="AT43">
            <v>35.1</v>
          </cell>
          <cell r="AU43">
            <v>30.8</v>
          </cell>
          <cell r="AV43">
            <v>40.1</v>
          </cell>
          <cell r="AW43">
            <v>26.5</v>
          </cell>
          <cell r="AX43">
            <v>22</v>
          </cell>
          <cell r="AY43">
            <v>31.6</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482</v>
          </cell>
          <cell r="E44">
            <v>236</v>
          </cell>
          <cell r="F44">
            <v>246</v>
          </cell>
          <cell r="G44">
            <v>33.4</v>
          </cell>
          <cell r="H44">
            <v>30.1</v>
          </cell>
          <cell r="I44">
            <v>36.6</v>
          </cell>
          <cell r="J44">
            <v>27.4</v>
          </cell>
          <cell r="K44">
            <v>25.8</v>
          </cell>
          <cell r="L44">
            <v>28.9</v>
          </cell>
          <cell r="M44">
            <v>80.5</v>
          </cell>
          <cell r="N44">
            <v>76.3</v>
          </cell>
          <cell r="O44">
            <v>84.6</v>
          </cell>
          <cell r="P44">
            <v>75.5</v>
          </cell>
          <cell r="Q44">
            <v>72</v>
          </cell>
          <cell r="R44">
            <v>78.900000000000006</v>
          </cell>
          <cell r="S44">
            <v>31.1</v>
          </cell>
          <cell r="T44">
            <v>29.7</v>
          </cell>
          <cell r="U44">
            <v>32.5</v>
          </cell>
          <cell r="V44">
            <v>12</v>
          </cell>
          <cell r="W44">
            <v>10.199999999999999</v>
          </cell>
          <cell r="X44">
            <v>13.8</v>
          </cell>
          <cell r="Y44">
            <v>5</v>
          </cell>
          <cell r="Z44">
            <v>3.8</v>
          </cell>
          <cell r="AA44">
            <v>6.1</v>
          </cell>
          <cell r="AB44">
            <v>2777</v>
          </cell>
          <cell r="AC44">
            <v>1415</v>
          </cell>
          <cell r="AD44">
            <v>1362</v>
          </cell>
          <cell r="AE44">
            <v>63.7</v>
          </cell>
          <cell r="AF44">
            <v>57</v>
          </cell>
          <cell r="AG44">
            <v>70.599999999999994</v>
          </cell>
          <cell r="AH44">
            <v>54</v>
          </cell>
          <cell r="AI44">
            <v>48.1</v>
          </cell>
          <cell r="AJ44">
            <v>60.1</v>
          </cell>
          <cell r="AK44">
            <v>95.2</v>
          </cell>
          <cell r="AL44">
            <v>93.8</v>
          </cell>
          <cell r="AM44">
            <v>96.6</v>
          </cell>
          <cell r="AN44">
            <v>93.5</v>
          </cell>
          <cell r="AO44">
            <v>92.2</v>
          </cell>
          <cell r="AP44">
            <v>94.9</v>
          </cell>
          <cell r="AQ44">
            <v>56.6</v>
          </cell>
          <cell r="AR44">
            <v>51.8</v>
          </cell>
          <cell r="AS44">
            <v>61.7</v>
          </cell>
          <cell r="AT44">
            <v>28.7</v>
          </cell>
          <cell r="AU44">
            <v>24.9</v>
          </cell>
          <cell r="AV44">
            <v>32.6</v>
          </cell>
          <cell r="AW44">
            <v>15.5</v>
          </cell>
          <cell r="AX44">
            <v>12.7</v>
          </cell>
          <cell r="AY44">
            <v>18.399999999999999</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349</v>
          </cell>
          <cell r="E45">
            <v>166</v>
          </cell>
          <cell r="F45">
            <v>183</v>
          </cell>
          <cell r="G45">
            <v>39.5</v>
          </cell>
          <cell r="H45">
            <v>33.1</v>
          </cell>
          <cell r="I45">
            <v>45.4</v>
          </cell>
          <cell r="J45">
            <v>30.4</v>
          </cell>
          <cell r="K45">
            <v>25.9</v>
          </cell>
          <cell r="L45">
            <v>34.4</v>
          </cell>
          <cell r="M45" t="str">
            <v>x</v>
          </cell>
          <cell r="N45" t="str">
            <v>x</v>
          </cell>
          <cell r="O45" t="str">
            <v>x</v>
          </cell>
          <cell r="P45" t="str">
            <v>x</v>
          </cell>
          <cell r="Q45" t="str">
            <v>x</v>
          </cell>
          <cell r="R45" t="str">
            <v>x</v>
          </cell>
          <cell r="S45">
            <v>33.200000000000003</v>
          </cell>
          <cell r="T45">
            <v>29.5</v>
          </cell>
          <cell r="U45">
            <v>36.6</v>
          </cell>
          <cell r="V45">
            <v>12.9</v>
          </cell>
          <cell r="W45">
            <v>10.199999999999999</v>
          </cell>
          <cell r="X45">
            <v>15.3</v>
          </cell>
          <cell r="Y45">
            <v>6.6</v>
          </cell>
          <cell r="Z45">
            <v>4.2</v>
          </cell>
          <cell r="AA45">
            <v>8.6999999999999993</v>
          </cell>
          <cell r="AB45">
            <v>3359</v>
          </cell>
          <cell r="AC45">
            <v>1719</v>
          </cell>
          <cell r="AD45">
            <v>1640</v>
          </cell>
          <cell r="AE45">
            <v>69.3</v>
          </cell>
          <cell r="AF45">
            <v>62.2</v>
          </cell>
          <cell r="AG45">
            <v>76.8</v>
          </cell>
          <cell r="AH45">
            <v>59</v>
          </cell>
          <cell r="AI45">
            <v>51.4</v>
          </cell>
          <cell r="AJ45">
            <v>67.099999999999994</v>
          </cell>
          <cell r="AK45" t="str">
            <v>x</v>
          </cell>
          <cell r="AL45" t="str">
            <v>x</v>
          </cell>
          <cell r="AM45" t="str">
            <v>x</v>
          </cell>
          <cell r="AN45" t="str">
            <v>x</v>
          </cell>
          <cell r="AO45" t="str">
            <v>x</v>
          </cell>
          <cell r="AP45" t="str">
            <v>x</v>
          </cell>
          <cell r="AQ45">
            <v>60.8</v>
          </cell>
          <cell r="AR45">
            <v>54.2</v>
          </cell>
          <cell r="AS45">
            <v>67.8</v>
          </cell>
          <cell r="AT45">
            <v>35</v>
          </cell>
          <cell r="AU45">
            <v>27</v>
          </cell>
          <cell r="AV45">
            <v>43.4</v>
          </cell>
          <cell r="AW45">
            <v>23.4</v>
          </cell>
          <cell r="AX45">
            <v>15.8</v>
          </cell>
          <cell r="AY45">
            <v>31.3</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542</v>
          </cell>
          <cell r="E46">
            <v>302</v>
          </cell>
          <cell r="F46">
            <v>240</v>
          </cell>
          <cell r="G46">
            <v>37.799999999999997</v>
          </cell>
          <cell r="H46">
            <v>35.1</v>
          </cell>
          <cell r="I46">
            <v>41.3</v>
          </cell>
          <cell r="J46">
            <v>31</v>
          </cell>
          <cell r="K46">
            <v>27.8</v>
          </cell>
          <cell r="L46">
            <v>35</v>
          </cell>
          <cell r="M46">
            <v>85.6</v>
          </cell>
          <cell r="N46">
            <v>82.1</v>
          </cell>
          <cell r="O46">
            <v>90</v>
          </cell>
          <cell r="P46">
            <v>77.900000000000006</v>
          </cell>
          <cell r="Q46">
            <v>77.5</v>
          </cell>
          <cell r="R46">
            <v>78.3</v>
          </cell>
          <cell r="S46">
            <v>33.200000000000003</v>
          </cell>
          <cell r="T46">
            <v>30.8</v>
          </cell>
          <cell r="U46">
            <v>36.299999999999997</v>
          </cell>
          <cell r="V46">
            <v>14.9</v>
          </cell>
          <cell r="W46">
            <v>13.6</v>
          </cell>
          <cell r="X46">
            <v>16.7</v>
          </cell>
          <cell r="Y46">
            <v>5.9</v>
          </cell>
          <cell r="Z46">
            <v>4</v>
          </cell>
          <cell r="AA46">
            <v>8.3000000000000007</v>
          </cell>
          <cell r="AB46">
            <v>1700</v>
          </cell>
          <cell r="AC46">
            <v>871</v>
          </cell>
          <cell r="AD46">
            <v>829</v>
          </cell>
          <cell r="AE46">
            <v>62.8</v>
          </cell>
          <cell r="AF46">
            <v>58.1</v>
          </cell>
          <cell r="AG46">
            <v>67.8</v>
          </cell>
          <cell r="AH46">
            <v>53.7</v>
          </cell>
          <cell r="AI46">
            <v>50.3</v>
          </cell>
          <cell r="AJ46">
            <v>57.3</v>
          </cell>
          <cell r="AK46">
            <v>96.3</v>
          </cell>
          <cell r="AL46">
            <v>95.2</v>
          </cell>
          <cell r="AM46">
            <v>97.5</v>
          </cell>
          <cell r="AN46">
            <v>92.8</v>
          </cell>
          <cell r="AO46">
            <v>91.8</v>
          </cell>
          <cell r="AP46">
            <v>93.7</v>
          </cell>
          <cell r="AQ46">
            <v>56.2</v>
          </cell>
          <cell r="AR46">
            <v>53.8</v>
          </cell>
          <cell r="AS46">
            <v>58.6</v>
          </cell>
          <cell r="AT46">
            <v>32.4</v>
          </cell>
          <cell r="AU46">
            <v>30.3</v>
          </cell>
          <cell r="AV46">
            <v>34.5</v>
          </cell>
          <cell r="AW46">
            <v>17.2</v>
          </cell>
          <cell r="AX46">
            <v>14.9</v>
          </cell>
          <cell r="AY46">
            <v>19.5</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837</v>
          </cell>
          <cell r="E47">
            <v>435</v>
          </cell>
          <cell r="F47">
            <v>402</v>
          </cell>
          <cell r="G47">
            <v>43</v>
          </cell>
          <cell r="H47">
            <v>36.299999999999997</v>
          </cell>
          <cell r="I47">
            <v>50.2</v>
          </cell>
          <cell r="J47">
            <v>34.1</v>
          </cell>
          <cell r="K47">
            <v>30.3</v>
          </cell>
          <cell r="L47">
            <v>38.1</v>
          </cell>
          <cell r="M47">
            <v>89.5</v>
          </cell>
          <cell r="N47">
            <v>88.5</v>
          </cell>
          <cell r="O47">
            <v>90.5</v>
          </cell>
          <cell r="P47">
            <v>84.6</v>
          </cell>
          <cell r="Q47">
            <v>83.2</v>
          </cell>
          <cell r="R47">
            <v>86.1</v>
          </cell>
          <cell r="S47">
            <v>35.799999999999997</v>
          </cell>
          <cell r="T47">
            <v>32.9</v>
          </cell>
          <cell r="U47">
            <v>39.1</v>
          </cell>
          <cell r="V47">
            <v>17.399999999999999</v>
          </cell>
          <cell r="W47">
            <v>15.4</v>
          </cell>
          <cell r="X47">
            <v>19.7</v>
          </cell>
          <cell r="Y47">
            <v>7</v>
          </cell>
          <cell r="Z47">
            <v>5.3</v>
          </cell>
          <cell r="AA47">
            <v>9</v>
          </cell>
          <cell r="AB47">
            <v>3768</v>
          </cell>
          <cell r="AC47">
            <v>1900</v>
          </cell>
          <cell r="AD47">
            <v>1868</v>
          </cell>
          <cell r="AE47">
            <v>70.400000000000006</v>
          </cell>
          <cell r="AF47">
            <v>64</v>
          </cell>
          <cell r="AG47">
            <v>77</v>
          </cell>
          <cell r="AH47">
            <v>61.9</v>
          </cell>
          <cell r="AI47">
            <v>55.9</v>
          </cell>
          <cell r="AJ47">
            <v>67.900000000000006</v>
          </cell>
          <cell r="AK47">
            <v>96.8</v>
          </cell>
          <cell r="AL47">
            <v>94.9</v>
          </cell>
          <cell r="AM47">
            <v>98.7</v>
          </cell>
          <cell r="AN47">
            <v>94.9</v>
          </cell>
          <cell r="AO47">
            <v>93</v>
          </cell>
          <cell r="AP47">
            <v>96.8</v>
          </cell>
          <cell r="AQ47">
            <v>64.099999999999994</v>
          </cell>
          <cell r="AR47">
            <v>58.1</v>
          </cell>
          <cell r="AS47">
            <v>70.2</v>
          </cell>
          <cell r="AT47">
            <v>38.9</v>
          </cell>
          <cell r="AU47">
            <v>34.299999999999997</v>
          </cell>
          <cell r="AV47">
            <v>43.7</v>
          </cell>
          <cell r="AW47">
            <v>23.4</v>
          </cell>
          <cell r="AX47">
            <v>17.8</v>
          </cell>
          <cell r="AY47">
            <v>29</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1305</v>
          </cell>
          <cell r="E48">
            <v>670</v>
          </cell>
          <cell r="F48">
            <v>635</v>
          </cell>
          <cell r="G48">
            <v>33.299999999999997</v>
          </cell>
          <cell r="H48">
            <v>27</v>
          </cell>
          <cell r="I48">
            <v>40</v>
          </cell>
          <cell r="J48">
            <v>25.7</v>
          </cell>
          <cell r="K48">
            <v>21.3</v>
          </cell>
          <cell r="L48">
            <v>30.4</v>
          </cell>
          <cell r="M48">
            <v>78.3</v>
          </cell>
          <cell r="N48">
            <v>74.3</v>
          </cell>
          <cell r="O48">
            <v>82.5</v>
          </cell>
          <cell r="P48">
            <v>72.7</v>
          </cell>
          <cell r="Q48">
            <v>70.400000000000006</v>
          </cell>
          <cell r="R48">
            <v>75.099999999999994</v>
          </cell>
          <cell r="S48">
            <v>28.2</v>
          </cell>
          <cell r="T48">
            <v>24.5</v>
          </cell>
          <cell r="U48">
            <v>32.1</v>
          </cell>
          <cell r="V48">
            <v>17.100000000000001</v>
          </cell>
          <cell r="W48">
            <v>14.6</v>
          </cell>
          <cell r="X48">
            <v>19.7</v>
          </cell>
          <cell r="Y48">
            <v>6.1</v>
          </cell>
          <cell r="Z48">
            <v>4.2</v>
          </cell>
          <cell r="AA48">
            <v>8</v>
          </cell>
          <cell r="AB48">
            <v>6475</v>
          </cell>
          <cell r="AC48">
            <v>3317</v>
          </cell>
          <cell r="AD48">
            <v>3158</v>
          </cell>
          <cell r="AE48">
            <v>69.7</v>
          </cell>
          <cell r="AF48">
            <v>64.5</v>
          </cell>
          <cell r="AG48">
            <v>75.2</v>
          </cell>
          <cell r="AH48">
            <v>62.1</v>
          </cell>
          <cell r="AI48">
            <v>56.7</v>
          </cell>
          <cell r="AJ48">
            <v>67.7</v>
          </cell>
          <cell r="AK48">
            <v>94.9</v>
          </cell>
          <cell r="AL48">
            <v>93.5</v>
          </cell>
          <cell r="AM48">
            <v>96.4</v>
          </cell>
          <cell r="AN48">
            <v>92.8</v>
          </cell>
          <cell r="AO48">
            <v>91.4</v>
          </cell>
          <cell r="AP48">
            <v>94.3</v>
          </cell>
          <cell r="AQ48">
            <v>64.2</v>
          </cell>
          <cell r="AR48">
            <v>59.4</v>
          </cell>
          <cell r="AS48">
            <v>69.2</v>
          </cell>
          <cell r="AT48">
            <v>45.7</v>
          </cell>
          <cell r="AU48">
            <v>41</v>
          </cell>
          <cell r="AV48">
            <v>50.7</v>
          </cell>
          <cell r="AW48">
            <v>28.2</v>
          </cell>
          <cell r="AX48">
            <v>23.2</v>
          </cell>
          <cell r="AY48">
            <v>33.299999999999997</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252</v>
          </cell>
          <cell r="E49">
            <v>124</v>
          </cell>
          <cell r="F49">
            <v>128</v>
          </cell>
          <cell r="G49">
            <v>34.5</v>
          </cell>
          <cell r="H49">
            <v>33.9</v>
          </cell>
          <cell r="I49">
            <v>35.200000000000003</v>
          </cell>
          <cell r="J49">
            <v>27.8</v>
          </cell>
          <cell r="K49">
            <v>25</v>
          </cell>
          <cell r="L49">
            <v>30.5</v>
          </cell>
          <cell r="M49">
            <v>86.1</v>
          </cell>
          <cell r="N49">
            <v>84.7</v>
          </cell>
          <cell r="O49">
            <v>87.5</v>
          </cell>
          <cell r="P49">
            <v>81</v>
          </cell>
          <cell r="Q49">
            <v>79</v>
          </cell>
          <cell r="R49">
            <v>82.8</v>
          </cell>
          <cell r="S49">
            <v>28.6</v>
          </cell>
          <cell r="T49">
            <v>26.6</v>
          </cell>
          <cell r="U49">
            <v>30.5</v>
          </cell>
          <cell r="V49">
            <v>17.899999999999999</v>
          </cell>
          <cell r="W49">
            <v>16.899999999999999</v>
          </cell>
          <cell r="X49">
            <v>18.8</v>
          </cell>
          <cell r="Y49">
            <v>7.1</v>
          </cell>
          <cell r="Z49">
            <v>5.6</v>
          </cell>
          <cell r="AA49">
            <v>8.6</v>
          </cell>
          <cell r="AB49">
            <v>1569</v>
          </cell>
          <cell r="AC49">
            <v>816</v>
          </cell>
          <cell r="AD49">
            <v>753</v>
          </cell>
          <cell r="AE49">
            <v>64.5</v>
          </cell>
          <cell r="AF49">
            <v>57.4</v>
          </cell>
          <cell r="AG49">
            <v>72.2</v>
          </cell>
          <cell r="AH49">
            <v>56</v>
          </cell>
          <cell r="AI49">
            <v>49</v>
          </cell>
          <cell r="AJ49">
            <v>63.5</v>
          </cell>
          <cell r="AK49">
            <v>95.2</v>
          </cell>
          <cell r="AL49">
            <v>94.4</v>
          </cell>
          <cell r="AM49">
            <v>96</v>
          </cell>
          <cell r="AN49">
            <v>93.4</v>
          </cell>
          <cell r="AO49">
            <v>92.9</v>
          </cell>
          <cell r="AP49">
            <v>94</v>
          </cell>
          <cell r="AQ49">
            <v>57.8</v>
          </cell>
          <cell r="AR49">
            <v>51.1</v>
          </cell>
          <cell r="AS49">
            <v>65.099999999999994</v>
          </cell>
          <cell r="AT49">
            <v>41.9</v>
          </cell>
          <cell r="AU49">
            <v>34.6</v>
          </cell>
          <cell r="AV49">
            <v>49.9</v>
          </cell>
          <cell r="AW49">
            <v>24.5</v>
          </cell>
          <cell r="AX49">
            <v>18.600000000000001</v>
          </cell>
          <cell r="AY49">
            <v>30.9</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210</v>
          </cell>
          <cell r="E50">
            <v>113</v>
          </cell>
          <cell r="F50">
            <v>97</v>
          </cell>
          <cell r="G50">
            <v>38.6</v>
          </cell>
          <cell r="H50">
            <v>31</v>
          </cell>
          <cell r="I50">
            <v>47.4</v>
          </cell>
          <cell r="J50">
            <v>33.299999999999997</v>
          </cell>
          <cell r="K50">
            <v>29.2</v>
          </cell>
          <cell r="L50">
            <v>38.1</v>
          </cell>
          <cell r="M50">
            <v>83.8</v>
          </cell>
          <cell r="N50">
            <v>78.8</v>
          </cell>
          <cell r="O50">
            <v>89.7</v>
          </cell>
          <cell r="P50">
            <v>80.5</v>
          </cell>
          <cell r="Q50">
            <v>77.900000000000006</v>
          </cell>
          <cell r="R50">
            <v>83.5</v>
          </cell>
          <cell r="S50">
            <v>38.6</v>
          </cell>
          <cell r="T50">
            <v>35.4</v>
          </cell>
          <cell r="U50">
            <v>42.3</v>
          </cell>
          <cell r="V50">
            <v>19</v>
          </cell>
          <cell r="W50">
            <v>18.600000000000001</v>
          </cell>
          <cell r="X50">
            <v>19.600000000000001</v>
          </cell>
          <cell r="Y50">
            <v>8.6</v>
          </cell>
          <cell r="Z50">
            <v>7.1</v>
          </cell>
          <cell r="AA50">
            <v>10.3</v>
          </cell>
          <cell r="AB50">
            <v>1585</v>
          </cell>
          <cell r="AC50">
            <v>814</v>
          </cell>
          <cell r="AD50">
            <v>771</v>
          </cell>
          <cell r="AE50">
            <v>66.099999999999994</v>
          </cell>
          <cell r="AF50">
            <v>60.9</v>
          </cell>
          <cell r="AG50">
            <v>71.599999999999994</v>
          </cell>
          <cell r="AH50">
            <v>60.8</v>
          </cell>
          <cell r="AI50">
            <v>55</v>
          </cell>
          <cell r="AJ50">
            <v>66.900000000000006</v>
          </cell>
          <cell r="AK50">
            <v>95</v>
          </cell>
          <cell r="AL50">
            <v>93.7</v>
          </cell>
          <cell r="AM50">
            <v>96.2</v>
          </cell>
          <cell r="AN50">
            <v>94.2</v>
          </cell>
          <cell r="AO50">
            <v>92.9</v>
          </cell>
          <cell r="AP50">
            <v>95.6</v>
          </cell>
          <cell r="AQ50">
            <v>64.8</v>
          </cell>
          <cell r="AR50">
            <v>60.9</v>
          </cell>
          <cell r="AS50">
            <v>68.900000000000006</v>
          </cell>
          <cell r="AT50">
            <v>37</v>
          </cell>
          <cell r="AU50">
            <v>32.700000000000003</v>
          </cell>
          <cell r="AV50">
            <v>41.5</v>
          </cell>
          <cell r="AW50">
            <v>21.8</v>
          </cell>
          <cell r="AX50">
            <v>16.5</v>
          </cell>
          <cell r="AY50">
            <v>27.5</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427</v>
          </cell>
          <cell r="E51">
            <v>213</v>
          </cell>
          <cell r="F51">
            <v>214</v>
          </cell>
          <cell r="G51">
            <v>38.200000000000003</v>
          </cell>
          <cell r="H51">
            <v>33.299999999999997</v>
          </cell>
          <cell r="I51">
            <v>43</v>
          </cell>
          <cell r="J51">
            <v>30</v>
          </cell>
          <cell r="K51">
            <v>24.9</v>
          </cell>
          <cell r="L51">
            <v>35</v>
          </cell>
          <cell r="M51">
            <v>82.2</v>
          </cell>
          <cell r="N51">
            <v>79.8</v>
          </cell>
          <cell r="O51">
            <v>84.6</v>
          </cell>
          <cell r="P51">
            <v>78.2</v>
          </cell>
          <cell r="Q51">
            <v>75.099999999999994</v>
          </cell>
          <cell r="R51">
            <v>81.3</v>
          </cell>
          <cell r="S51">
            <v>32.1</v>
          </cell>
          <cell r="T51">
            <v>27.2</v>
          </cell>
          <cell r="U51">
            <v>36.9</v>
          </cell>
          <cell r="V51">
            <v>13.1</v>
          </cell>
          <cell r="W51">
            <v>9.4</v>
          </cell>
          <cell r="X51">
            <v>16.8</v>
          </cell>
          <cell r="Y51">
            <v>5.6</v>
          </cell>
          <cell r="Z51">
            <v>2.8</v>
          </cell>
          <cell r="AA51">
            <v>8.4</v>
          </cell>
          <cell r="AB51">
            <v>6024</v>
          </cell>
          <cell r="AC51">
            <v>3125</v>
          </cell>
          <cell r="AD51">
            <v>2899</v>
          </cell>
          <cell r="AE51">
            <v>72.900000000000006</v>
          </cell>
          <cell r="AF51">
            <v>67.8</v>
          </cell>
          <cell r="AG51">
            <v>78.3</v>
          </cell>
          <cell r="AH51">
            <v>64.7</v>
          </cell>
          <cell r="AI51">
            <v>59.8</v>
          </cell>
          <cell r="AJ51">
            <v>70</v>
          </cell>
          <cell r="AK51">
            <v>96.1</v>
          </cell>
          <cell r="AL51">
            <v>95.6</v>
          </cell>
          <cell r="AM51">
            <v>96.6</v>
          </cell>
          <cell r="AN51">
            <v>95</v>
          </cell>
          <cell r="AO51">
            <v>94.1</v>
          </cell>
          <cell r="AP51">
            <v>95.8</v>
          </cell>
          <cell r="AQ51">
            <v>67.2</v>
          </cell>
          <cell r="AR51">
            <v>62.8</v>
          </cell>
          <cell r="AS51">
            <v>72</v>
          </cell>
          <cell r="AT51">
            <v>44.2</v>
          </cell>
          <cell r="AU51">
            <v>37.6</v>
          </cell>
          <cell r="AV51">
            <v>51.3</v>
          </cell>
          <cell r="AW51">
            <v>30.1</v>
          </cell>
          <cell r="AX51">
            <v>24.3</v>
          </cell>
          <cell r="AY51">
            <v>36.5</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526</v>
          </cell>
          <cell r="E52">
            <v>269</v>
          </cell>
          <cell r="F52">
            <v>257</v>
          </cell>
          <cell r="G52">
            <v>39.9</v>
          </cell>
          <cell r="H52">
            <v>36.799999999999997</v>
          </cell>
          <cell r="I52">
            <v>43.2</v>
          </cell>
          <cell r="J52">
            <v>31</v>
          </cell>
          <cell r="K52">
            <v>30.1</v>
          </cell>
          <cell r="L52">
            <v>31.9</v>
          </cell>
          <cell r="M52">
            <v>81.7</v>
          </cell>
          <cell r="N52">
            <v>78.099999999999994</v>
          </cell>
          <cell r="O52">
            <v>85.6</v>
          </cell>
          <cell r="P52">
            <v>77.599999999999994</v>
          </cell>
          <cell r="Q52">
            <v>73.2</v>
          </cell>
          <cell r="R52">
            <v>82.1</v>
          </cell>
          <cell r="S52">
            <v>35.700000000000003</v>
          </cell>
          <cell r="T52">
            <v>36.4</v>
          </cell>
          <cell r="U52">
            <v>35</v>
          </cell>
          <cell r="V52">
            <v>11.6</v>
          </cell>
          <cell r="W52">
            <v>11.9</v>
          </cell>
          <cell r="X52">
            <v>11.3</v>
          </cell>
          <cell r="Y52">
            <v>5.7</v>
          </cell>
          <cell r="Z52">
            <v>5.6</v>
          </cell>
          <cell r="AA52">
            <v>5.8</v>
          </cell>
          <cell r="AB52">
            <v>2789</v>
          </cell>
          <cell r="AC52">
            <v>1343</v>
          </cell>
          <cell r="AD52">
            <v>1446</v>
          </cell>
          <cell r="AE52">
            <v>69.3</v>
          </cell>
          <cell r="AF52">
            <v>65.599999999999994</v>
          </cell>
          <cell r="AG52">
            <v>72.8</v>
          </cell>
          <cell r="AH52">
            <v>59.8</v>
          </cell>
          <cell r="AI52">
            <v>57.2</v>
          </cell>
          <cell r="AJ52">
            <v>62.2</v>
          </cell>
          <cell r="AK52">
            <v>95.4</v>
          </cell>
          <cell r="AL52">
            <v>95.2</v>
          </cell>
          <cell r="AM52">
            <v>95.7</v>
          </cell>
          <cell r="AN52">
            <v>92.4</v>
          </cell>
          <cell r="AO52">
            <v>92.6</v>
          </cell>
          <cell r="AP52">
            <v>92.3</v>
          </cell>
          <cell r="AQ52">
            <v>62.1</v>
          </cell>
          <cell r="AR52">
            <v>60.5</v>
          </cell>
          <cell r="AS52">
            <v>63.6</v>
          </cell>
          <cell r="AT52">
            <v>32.200000000000003</v>
          </cell>
          <cell r="AU52">
            <v>27.8</v>
          </cell>
          <cell r="AV52">
            <v>36.299999999999997</v>
          </cell>
          <cell r="AW52">
            <v>19.5</v>
          </cell>
          <cell r="AX52">
            <v>15.9</v>
          </cell>
          <cell r="AY52">
            <v>22.8</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896</v>
          </cell>
          <cell r="E53">
            <v>460</v>
          </cell>
          <cell r="F53">
            <v>436</v>
          </cell>
          <cell r="G53">
            <v>37.1</v>
          </cell>
          <cell r="H53">
            <v>31.5</v>
          </cell>
          <cell r="I53">
            <v>42.9</v>
          </cell>
          <cell r="J53">
            <v>27.6</v>
          </cell>
          <cell r="K53">
            <v>22.2</v>
          </cell>
          <cell r="L53">
            <v>33.299999999999997</v>
          </cell>
          <cell r="M53">
            <v>80.5</v>
          </cell>
          <cell r="N53">
            <v>76.5</v>
          </cell>
          <cell r="O53">
            <v>84.6</v>
          </cell>
          <cell r="P53">
            <v>75.599999999999994</v>
          </cell>
          <cell r="Q53">
            <v>72.2</v>
          </cell>
          <cell r="R53">
            <v>79.099999999999994</v>
          </cell>
          <cell r="S53">
            <v>29.4</v>
          </cell>
          <cell r="T53">
            <v>23.7</v>
          </cell>
          <cell r="U53">
            <v>35.299999999999997</v>
          </cell>
          <cell r="V53">
            <v>18</v>
          </cell>
          <cell r="W53">
            <v>15</v>
          </cell>
          <cell r="X53">
            <v>21.1</v>
          </cell>
          <cell r="Y53">
            <v>6.9</v>
          </cell>
          <cell r="Z53">
            <v>5.2</v>
          </cell>
          <cell r="AA53">
            <v>8.6999999999999993</v>
          </cell>
          <cell r="AB53">
            <v>4402</v>
          </cell>
          <cell r="AC53">
            <v>2267</v>
          </cell>
          <cell r="AD53">
            <v>2135</v>
          </cell>
          <cell r="AE53">
            <v>69.2</v>
          </cell>
          <cell r="AF53">
            <v>64.599999999999994</v>
          </cell>
          <cell r="AG53">
            <v>74</v>
          </cell>
          <cell r="AH53">
            <v>59.4</v>
          </cell>
          <cell r="AI53">
            <v>55.2</v>
          </cell>
          <cell r="AJ53">
            <v>63.9</v>
          </cell>
          <cell r="AK53">
            <v>95.1</v>
          </cell>
          <cell r="AL53">
            <v>94.8</v>
          </cell>
          <cell r="AM53">
            <v>95.5</v>
          </cell>
          <cell r="AN53">
            <v>93.4</v>
          </cell>
          <cell r="AO53">
            <v>93</v>
          </cell>
          <cell r="AP53">
            <v>93.7</v>
          </cell>
          <cell r="AQ53">
            <v>61</v>
          </cell>
          <cell r="AR53">
            <v>57.4</v>
          </cell>
          <cell r="AS53">
            <v>64.900000000000006</v>
          </cell>
          <cell r="AT53">
            <v>43</v>
          </cell>
          <cell r="AU53">
            <v>37.700000000000003</v>
          </cell>
          <cell r="AV53">
            <v>48.6</v>
          </cell>
          <cell r="AW53">
            <v>25.9</v>
          </cell>
          <cell r="AX53">
            <v>20.399999999999999</v>
          </cell>
          <cell r="AY53">
            <v>31.7</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498</v>
          </cell>
          <cell r="E54">
            <v>222</v>
          </cell>
          <cell r="F54">
            <v>276</v>
          </cell>
          <cell r="G54">
            <v>34.700000000000003</v>
          </cell>
          <cell r="H54">
            <v>26.1</v>
          </cell>
          <cell r="I54">
            <v>41.7</v>
          </cell>
          <cell r="J54">
            <v>26.5</v>
          </cell>
          <cell r="K54">
            <v>20.3</v>
          </cell>
          <cell r="L54">
            <v>31.5</v>
          </cell>
          <cell r="M54">
            <v>82.3</v>
          </cell>
          <cell r="N54">
            <v>79.7</v>
          </cell>
          <cell r="O54">
            <v>84.4</v>
          </cell>
          <cell r="P54">
            <v>78.900000000000006</v>
          </cell>
          <cell r="Q54">
            <v>77.5</v>
          </cell>
          <cell r="R54">
            <v>80.099999999999994</v>
          </cell>
          <cell r="S54">
            <v>29.7</v>
          </cell>
          <cell r="T54">
            <v>23.4</v>
          </cell>
          <cell r="U54">
            <v>34.799999999999997</v>
          </cell>
          <cell r="V54">
            <v>12</v>
          </cell>
          <cell r="W54">
            <v>8.1</v>
          </cell>
          <cell r="X54">
            <v>15.2</v>
          </cell>
          <cell r="Y54">
            <v>5</v>
          </cell>
          <cell r="Z54">
            <v>2.2999999999999998</v>
          </cell>
          <cell r="AA54">
            <v>7.2</v>
          </cell>
          <cell r="AB54">
            <v>3272</v>
          </cell>
          <cell r="AC54">
            <v>1660</v>
          </cell>
          <cell r="AD54">
            <v>1612</v>
          </cell>
          <cell r="AE54">
            <v>73.400000000000006</v>
          </cell>
          <cell r="AF54">
            <v>67.599999999999994</v>
          </cell>
          <cell r="AG54">
            <v>79.5</v>
          </cell>
          <cell r="AH54">
            <v>64.8</v>
          </cell>
          <cell r="AI54">
            <v>59.3</v>
          </cell>
          <cell r="AJ54">
            <v>70.5</v>
          </cell>
          <cell r="AK54">
            <v>96.2</v>
          </cell>
          <cell r="AL54">
            <v>94.2</v>
          </cell>
          <cell r="AM54">
            <v>98.3</v>
          </cell>
          <cell r="AN54">
            <v>94.9</v>
          </cell>
          <cell r="AO54">
            <v>92.7</v>
          </cell>
          <cell r="AP54">
            <v>97.1</v>
          </cell>
          <cell r="AQ54">
            <v>66.7</v>
          </cell>
          <cell r="AR54">
            <v>61.3</v>
          </cell>
          <cell r="AS54">
            <v>72.2</v>
          </cell>
          <cell r="AT54">
            <v>35.9</v>
          </cell>
          <cell r="AU54">
            <v>29.8</v>
          </cell>
          <cell r="AV54">
            <v>42.2</v>
          </cell>
          <cell r="AW54">
            <v>24.1</v>
          </cell>
          <cell r="AX54">
            <v>18</v>
          </cell>
          <cell r="AY54">
            <v>30.4</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95</v>
          </cell>
          <cell r="E55">
            <v>52</v>
          </cell>
          <cell r="F55">
            <v>43</v>
          </cell>
          <cell r="G55">
            <v>33.700000000000003</v>
          </cell>
          <cell r="H55">
            <v>34.6</v>
          </cell>
          <cell r="I55">
            <v>32.6</v>
          </cell>
          <cell r="J55">
            <v>24.2</v>
          </cell>
          <cell r="K55">
            <v>23.1</v>
          </cell>
          <cell r="L55">
            <v>25.6</v>
          </cell>
          <cell r="M55" t="str">
            <v>x</v>
          </cell>
          <cell r="N55" t="str">
            <v>x</v>
          </cell>
          <cell r="O55" t="str">
            <v>x</v>
          </cell>
          <cell r="P55" t="str">
            <v>x</v>
          </cell>
          <cell r="Q55" t="str">
            <v>x</v>
          </cell>
          <cell r="R55" t="str">
            <v>x</v>
          </cell>
          <cell r="S55">
            <v>28.4</v>
          </cell>
          <cell r="T55">
            <v>26.9</v>
          </cell>
          <cell r="U55">
            <v>30.2</v>
          </cell>
          <cell r="V55">
            <v>24.2</v>
          </cell>
          <cell r="W55">
            <v>30.8</v>
          </cell>
          <cell r="X55">
            <v>16.3</v>
          </cell>
          <cell r="Y55">
            <v>6.3</v>
          </cell>
          <cell r="Z55">
            <v>5.8</v>
          </cell>
          <cell r="AA55">
            <v>7</v>
          </cell>
          <cell r="AB55">
            <v>1623</v>
          </cell>
          <cell r="AC55">
            <v>827</v>
          </cell>
          <cell r="AD55">
            <v>796</v>
          </cell>
          <cell r="AE55">
            <v>75.7</v>
          </cell>
          <cell r="AF55">
            <v>69</v>
          </cell>
          <cell r="AG55">
            <v>82.7</v>
          </cell>
          <cell r="AH55">
            <v>66</v>
          </cell>
          <cell r="AI55">
            <v>59.9</v>
          </cell>
          <cell r="AJ55">
            <v>72.400000000000006</v>
          </cell>
          <cell r="AK55" t="str">
            <v>x</v>
          </cell>
          <cell r="AL55" t="str">
            <v>x</v>
          </cell>
          <cell r="AM55" t="str">
            <v>x</v>
          </cell>
          <cell r="AN55" t="str">
            <v>x</v>
          </cell>
          <cell r="AO55" t="str">
            <v>x</v>
          </cell>
          <cell r="AP55" t="str">
            <v>x</v>
          </cell>
          <cell r="AQ55">
            <v>67</v>
          </cell>
          <cell r="AR55">
            <v>60.7</v>
          </cell>
          <cell r="AS55">
            <v>73.5</v>
          </cell>
          <cell r="AT55">
            <v>56.1</v>
          </cell>
          <cell r="AU55">
            <v>53.6</v>
          </cell>
          <cell r="AV55">
            <v>58.8</v>
          </cell>
          <cell r="AW55">
            <v>33.6</v>
          </cell>
          <cell r="AX55">
            <v>28.1</v>
          </cell>
          <cell r="AY55">
            <v>39.4</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479</v>
          </cell>
          <cell r="E56">
            <v>242</v>
          </cell>
          <cell r="F56">
            <v>237</v>
          </cell>
          <cell r="G56">
            <v>30.1</v>
          </cell>
          <cell r="H56">
            <v>25.2</v>
          </cell>
          <cell r="I56">
            <v>35</v>
          </cell>
          <cell r="J56">
            <v>23.6</v>
          </cell>
          <cell r="K56">
            <v>22.3</v>
          </cell>
          <cell r="L56">
            <v>24.9</v>
          </cell>
          <cell r="M56">
            <v>78.5</v>
          </cell>
          <cell r="N56">
            <v>75.599999999999994</v>
          </cell>
          <cell r="O56">
            <v>81.400000000000006</v>
          </cell>
          <cell r="P56">
            <v>72.900000000000006</v>
          </cell>
          <cell r="Q56">
            <v>70.7</v>
          </cell>
          <cell r="R56">
            <v>75.099999999999994</v>
          </cell>
          <cell r="S56">
            <v>26.9</v>
          </cell>
          <cell r="T56">
            <v>25.6</v>
          </cell>
          <cell r="U56">
            <v>28.3</v>
          </cell>
          <cell r="V56">
            <v>11.7</v>
          </cell>
          <cell r="W56">
            <v>9.1</v>
          </cell>
          <cell r="X56">
            <v>14.3</v>
          </cell>
          <cell r="Y56">
            <v>3.8</v>
          </cell>
          <cell r="Z56">
            <v>2.1</v>
          </cell>
          <cell r="AA56">
            <v>5.5</v>
          </cell>
          <cell r="AB56">
            <v>2432</v>
          </cell>
          <cell r="AC56">
            <v>1248</v>
          </cell>
          <cell r="AD56">
            <v>1184</v>
          </cell>
          <cell r="AE56">
            <v>61</v>
          </cell>
          <cell r="AF56">
            <v>55</v>
          </cell>
          <cell r="AG56">
            <v>67.400000000000006</v>
          </cell>
          <cell r="AH56">
            <v>52.3</v>
          </cell>
          <cell r="AI56">
            <v>46.5</v>
          </cell>
          <cell r="AJ56">
            <v>58.4</v>
          </cell>
          <cell r="AK56">
            <v>94.2</v>
          </cell>
          <cell r="AL56">
            <v>92.9</v>
          </cell>
          <cell r="AM56">
            <v>95.4</v>
          </cell>
          <cell r="AN56">
            <v>92.2</v>
          </cell>
          <cell r="AO56">
            <v>91.7</v>
          </cell>
          <cell r="AP56">
            <v>92.7</v>
          </cell>
          <cell r="AQ56">
            <v>55.1</v>
          </cell>
          <cell r="AR56">
            <v>49.7</v>
          </cell>
          <cell r="AS56">
            <v>60.9</v>
          </cell>
          <cell r="AT56">
            <v>33.200000000000003</v>
          </cell>
          <cell r="AU56">
            <v>29.3</v>
          </cell>
          <cell r="AV56">
            <v>37.200000000000003</v>
          </cell>
          <cell r="AW56">
            <v>20.8</v>
          </cell>
          <cell r="AX56">
            <v>16.399999999999999</v>
          </cell>
          <cell r="AY56">
            <v>25.3</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1098</v>
          </cell>
          <cell r="E57">
            <v>536</v>
          </cell>
          <cell r="F57">
            <v>562</v>
          </cell>
          <cell r="G57">
            <v>36.6</v>
          </cell>
          <cell r="H57">
            <v>30.4</v>
          </cell>
          <cell r="I57">
            <v>42.5</v>
          </cell>
          <cell r="J57">
            <v>29.7</v>
          </cell>
          <cell r="K57">
            <v>23.1</v>
          </cell>
          <cell r="L57">
            <v>35.9</v>
          </cell>
          <cell r="M57">
            <v>84</v>
          </cell>
          <cell r="N57">
            <v>81.2</v>
          </cell>
          <cell r="O57">
            <v>86.7</v>
          </cell>
          <cell r="P57">
            <v>80.5</v>
          </cell>
          <cell r="Q57">
            <v>77.2</v>
          </cell>
          <cell r="R57">
            <v>83.6</v>
          </cell>
          <cell r="S57">
            <v>33</v>
          </cell>
          <cell r="T57">
            <v>26.7</v>
          </cell>
          <cell r="U57">
            <v>39</v>
          </cell>
          <cell r="V57">
            <v>13.1</v>
          </cell>
          <cell r="W57">
            <v>11.2</v>
          </cell>
          <cell r="X57">
            <v>14.9</v>
          </cell>
          <cell r="Y57">
            <v>5.4</v>
          </cell>
          <cell r="Z57">
            <v>3.7</v>
          </cell>
          <cell r="AA57">
            <v>6.9</v>
          </cell>
          <cell r="AB57">
            <v>6962</v>
          </cell>
          <cell r="AC57">
            <v>3530</v>
          </cell>
          <cell r="AD57">
            <v>3432</v>
          </cell>
          <cell r="AE57">
            <v>69</v>
          </cell>
          <cell r="AF57">
            <v>62.6</v>
          </cell>
          <cell r="AG57">
            <v>75.5</v>
          </cell>
          <cell r="AH57">
            <v>60</v>
          </cell>
          <cell r="AI57">
            <v>53.9</v>
          </cell>
          <cell r="AJ57">
            <v>66.3</v>
          </cell>
          <cell r="AK57">
            <v>96.7</v>
          </cell>
          <cell r="AL57">
            <v>95.9</v>
          </cell>
          <cell r="AM57">
            <v>97.5</v>
          </cell>
          <cell r="AN57">
            <v>93.7</v>
          </cell>
          <cell r="AO57">
            <v>92.9</v>
          </cell>
          <cell r="AP57">
            <v>94.6</v>
          </cell>
          <cell r="AQ57">
            <v>62.8</v>
          </cell>
          <cell r="AR57">
            <v>57.3</v>
          </cell>
          <cell r="AS57">
            <v>68.5</v>
          </cell>
          <cell r="AT57">
            <v>33.200000000000003</v>
          </cell>
          <cell r="AU57">
            <v>29.2</v>
          </cell>
          <cell r="AV57">
            <v>37.200000000000003</v>
          </cell>
          <cell r="AW57">
            <v>21.4</v>
          </cell>
          <cell r="AX57">
            <v>16.899999999999999</v>
          </cell>
          <cell r="AY57">
            <v>25.9</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660</v>
          </cell>
          <cell r="E58">
            <v>355</v>
          </cell>
          <cell r="F58">
            <v>305</v>
          </cell>
          <cell r="G58">
            <v>40.299999999999997</v>
          </cell>
          <cell r="H58">
            <v>34.4</v>
          </cell>
          <cell r="I58">
            <v>47.2</v>
          </cell>
          <cell r="J58">
            <v>33.6</v>
          </cell>
          <cell r="K58">
            <v>29</v>
          </cell>
          <cell r="L58">
            <v>39</v>
          </cell>
          <cell r="M58" t="str">
            <v>x</v>
          </cell>
          <cell r="N58" t="str">
            <v>x</v>
          </cell>
          <cell r="O58" t="str">
            <v>x</v>
          </cell>
          <cell r="P58" t="str">
            <v>x</v>
          </cell>
          <cell r="Q58" t="str">
            <v>x</v>
          </cell>
          <cell r="R58" t="str">
            <v>x</v>
          </cell>
          <cell r="S58">
            <v>37.700000000000003</v>
          </cell>
          <cell r="T58">
            <v>34.1</v>
          </cell>
          <cell r="U58">
            <v>42</v>
          </cell>
          <cell r="V58" t="str">
            <v>x</v>
          </cell>
          <cell r="W58" t="str">
            <v>x</v>
          </cell>
          <cell r="X58" t="str">
            <v>x</v>
          </cell>
          <cell r="Y58" t="str">
            <v>x</v>
          </cell>
          <cell r="Z58" t="str">
            <v>x</v>
          </cell>
          <cell r="AA58" t="str">
            <v>x</v>
          </cell>
          <cell r="AB58">
            <v>2688</v>
          </cell>
          <cell r="AC58">
            <v>1361</v>
          </cell>
          <cell r="AD58">
            <v>1327</v>
          </cell>
          <cell r="AE58">
            <v>63.7</v>
          </cell>
          <cell r="AF58">
            <v>56.1</v>
          </cell>
          <cell r="AG58">
            <v>71.5</v>
          </cell>
          <cell r="AH58">
            <v>54.5</v>
          </cell>
          <cell r="AI58">
            <v>46.9</v>
          </cell>
          <cell r="AJ58">
            <v>62.3</v>
          </cell>
          <cell r="AK58" t="str">
            <v>x</v>
          </cell>
          <cell r="AL58" t="str">
            <v>x</v>
          </cell>
          <cell r="AM58" t="str">
            <v>x</v>
          </cell>
          <cell r="AN58" t="str">
            <v>x</v>
          </cell>
          <cell r="AO58" t="str">
            <v>x</v>
          </cell>
          <cell r="AP58" t="str">
            <v>x</v>
          </cell>
          <cell r="AQ58">
            <v>56.7</v>
          </cell>
          <cell r="AR58">
            <v>50</v>
          </cell>
          <cell r="AS58">
            <v>63.6</v>
          </cell>
          <cell r="AT58" t="str">
            <v>x</v>
          </cell>
          <cell r="AU58" t="str">
            <v>x</v>
          </cell>
          <cell r="AV58" t="str">
            <v>x</v>
          </cell>
          <cell r="AW58" t="str">
            <v>x</v>
          </cell>
          <cell r="AX58" t="str">
            <v>x</v>
          </cell>
          <cell r="AY58" t="str">
            <v>x</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548</v>
          </cell>
          <cell r="E59">
            <v>278</v>
          </cell>
          <cell r="F59">
            <v>270</v>
          </cell>
          <cell r="G59">
            <v>37</v>
          </cell>
          <cell r="H59">
            <v>33.1</v>
          </cell>
          <cell r="I59">
            <v>41.1</v>
          </cell>
          <cell r="J59">
            <v>29</v>
          </cell>
          <cell r="K59">
            <v>25.9</v>
          </cell>
          <cell r="L59">
            <v>32.200000000000003</v>
          </cell>
          <cell r="M59">
            <v>81.400000000000006</v>
          </cell>
          <cell r="N59">
            <v>80.2</v>
          </cell>
          <cell r="O59">
            <v>82.6</v>
          </cell>
          <cell r="P59">
            <v>78.599999999999994</v>
          </cell>
          <cell r="Q59">
            <v>77.3</v>
          </cell>
          <cell r="R59">
            <v>80</v>
          </cell>
          <cell r="S59">
            <v>31.9</v>
          </cell>
          <cell r="T59">
            <v>30.2</v>
          </cell>
          <cell r="U59">
            <v>33.700000000000003</v>
          </cell>
          <cell r="V59">
            <v>14.4</v>
          </cell>
          <cell r="W59">
            <v>12.6</v>
          </cell>
          <cell r="X59">
            <v>16.3</v>
          </cell>
          <cell r="Y59">
            <v>5.3</v>
          </cell>
          <cell r="Z59">
            <v>4.7</v>
          </cell>
          <cell r="AA59">
            <v>5.9</v>
          </cell>
          <cell r="AB59">
            <v>6698</v>
          </cell>
          <cell r="AC59">
            <v>3442</v>
          </cell>
          <cell r="AD59">
            <v>3256</v>
          </cell>
          <cell r="AE59">
            <v>69.400000000000006</v>
          </cell>
          <cell r="AF59">
            <v>63.7</v>
          </cell>
          <cell r="AG59">
            <v>75.400000000000006</v>
          </cell>
          <cell r="AH59">
            <v>59.1</v>
          </cell>
          <cell r="AI59">
            <v>52.5</v>
          </cell>
          <cell r="AJ59">
            <v>66.099999999999994</v>
          </cell>
          <cell r="AK59">
            <v>96.4</v>
          </cell>
          <cell r="AL59">
            <v>95.7</v>
          </cell>
          <cell r="AM59">
            <v>97.1</v>
          </cell>
          <cell r="AN59">
            <v>95.2</v>
          </cell>
          <cell r="AO59">
            <v>94.5</v>
          </cell>
          <cell r="AP59">
            <v>96</v>
          </cell>
          <cell r="AQ59">
            <v>61.3</v>
          </cell>
          <cell r="AR59">
            <v>55</v>
          </cell>
          <cell r="AS59">
            <v>68</v>
          </cell>
          <cell r="AT59">
            <v>30.3</v>
          </cell>
          <cell r="AU59">
            <v>26.6</v>
          </cell>
          <cell r="AV59">
            <v>34.299999999999997</v>
          </cell>
          <cell r="AW59">
            <v>18.3</v>
          </cell>
          <cell r="AX59">
            <v>13.9</v>
          </cell>
          <cell r="AY59">
            <v>23</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806</v>
          </cell>
          <cell r="E60">
            <v>404</v>
          </cell>
          <cell r="F60">
            <v>402</v>
          </cell>
          <cell r="G60">
            <v>32.1</v>
          </cell>
          <cell r="H60">
            <v>26.2</v>
          </cell>
          <cell r="I60">
            <v>38.1</v>
          </cell>
          <cell r="J60">
            <v>25.3</v>
          </cell>
          <cell r="K60">
            <v>21.3</v>
          </cell>
          <cell r="L60">
            <v>29.4</v>
          </cell>
          <cell r="M60">
            <v>80.8</v>
          </cell>
          <cell r="N60">
            <v>75.5</v>
          </cell>
          <cell r="O60">
            <v>86.1</v>
          </cell>
          <cell r="P60">
            <v>76.2</v>
          </cell>
          <cell r="Q60">
            <v>73</v>
          </cell>
          <cell r="R60">
            <v>79.400000000000006</v>
          </cell>
          <cell r="S60">
            <v>28.2</v>
          </cell>
          <cell r="T60">
            <v>24.5</v>
          </cell>
          <cell r="U60">
            <v>31.8</v>
          </cell>
          <cell r="V60">
            <v>20.100000000000001</v>
          </cell>
          <cell r="W60">
            <v>16.600000000000001</v>
          </cell>
          <cell r="X60">
            <v>23.6</v>
          </cell>
          <cell r="Y60">
            <v>7.2</v>
          </cell>
          <cell r="Z60">
            <v>5.9</v>
          </cell>
          <cell r="AA60">
            <v>8.5</v>
          </cell>
          <cell r="AB60">
            <v>7338</v>
          </cell>
          <cell r="AC60">
            <v>3691</v>
          </cell>
          <cell r="AD60">
            <v>3647</v>
          </cell>
          <cell r="AE60">
            <v>68.8</v>
          </cell>
          <cell r="AF60">
            <v>63.5</v>
          </cell>
          <cell r="AG60">
            <v>74.3</v>
          </cell>
          <cell r="AH60">
            <v>59.4</v>
          </cell>
          <cell r="AI60">
            <v>54.3</v>
          </cell>
          <cell r="AJ60">
            <v>64.599999999999994</v>
          </cell>
          <cell r="AK60">
            <v>96</v>
          </cell>
          <cell r="AL60">
            <v>94.9</v>
          </cell>
          <cell r="AM60">
            <v>97.1</v>
          </cell>
          <cell r="AN60">
            <v>93.9</v>
          </cell>
          <cell r="AO60">
            <v>92.9</v>
          </cell>
          <cell r="AP60">
            <v>94.9</v>
          </cell>
          <cell r="AQ60">
            <v>61.6</v>
          </cell>
          <cell r="AR60">
            <v>56.9</v>
          </cell>
          <cell r="AS60">
            <v>66.3</v>
          </cell>
          <cell r="AT60">
            <v>47</v>
          </cell>
          <cell r="AU60">
            <v>42.5</v>
          </cell>
          <cell r="AV60">
            <v>51.5</v>
          </cell>
          <cell r="AW60">
            <v>29.4</v>
          </cell>
          <cell r="AX60">
            <v>25.5</v>
          </cell>
          <cell r="AY60">
            <v>33.299999999999997</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885</v>
          </cell>
          <cell r="E61">
            <v>450</v>
          </cell>
          <cell r="F61">
            <v>435</v>
          </cell>
          <cell r="G61">
            <v>33.700000000000003</v>
          </cell>
          <cell r="H61">
            <v>27.3</v>
          </cell>
          <cell r="I61">
            <v>40.200000000000003</v>
          </cell>
          <cell r="J61">
            <v>27.2</v>
          </cell>
          <cell r="K61">
            <v>22.2</v>
          </cell>
          <cell r="L61">
            <v>32.4</v>
          </cell>
          <cell r="M61">
            <v>81.400000000000006</v>
          </cell>
          <cell r="N61">
            <v>76.7</v>
          </cell>
          <cell r="O61">
            <v>86.2</v>
          </cell>
          <cell r="P61">
            <v>74.2</v>
          </cell>
          <cell r="Q61">
            <v>69.599999999999994</v>
          </cell>
          <cell r="R61">
            <v>79.099999999999994</v>
          </cell>
          <cell r="S61">
            <v>30.2</v>
          </cell>
          <cell r="T61">
            <v>26.4</v>
          </cell>
          <cell r="U61">
            <v>34</v>
          </cell>
          <cell r="V61">
            <v>20.2</v>
          </cell>
          <cell r="W61">
            <v>14.4</v>
          </cell>
          <cell r="X61">
            <v>26.2</v>
          </cell>
          <cell r="Y61">
            <v>7.8</v>
          </cell>
          <cell r="Z61">
            <v>4.4000000000000004</v>
          </cell>
          <cell r="AA61">
            <v>11.3</v>
          </cell>
          <cell r="AB61">
            <v>6879</v>
          </cell>
          <cell r="AC61">
            <v>3520</v>
          </cell>
          <cell r="AD61">
            <v>3359</v>
          </cell>
          <cell r="AE61">
            <v>64.400000000000006</v>
          </cell>
          <cell r="AF61">
            <v>58.3</v>
          </cell>
          <cell r="AG61">
            <v>70.8</v>
          </cell>
          <cell r="AH61">
            <v>55.5</v>
          </cell>
          <cell r="AI61">
            <v>49.9</v>
          </cell>
          <cell r="AJ61">
            <v>61.3</v>
          </cell>
          <cell r="AK61">
            <v>95.5</v>
          </cell>
          <cell r="AL61">
            <v>94.5</v>
          </cell>
          <cell r="AM61">
            <v>96.6</v>
          </cell>
          <cell r="AN61">
            <v>92.9</v>
          </cell>
          <cell r="AO61">
            <v>91.8</v>
          </cell>
          <cell r="AP61">
            <v>94.1</v>
          </cell>
          <cell r="AQ61">
            <v>58</v>
          </cell>
          <cell r="AR61">
            <v>53.4</v>
          </cell>
          <cell r="AS61">
            <v>62.9</v>
          </cell>
          <cell r="AT61">
            <v>44.1</v>
          </cell>
          <cell r="AU61">
            <v>39.5</v>
          </cell>
          <cell r="AV61">
            <v>48.9</v>
          </cell>
          <cell r="AW61">
            <v>23.8</v>
          </cell>
          <cell r="AX61">
            <v>18.600000000000001</v>
          </cell>
          <cell r="AY61">
            <v>29.3</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647</v>
          </cell>
          <cell r="E62">
            <v>346</v>
          </cell>
          <cell r="F62">
            <v>301</v>
          </cell>
          <cell r="G62">
            <v>27.4</v>
          </cell>
          <cell r="H62">
            <v>23.7</v>
          </cell>
          <cell r="I62">
            <v>31.6</v>
          </cell>
          <cell r="J62">
            <v>23.6</v>
          </cell>
          <cell r="K62">
            <v>20.2</v>
          </cell>
          <cell r="L62">
            <v>27.6</v>
          </cell>
          <cell r="M62">
            <v>77.7</v>
          </cell>
          <cell r="N62">
            <v>69.099999999999994</v>
          </cell>
          <cell r="O62">
            <v>87.7</v>
          </cell>
          <cell r="P62">
            <v>73.099999999999994</v>
          </cell>
          <cell r="Q62">
            <v>64.7</v>
          </cell>
          <cell r="R62">
            <v>82.7</v>
          </cell>
          <cell r="S62">
            <v>26.9</v>
          </cell>
          <cell r="T62">
            <v>24.9</v>
          </cell>
          <cell r="U62">
            <v>29.2</v>
          </cell>
          <cell r="V62">
            <v>17.600000000000001</v>
          </cell>
          <cell r="W62">
            <v>12.1</v>
          </cell>
          <cell r="X62">
            <v>23.9</v>
          </cell>
          <cell r="Y62">
            <v>5.9</v>
          </cell>
          <cell r="Z62">
            <v>2.9</v>
          </cell>
          <cell r="AA62">
            <v>9.3000000000000007</v>
          </cell>
          <cell r="AB62">
            <v>1972</v>
          </cell>
          <cell r="AC62">
            <v>995</v>
          </cell>
          <cell r="AD62">
            <v>977</v>
          </cell>
          <cell r="AE62">
            <v>56.6</v>
          </cell>
          <cell r="AF62">
            <v>50.5</v>
          </cell>
          <cell r="AG62">
            <v>62.9</v>
          </cell>
          <cell r="AH62">
            <v>48.5</v>
          </cell>
          <cell r="AI62">
            <v>43.1</v>
          </cell>
          <cell r="AJ62">
            <v>54</v>
          </cell>
          <cell r="AK62">
            <v>92.3</v>
          </cell>
          <cell r="AL62">
            <v>91</v>
          </cell>
          <cell r="AM62">
            <v>93.8</v>
          </cell>
          <cell r="AN62">
            <v>89.8</v>
          </cell>
          <cell r="AO62">
            <v>88.3</v>
          </cell>
          <cell r="AP62">
            <v>91.2</v>
          </cell>
          <cell r="AQ62">
            <v>51.6</v>
          </cell>
          <cell r="AR62">
            <v>47.3</v>
          </cell>
          <cell r="AS62">
            <v>56</v>
          </cell>
          <cell r="AT62">
            <v>36.299999999999997</v>
          </cell>
          <cell r="AU62">
            <v>31.8</v>
          </cell>
          <cell r="AV62">
            <v>40.9</v>
          </cell>
          <cell r="AW62">
            <v>18.100000000000001</v>
          </cell>
          <cell r="AX62">
            <v>11.9</v>
          </cell>
          <cell r="AY62">
            <v>24.4</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937</v>
          </cell>
          <cell r="E63">
            <v>484</v>
          </cell>
          <cell r="F63">
            <v>453</v>
          </cell>
          <cell r="G63">
            <v>33.4</v>
          </cell>
          <cell r="H63">
            <v>27.1</v>
          </cell>
          <cell r="I63">
            <v>40.200000000000003</v>
          </cell>
          <cell r="J63">
            <v>28.4</v>
          </cell>
          <cell r="K63">
            <v>23.6</v>
          </cell>
          <cell r="L63">
            <v>33.6</v>
          </cell>
          <cell r="M63">
            <v>83.8</v>
          </cell>
          <cell r="N63">
            <v>80</v>
          </cell>
          <cell r="O63">
            <v>87.9</v>
          </cell>
          <cell r="P63">
            <v>79</v>
          </cell>
          <cell r="Q63">
            <v>75</v>
          </cell>
          <cell r="R63">
            <v>83.2</v>
          </cell>
          <cell r="S63">
            <v>31.4</v>
          </cell>
          <cell r="T63">
            <v>26.7</v>
          </cell>
          <cell r="U63">
            <v>36.4</v>
          </cell>
          <cell r="V63">
            <v>15.2</v>
          </cell>
          <cell r="W63">
            <v>10.7</v>
          </cell>
          <cell r="X63">
            <v>19.899999999999999</v>
          </cell>
          <cell r="Y63">
            <v>6.4</v>
          </cell>
          <cell r="Z63">
            <v>4.0999999999999996</v>
          </cell>
          <cell r="AA63">
            <v>8.8000000000000007</v>
          </cell>
          <cell r="AB63">
            <v>7256</v>
          </cell>
          <cell r="AC63">
            <v>3690</v>
          </cell>
          <cell r="AD63">
            <v>3566</v>
          </cell>
          <cell r="AE63">
            <v>69.5</v>
          </cell>
          <cell r="AF63">
            <v>63.8</v>
          </cell>
          <cell r="AG63">
            <v>75.400000000000006</v>
          </cell>
          <cell r="AH63">
            <v>60.7</v>
          </cell>
          <cell r="AI63">
            <v>54.4</v>
          </cell>
          <cell r="AJ63">
            <v>67.2</v>
          </cell>
          <cell r="AK63">
            <v>96.6</v>
          </cell>
          <cell r="AL63">
            <v>96.2</v>
          </cell>
          <cell r="AM63">
            <v>97</v>
          </cell>
          <cell r="AN63">
            <v>94.1</v>
          </cell>
          <cell r="AO63">
            <v>93.6</v>
          </cell>
          <cell r="AP63">
            <v>94.6</v>
          </cell>
          <cell r="AQ63">
            <v>63.4</v>
          </cell>
          <cell r="AR63">
            <v>57.6</v>
          </cell>
          <cell r="AS63">
            <v>69.3</v>
          </cell>
          <cell r="AT63">
            <v>39.799999999999997</v>
          </cell>
          <cell r="AU63">
            <v>34.299999999999997</v>
          </cell>
          <cell r="AV63">
            <v>45.6</v>
          </cell>
          <cell r="AW63">
            <v>24.7</v>
          </cell>
          <cell r="AX63">
            <v>18.899999999999999</v>
          </cell>
          <cell r="AY63">
            <v>30.8</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24</v>
          </cell>
          <cell r="E64">
            <v>14</v>
          </cell>
          <cell r="F64">
            <v>10</v>
          </cell>
          <cell r="G64">
            <v>50</v>
          </cell>
          <cell r="H64">
            <v>50</v>
          </cell>
          <cell r="I64">
            <v>50</v>
          </cell>
          <cell r="J64">
            <v>37.5</v>
          </cell>
          <cell r="K64">
            <v>35.700000000000003</v>
          </cell>
          <cell r="L64">
            <v>40</v>
          </cell>
          <cell r="M64" t="str">
            <v>x</v>
          </cell>
          <cell r="N64" t="str">
            <v>x</v>
          </cell>
          <cell r="O64" t="str">
            <v>x</v>
          </cell>
          <cell r="P64" t="str">
            <v>x</v>
          </cell>
          <cell r="Q64" t="str">
            <v>x</v>
          </cell>
          <cell r="R64" t="str">
            <v>x</v>
          </cell>
          <cell r="S64">
            <v>37.5</v>
          </cell>
          <cell r="T64">
            <v>35.700000000000003</v>
          </cell>
          <cell r="U64">
            <v>40</v>
          </cell>
          <cell r="V64" t="str">
            <v>x</v>
          </cell>
          <cell r="W64" t="str">
            <v>x</v>
          </cell>
          <cell r="X64" t="str">
            <v>x</v>
          </cell>
          <cell r="Y64" t="str">
            <v>x</v>
          </cell>
          <cell r="Z64" t="str">
            <v>x</v>
          </cell>
          <cell r="AA64" t="str">
            <v>x</v>
          </cell>
          <cell r="AB64">
            <v>479</v>
          </cell>
          <cell r="AC64">
            <v>234</v>
          </cell>
          <cell r="AD64">
            <v>245</v>
          </cell>
          <cell r="AE64">
            <v>77.5</v>
          </cell>
          <cell r="AF64">
            <v>75.2</v>
          </cell>
          <cell r="AG64">
            <v>79.599999999999994</v>
          </cell>
          <cell r="AH64">
            <v>68.7</v>
          </cell>
          <cell r="AI64">
            <v>63.7</v>
          </cell>
          <cell r="AJ64">
            <v>73.5</v>
          </cell>
          <cell r="AK64" t="str">
            <v>x</v>
          </cell>
          <cell r="AL64" t="str">
            <v>x</v>
          </cell>
          <cell r="AM64" t="str">
            <v>x</v>
          </cell>
          <cell r="AN64" t="str">
            <v>x</v>
          </cell>
          <cell r="AO64" t="str">
            <v>x</v>
          </cell>
          <cell r="AP64" t="str">
            <v>x</v>
          </cell>
          <cell r="AQ64">
            <v>70.400000000000006</v>
          </cell>
          <cell r="AR64">
            <v>65.8</v>
          </cell>
          <cell r="AS64">
            <v>74.7</v>
          </cell>
          <cell r="AT64" t="str">
            <v>x</v>
          </cell>
          <cell r="AU64" t="str">
            <v>x</v>
          </cell>
          <cell r="AV64" t="str">
            <v>x</v>
          </cell>
          <cell r="AW64" t="str">
            <v>x</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3557</v>
          </cell>
          <cell r="E65">
            <v>1853</v>
          </cell>
          <cell r="F65">
            <v>1704</v>
          </cell>
          <cell r="G65">
            <v>51.1</v>
          </cell>
          <cell r="H65">
            <v>46.1</v>
          </cell>
          <cell r="I65">
            <v>56.6</v>
          </cell>
          <cell r="J65">
            <v>39.700000000000003</v>
          </cell>
          <cell r="K65">
            <v>37</v>
          </cell>
          <cell r="L65">
            <v>42.7</v>
          </cell>
          <cell r="M65">
            <v>89.9</v>
          </cell>
          <cell r="N65">
            <v>87.3</v>
          </cell>
          <cell r="O65">
            <v>92.7</v>
          </cell>
          <cell r="P65">
            <v>85</v>
          </cell>
          <cell r="Q65">
            <v>83.3</v>
          </cell>
          <cell r="R65">
            <v>86.8</v>
          </cell>
          <cell r="S65">
            <v>41.9</v>
          </cell>
          <cell r="T65">
            <v>39.799999999999997</v>
          </cell>
          <cell r="U65">
            <v>44.1</v>
          </cell>
          <cell r="V65">
            <v>28.9</v>
          </cell>
          <cell r="W65">
            <v>24.4</v>
          </cell>
          <cell r="X65">
            <v>33.9</v>
          </cell>
          <cell r="Y65">
            <v>14</v>
          </cell>
          <cell r="Z65">
            <v>10.199999999999999</v>
          </cell>
          <cell r="AA65">
            <v>18.100000000000001</v>
          </cell>
          <cell r="AB65">
            <v>8706</v>
          </cell>
          <cell r="AC65">
            <v>4373</v>
          </cell>
          <cell r="AD65">
            <v>4333</v>
          </cell>
          <cell r="AE65">
            <v>70.099999999999994</v>
          </cell>
          <cell r="AF65">
            <v>65.099999999999994</v>
          </cell>
          <cell r="AG65">
            <v>75.2</v>
          </cell>
          <cell r="AH65">
            <v>60.3</v>
          </cell>
          <cell r="AI65">
            <v>56.7</v>
          </cell>
          <cell r="AJ65">
            <v>64</v>
          </cell>
          <cell r="AK65">
            <v>96.2</v>
          </cell>
          <cell r="AL65">
            <v>94.8</v>
          </cell>
          <cell r="AM65">
            <v>97.5</v>
          </cell>
          <cell r="AN65">
            <v>93.8</v>
          </cell>
          <cell r="AO65">
            <v>92.6</v>
          </cell>
          <cell r="AP65">
            <v>94.9</v>
          </cell>
          <cell r="AQ65">
            <v>62</v>
          </cell>
          <cell r="AR65">
            <v>59.2</v>
          </cell>
          <cell r="AS65">
            <v>64.900000000000006</v>
          </cell>
          <cell r="AT65">
            <v>41.6</v>
          </cell>
          <cell r="AU65">
            <v>35</v>
          </cell>
          <cell r="AV65">
            <v>48.2</v>
          </cell>
          <cell r="AW65">
            <v>27.1</v>
          </cell>
          <cell r="AX65">
            <v>20.2</v>
          </cell>
          <cell r="AY65">
            <v>34</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581</v>
          </cell>
          <cell r="E66">
            <v>329</v>
          </cell>
          <cell r="F66">
            <v>252</v>
          </cell>
          <cell r="G66">
            <v>38.700000000000003</v>
          </cell>
          <cell r="H66">
            <v>31.6</v>
          </cell>
          <cell r="I66">
            <v>48</v>
          </cell>
          <cell r="J66">
            <v>31.5</v>
          </cell>
          <cell r="K66">
            <v>26.4</v>
          </cell>
          <cell r="L66">
            <v>38.1</v>
          </cell>
          <cell r="M66">
            <v>83.5</v>
          </cell>
          <cell r="N66">
            <v>79</v>
          </cell>
          <cell r="O66">
            <v>89.3</v>
          </cell>
          <cell r="P66">
            <v>77.8</v>
          </cell>
          <cell r="Q66">
            <v>72.900000000000006</v>
          </cell>
          <cell r="R66">
            <v>84.1</v>
          </cell>
          <cell r="S66">
            <v>34.4</v>
          </cell>
          <cell r="T66">
            <v>29.5</v>
          </cell>
          <cell r="U66">
            <v>40.9</v>
          </cell>
          <cell r="V66">
            <v>19.600000000000001</v>
          </cell>
          <cell r="W66">
            <v>16.100000000000001</v>
          </cell>
          <cell r="X66">
            <v>24.2</v>
          </cell>
          <cell r="Y66">
            <v>8.1</v>
          </cell>
          <cell r="Z66">
            <v>7</v>
          </cell>
          <cell r="AA66">
            <v>9.5</v>
          </cell>
          <cell r="AB66">
            <v>2821</v>
          </cell>
          <cell r="AC66">
            <v>1404</v>
          </cell>
          <cell r="AD66">
            <v>1417</v>
          </cell>
          <cell r="AE66">
            <v>66</v>
          </cell>
          <cell r="AF66">
            <v>59.1</v>
          </cell>
          <cell r="AG66">
            <v>72.8</v>
          </cell>
          <cell r="AH66">
            <v>55</v>
          </cell>
          <cell r="AI66">
            <v>49.1</v>
          </cell>
          <cell r="AJ66">
            <v>60.8</v>
          </cell>
          <cell r="AK66">
            <v>96.1</v>
          </cell>
          <cell r="AL66">
            <v>94.7</v>
          </cell>
          <cell r="AM66">
            <v>97.4</v>
          </cell>
          <cell r="AN66">
            <v>90.7</v>
          </cell>
          <cell r="AO66">
            <v>88.3</v>
          </cell>
          <cell r="AP66">
            <v>93</v>
          </cell>
          <cell r="AQ66">
            <v>58.5</v>
          </cell>
          <cell r="AR66">
            <v>53.7</v>
          </cell>
          <cell r="AS66">
            <v>63.2</v>
          </cell>
          <cell r="AT66">
            <v>35.1</v>
          </cell>
          <cell r="AU66">
            <v>29.5</v>
          </cell>
          <cell r="AV66">
            <v>40.6</v>
          </cell>
          <cell r="AW66">
            <v>19.100000000000001</v>
          </cell>
          <cell r="AX66">
            <v>13.6</v>
          </cell>
          <cell r="AY66">
            <v>24.5</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517</v>
          </cell>
          <cell r="E67">
            <v>262</v>
          </cell>
          <cell r="F67">
            <v>255</v>
          </cell>
          <cell r="G67">
            <v>36.4</v>
          </cell>
          <cell r="H67">
            <v>26</v>
          </cell>
          <cell r="I67">
            <v>47.1</v>
          </cell>
          <cell r="J67">
            <v>28.6</v>
          </cell>
          <cell r="K67">
            <v>21.8</v>
          </cell>
          <cell r="L67">
            <v>35.700000000000003</v>
          </cell>
          <cell r="M67">
            <v>88.6</v>
          </cell>
          <cell r="N67">
            <v>87</v>
          </cell>
          <cell r="O67">
            <v>90.2</v>
          </cell>
          <cell r="P67">
            <v>81</v>
          </cell>
          <cell r="Q67">
            <v>79.400000000000006</v>
          </cell>
          <cell r="R67">
            <v>82.7</v>
          </cell>
          <cell r="S67">
            <v>31.3</v>
          </cell>
          <cell r="T67">
            <v>25.2</v>
          </cell>
          <cell r="U67">
            <v>37.6</v>
          </cell>
          <cell r="V67">
            <v>17.2</v>
          </cell>
          <cell r="W67">
            <v>13.4</v>
          </cell>
          <cell r="X67">
            <v>21.2</v>
          </cell>
          <cell r="Y67">
            <v>6.4</v>
          </cell>
          <cell r="Z67">
            <v>3.1</v>
          </cell>
          <cell r="AA67">
            <v>9.8000000000000007</v>
          </cell>
          <cell r="AB67">
            <v>3117</v>
          </cell>
          <cell r="AC67">
            <v>1669</v>
          </cell>
          <cell r="AD67">
            <v>1448</v>
          </cell>
          <cell r="AE67">
            <v>66</v>
          </cell>
          <cell r="AF67">
            <v>59.1</v>
          </cell>
          <cell r="AG67">
            <v>73.8</v>
          </cell>
          <cell r="AH67">
            <v>57</v>
          </cell>
          <cell r="AI67">
            <v>52.4</v>
          </cell>
          <cell r="AJ67">
            <v>62.3</v>
          </cell>
          <cell r="AK67">
            <v>96.6</v>
          </cell>
          <cell r="AL67">
            <v>95.1</v>
          </cell>
          <cell r="AM67">
            <v>98.3</v>
          </cell>
          <cell r="AN67">
            <v>94.1</v>
          </cell>
          <cell r="AO67">
            <v>92.6</v>
          </cell>
          <cell r="AP67">
            <v>95.9</v>
          </cell>
          <cell r="AQ67">
            <v>59.3</v>
          </cell>
          <cell r="AR67">
            <v>55.2</v>
          </cell>
          <cell r="AS67">
            <v>64</v>
          </cell>
          <cell r="AT67">
            <v>34.700000000000003</v>
          </cell>
          <cell r="AU67">
            <v>30.4</v>
          </cell>
          <cell r="AV67">
            <v>39.6</v>
          </cell>
          <cell r="AW67">
            <v>19.3</v>
          </cell>
          <cell r="AX67">
            <v>15.1</v>
          </cell>
          <cell r="AY67">
            <v>24.1</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146</v>
          </cell>
          <cell r="E68">
            <v>78</v>
          </cell>
          <cell r="F68">
            <v>68</v>
          </cell>
          <cell r="G68">
            <v>38.4</v>
          </cell>
          <cell r="H68">
            <v>33.299999999999997</v>
          </cell>
          <cell r="I68">
            <v>44.1</v>
          </cell>
          <cell r="J68">
            <v>33.6</v>
          </cell>
          <cell r="K68">
            <v>28.2</v>
          </cell>
          <cell r="L68">
            <v>39.700000000000003</v>
          </cell>
          <cell r="M68">
            <v>82.9</v>
          </cell>
          <cell r="N68">
            <v>79.5</v>
          </cell>
          <cell r="O68">
            <v>86.8</v>
          </cell>
          <cell r="P68">
            <v>80.099999999999994</v>
          </cell>
          <cell r="Q68">
            <v>76.900000000000006</v>
          </cell>
          <cell r="R68">
            <v>83.8</v>
          </cell>
          <cell r="S68">
            <v>35.6</v>
          </cell>
          <cell r="T68">
            <v>29.5</v>
          </cell>
          <cell r="U68">
            <v>42.6</v>
          </cell>
          <cell r="V68">
            <v>21.2</v>
          </cell>
          <cell r="W68">
            <v>19.2</v>
          </cell>
          <cell r="X68">
            <v>23.5</v>
          </cell>
          <cell r="Y68">
            <v>8.9</v>
          </cell>
          <cell r="Z68">
            <v>5.0999999999999996</v>
          </cell>
          <cell r="AA68">
            <v>13.2</v>
          </cell>
          <cell r="AB68">
            <v>1715</v>
          </cell>
          <cell r="AC68">
            <v>916</v>
          </cell>
          <cell r="AD68">
            <v>799</v>
          </cell>
          <cell r="AE68">
            <v>67.2</v>
          </cell>
          <cell r="AF68">
            <v>62.6</v>
          </cell>
          <cell r="AG68">
            <v>72.5</v>
          </cell>
          <cell r="AH68">
            <v>59.5</v>
          </cell>
          <cell r="AI68">
            <v>55.7</v>
          </cell>
          <cell r="AJ68">
            <v>64</v>
          </cell>
          <cell r="AK68">
            <v>95.4</v>
          </cell>
          <cell r="AL68">
            <v>94</v>
          </cell>
          <cell r="AM68">
            <v>97</v>
          </cell>
          <cell r="AN68">
            <v>92.9</v>
          </cell>
          <cell r="AO68">
            <v>91.7</v>
          </cell>
          <cell r="AP68">
            <v>94.2</v>
          </cell>
          <cell r="AQ68">
            <v>62.5</v>
          </cell>
          <cell r="AR68">
            <v>59.4</v>
          </cell>
          <cell r="AS68">
            <v>66.099999999999994</v>
          </cell>
          <cell r="AT68">
            <v>43.3</v>
          </cell>
          <cell r="AU68">
            <v>38.1</v>
          </cell>
          <cell r="AV68">
            <v>49.2</v>
          </cell>
          <cell r="AW68">
            <v>26.6</v>
          </cell>
          <cell r="AX68">
            <v>21.2</v>
          </cell>
          <cell r="AY68">
            <v>32.799999999999997</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738</v>
          </cell>
          <cell r="E69">
            <v>381</v>
          </cell>
          <cell r="F69">
            <v>357</v>
          </cell>
          <cell r="G69">
            <v>37.4</v>
          </cell>
          <cell r="H69">
            <v>33.1</v>
          </cell>
          <cell r="I69">
            <v>42</v>
          </cell>
          <cell r="J69">
            <v>30.4</v>
          </cell>
          <cell r="K69">
            <v>25.2</v>
          </cell>
          <cell r="L69">
            <v>35.9</v>
          </cell>
          <cell r="M69">
            <v>84.6</v>
          </cell>
          <cell r="N69">
            <v>82.7</v>
          </cell>
          <cell r="O69">
            <v>86.6</v>
          </cell>
          <cell r="P69">
            <v>78.2</v>
          </cell>
          <cell r="Q69">
            <v>76.400000000000006</v>
          </cell>
          <cell r="R69">
            <v>80.099999999999994</v>
          </cell>
          <cell r="S69">
            <v>33.700000000000003</v>
          </cell>
          <cell r="T69">
            <v>29.9</v>
          </cell>
          <cell r="U69">
            <v>37.799999999999997</v>
          </cell>
          <cell r="V69">
            <v>18.7</v>
          </cell>
          <cell r="W69">
            <v>15.2</v>
          </cell>
          <cell r="X69">
            <v>22.4</v>
          </cell>
          <cell r="Y69">
            <v>8.6999999999999993</v>
          </cell>
          <cell r="Z69">
            <v>5.8</v>
          </cell>
          <cell r="AA69">
            <v>11.8</v>
          </cell>
          <cell r="AB69">
            <v>2749</v>
          </cell>
          <cell r="AC69">
            <v>1478</v>
          </cell>
          <cell r="AD69">
            <v>1271</v>
          </cell>
          <cell r="AE69">
            <v>61.6</v>
          </cell>
          <cell r="AF69">
            <v>55.8</v>
          </cell>
          <cell r="AG69">
            <v>68.5</v>
          </cell>
          <cell r="AH69">
            <v>51.3</v>
          </cell>
          <cell r="AI69">
            <v>46.1</v>
          </cell>
          <cell r="AJ69">
            <v>57.4</v>
          </cell>
          <cell r="AK69">
            <v>96.2</v>
          </cell>
          <cell r="AL69">
            <v>95.3</v>
          </cell>
          <cell r="AM69">
            <v>97.2</v>
          </cell>
          <cell r="AN69">
            <v>93</v>
          </cell>
          <cell r="AO69">
            <v>92.2</v>
          </cell>
          <cell r="AP69">
            <v>93.9</v>
          </cell>
          <cell r="AQ69">
            <v>54.4</v>
          </cell>
          <cell r="AR69">
            <v>50.1</v>
          </cell>
          <cell r="AS69">
            <v>59.3</v>
          </cell>
          <cell r="AT69">
            <v>30.3</v>
          </cell>
          <cell r="AU69">
            <v>26.5</v>
          </cell>
          <cell r="AV69">
            <v>34.799999999999997</v>
          </cell>
          <cell r="AW69">
            <v>16.600000000000001</v>
          </cell>
          <cell r="AX69">
            <v>12.2</v>
          </cell>
          <cell r="AY69">
            <v>21.7</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259</v>
          </cell>
          <cell r="E70">
            <v>138</v>
          </cell>
          <cell r="F70">
            <v>121</v>
          </cell>
          <cell r="G70">
            <v>31.7</v>
          </cell>
          <cell r="H70">
            <v>23.2</v>
          </cell>
          <cell r="I70">
            <v>41.3</v>
          </cell>
          <cell r="J70">
            <v>22.8</v>
          </cell>
          <cell r="K70">
            <v>15.9</v>
          </cell>
          <cell r="L70">
            <v>30.6</v>
          </cell>
          <cell r="M70">
            <v>84.6</v>
          </cell>
          <cell r="N70">
            <v>84.1</v>
          </cell>
          <cell r="O70">
            <v>85.1</v>
          </cell>
          <cell r="P70">
            <v>78</v>
          </cell>
          <cell r="Q70">
            <v>79.7</v>
          </cell>
          <cell r="R70">
            <v>76</v>
          </cell>
          <cell r="S70">
            <v>28.2</v>
          </cell>
          <cell r="T70">
            <v>22.5</v>
          </cell>
          <cell r="U70">
            <v>34.700000000000003</v>
          </cell>
          <cell r="V70">
            <v>13.9</v>
          </cell>
          <cell r="W70">
            <v>10.1</v>
          </cell>
          <cell r="X70">
            <v>18.2</v>
          </cell>
          <cell r="Y70">
            <v>7.7</v>
          </cell>
          <cell r="Z70">
            <v>3.6</v>
          </cell>
          <cell r="AA70">
            <v>12.4</v>
          </cell>
          <cell r="AB70">
            <v>2796</v>
          </cell>
          <cell r="AC70">
            <v>1410</v>
          </cell>
          <cell r="AD70">
            <v>1386</v>
          </cell>
          <cell r="AE70">
            <v>69.900000000000006</v>
          </cell>
          <cell r="AF70">
            <v>65.400000000000006</v>
          </cell>
          <cell r="AG70">
            <v>74.5</v>
          </cell>
          <cell r="AH70">
            <v>59.7</v>
          </cell>
          <cell r="AI70">
            <v>54.3</v>
          </cell>
          <cell r="AJ70">
            <v>65.2</v>
          </cell>
          <cell r="AK70">
            <v>97.4</v>
          </cell>
          <cell r="AL70">
            <v>97.5</v>
          </cell>
          <cell r="AM70">
            <v>97.3</v>
          </cell>
          <cell r="AN70">
            <v>96</v>
          </cell>
          <cell r="AO70">
            <v>96.2</v>
          </cell>
          <cell r="AP70">
            <v>95.7</v>
          </cell>
          <cell r="AQ70">
            <v>61.3</v>
          </cell>
          <cell r="AR70">
            <v>56.2</v>
          </cell>
          <cell r="AS70">
            <v>66.400000000000006</v>
          </cell>
          <cell r="AT70">
            <v>39.6</v>
          </cell>
          <cell r="AU70">
            <v>33.9</v>
          </cell>
          <cell r="AV70">
            <v>45.3</v>
          </cell>
          <cell r="AW70">
            <v>25.4</v>
          </cell>
          <cell r="AX70">
            <v>19</v>
          </cell>
          <cell r="AY70">
            <v>32</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310</v>
          </cell>
          <cell r="E71">
            <v>157</v>
          </cell>
          <cell r="F71">
            <v>153</v>
          </cell>
          <cell r="G71">
            <v>44.2</v>
          </cell>
          <cell r="H71">
            <v>37.6</v>
          </cell>
          <cell r="I71">
            <v>51</v>
          </cell>
          <cell r="J71">
            <v>34.799999999999997</v>
          </cell>
          <cell r="K71">
            <v>30.6</v>
          </cell>
          <cell r="L71">
            <v>39.200000000000003</v>
          </cell>
          <cell r="M71">
            <v>87.1</v>
          </cell>
          <cell r="N71">
            <v>85.4</v>
          </cell>
          <cell r="O71">
            <v>88.9</v>
          </cell>
          <cell r="P71">
            <v>83.2</v>
          </cell>
          <cell r="Q71">
            <v>82.8</v>
          </cell>
          <cell r="R71">
            <v>83.7</v>
          </cell>
          <cell r="S71">
            <v>37.1</v>
          </cell>
          <cell r="T71">
            <v>33.799999999999997</v>
          </cell>
          <cell r="U71">
            <v>40.5</v>
          </cell>
          <cell r="V71">
            <v>27.1</v>
          </cell>
          <cell r="W71">
            <v>21</v>
          </cell>
          <cell r="X71">
            <v>33.299999999999997</v>
          </cell>
          <cell r="Y71">
            <v>13.9</v>
          </cell>
          <cell r="Z71">
            <v>9.6</v>
          </cell>
          <cell r="AA71">
            <v>18.3</v>
          </cell>
          <cell r="AB71">
            <v>2753</v>
          </cell>
          <cell r="AC71">
            <v>1427</v>
          </cell>
          <cell r="AD71">
            <v>1326</v>
          </cell>
          <cell r="AE71">
            <v>73.7</v>
          </cell>
          <cell r="AF71">
            <v>67.8</v>
          </cell>
          <cell r="AG71">
            <v>80</v>
          </cell>
          <cell r="AH71">
            <v>63.7</v>
          </cell>
          <cell r="AI71">
            <v>58.8</v>
          </cell>
          <cell r="AJ71">
            <v>68.900000000000006</v>
          </cell>
          <cell r="AK71">
            <v>97.6</v>
          </cell>
          <cell r="AL71">
            <v>97.1</v>
          </cell>
          <cell r="AM71">
            <v>98.2</v>
          </cell>
          <cell r="AN71">
            <v>96</v>
          </cell>
          <cell r="AO71">
            <v>95.5</v>
          </cell>
          <cell r="AP71">
            <v>96.5</v>
          </cell>
          <cell r="AQ71">
            <v>65.7</v>
          </cell>
          <cell r="AR71">
            <v>61.2</v>
          </cell>
          <cell r="AS71">
            <v>70.599999999999994</v>
          </cell>
          <cell r="AT71">
            <v>46.4</v>
          </cell>
          <cell r="AU71">
            <v>41</v>
          </cell>
          <cell r="AV71">
            <v>52.2</v>
          </cell>
          <cell r="AW71">
            <v>30.9</v>
          </cell>
          <cell r="AX71">
            <v>25.7</v>
          </cell>
          <cell r="AY71">
            <v>36.6</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819</v>
          </cell>
          <cell r="E72">
            <v>417</v>
          </cell>
          <cell r="F72">
            <v>402</v>
          </cell>
          <cell r="G72">
            <v>38.299999999999997</v>
          </cell>
          <cell r="H72">
            <v>32.9</v>
          </cell>
          <cell r="I72">
            <v>44</v>
          </cell>
          <cell r="J72">
            <v>30.3</v>
          </cell>
          <cell r="K72">
            <v>25.4</v>
          </cell>
          <cell r="L72">
            <v>35.299999999999997</v>
          </cell>
          <cell r="M72">
            <v>82.8</v>
          </cell>
          <cell r="N72">
            <v>78.7</v>
          </cell>
          <cell r="O72">
            <v>87.1</v>
          </cell>
          <cell r="P72">
            <v>79.5</v>
          </cell>
          <cell r="Q72">
            <v>76.3</v>
          </cell>
          <cell r="R72">
            <v>82.8</v>
          </cell>
          <cell r="S72">
            <v>32.6</v>
          </cell>
          <cell r="T72">
            <v>27.8</v>
          </cell>
          <cell r="U72">
            <v>37.6</v>
          </cell>
          <cell r="V72">
            <v>17.8</v>
          </cell>
          <cell r="W72">
            <v>15.6</v>
          </cell>
          <cell r="X72">
            <v>20.100000000000001</v>
          </cell>
          <cell r="Y72">
            <v>8.8000000000000007</v>
          </cell>
          <cell r="Z72">
            <v>6.7</v>
          </cell>
          <cell r="AA72">
            <v>10.9</v>
          </cell>
          <cell r="AB72">
            <v>8148</v>
          </cell>
          <cell r="AC72">
            <v>4255</v>
          </cell>
          <cell r="AD72">
            <v>3893</v>
          </cell>
          <cell r="AE72">
            <v>68.2</v>
          </cell>
          <cell r="AF72">
            <v>62.3</v>
          </cell>
          <cell r="AG72">
            <v>74.8</v>
          </cell>
          <cell r="AH72">
            <v>58.7</v>
          </cell>
          <cell r="AI72">
            <v>53.6</v>
          </cell>
          <cell r="AJ72">
            <v>64.2</v>
          </cell>
          <cell r="AK72">
            <v>96</v>
          </cell>
          <cell r="AL72">
            <v>94.7</v>
          </cell>
          <cell r="AM72">
            <v>97.4</v>
          </cell>
          <cell r="AN72">
            <v>94.3</v>
          </cell>
          <cell r="AO72">
            <v>93</v>
          </cell>
          <cell r="AP72">
            <v>95.6</v>
          </cell>
          <cell r="AQ72">
            <v>60.7</v>
          </cell>
          <cell r="AR72">
            <v>56.2</v>
          </cell>
          <cell r="AS72">
            <v>65.599999999999994</v>
          </cell>
          <cell r="AT72">
            <v>38.9</v>
          </cell>
          <cell r="AU72">
            <v>34.200000000000003</v>
          </cell>
          <cell r="AV72">
            <v>44.1</v>
          </cell>
          <cell r="AW72">
            <v>22.9</v>
          </cell>
          <cell r="AX72">
            <v>17.5</v>
          </cell>
          <cell r="AY72">
            <v>28.9</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466</v>
          </cell>
          <cell r="E73">
            <v>224</v>
          </cell>
          <cell r="F73">
            <v>242</v>
          </cell>
          <cell r="G73">
            <v>36.299999999999997</v>
          </cell>
          <cell r="H73">
            <v>32.1</v>
          </cell>
          <cell r="I73">
            <v>40.1</v>
          </cell>
          <cell r="J73">
            <v>30.9</v>
          </cell>
          <cell r="K73">
            <v>26.3</v>
          </cell>
          <cell r="L73">
            <v>35.1</v>
          </cell>
          <cell r="M73">
            <v>80</v>
          </cell>
          <cell r="N73">
            <v>75.400000000000006</v>
          </cell>
          <cell r="O73">
            <v>84.3</v>
          </cell>
          <cell r="P73">
            <v>76.400000000000006</v>
          </cell>
          <cell r="Q73">
            <v>73.2</v>
          </cell>
          <cell r="R73">
            <v>79.3</v>
          </cell>
          <cell r="S73">
            <v>32.6</v>
          </cell>
          <cell r="T73">
            <v>28.6</v>
          </cell>
          <cell r="U73">
            <v>36.4</v>
          </cell>
          <cell r="V73">
            <v>10.1</v>
          </cell>
          <cell r="W73">
            <v>7.6</v>
          </cell>
          <cell r="X73">
            <v>12.4</v>
          </cell>
          <cell r="Y73">
            <v>5.6</v>
          </cell>
          <cell r="Z73">
            <v>3.1</v>
          </cell>
          <cell r="AA73">
            <v>7.9</v>
          </cell>
          <cell r="AB73">
            <v>1923</v>
          </cell>
          <cell r="AC73">
            <v>960</v>
          </cell>
          <cell r="AD73">
            <v>963</v>
          </cell>
          <cell r="AE73">
            <v>61.2</v>
          </cell>
          <cell r="AF73">
            <v>54.9</v>
          </cell>
          <cell r="AG73">
            <v>67.5</v>
          </cell>
          <cell r="AH73">
            <v>52.4</v>
          </cell>
          <cell r="AI73">
            <v>47.2</v>
          </cell>
          <cell r="AJ73">
            <v>57.5</v>
          </cell>
          <cell r="AK73">
            <v>94.4</v>
          </cell>
          <cell r="AL73">
            <v>92.7</v>
          </cell>
          <cell r="AM73">
            <v>96.1</v>
          </cell>
          <cell r="AN73">
            <v>91.8</v>
          </cell>
          <cell r="AO73">
            <v>89.9</v>
          </cell>
          <cell r="AP73">
            <v>93.7</v>
          </cell>
          <cell r="AQ73">
            <v>54.7</v>
          </cell>
          <cell r="AR73">
            <v>50.4</v>
          </cell>
          <cell r="AS73">
            <v>58.9</v>
          </cell>
          <cell r="AT73">
            <v>29</v>
          </cell>
          <cell r="AU73">
            <v>24.4</v>
          </cell>
          <cell r="AV73">
            <v>33.5</v>
          </cell>
          <cell r="AW73">
            <v>16.3</v>
          </cell>
          <cell r="AX73">
            <v>13.2</v>
          </cell>
          <cell r="AY73">
            <v>19.3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310</v>
          </cell>
          <cell r="E74">
            <v>171</v>
          </cell>
          <cell r="F74">
            <v>139</v>
          </cell>
          <cell r="G74">
            <v>37.4</v>
          </cell>
          <cell r="H74">
            <v>32.200000000000003</v>
          </cell>
          <cell r="I74">
            <v>43.9</v>
          </cell>
          <cell r="J74">
            <v>31.6</v>
          </cell>
          <cell r="K74">
            <v>25.7</v>
          </cell>
          <cell r="L74">
            <v>38.799999999999997</v>
          </cell>
          <cell r="M74">
            <v>83.5</v>
          </cell>
          <cell r="N74">
            <v>77.8</v>
          </cell>
          <cell r="O74">
            <v>90.6</v>
          </cell>
          <cell r="P74">
            <v>79</v>
          </cell>
          <cell r="Q74">
            <v>74.900000000000006</v>
          </cell>
          <cell r="R74">
            <v>84.2</v>
          </cell>
          <cell r="S74">
            <v>35.5</v>
          </cell>
          <cell r="T74">
            <v>29.2</v>
          </cell>
          <cell r="U74">
            <v>43.2</v>
          </cell>
          <cell r="V74">
            <v>21.9</v>
          </cell>
          <cell r="W74">
            <v>17.5</v>
          </cell>
          <cell r="X74">
            <v>27.3</v>
          </cell>
          <cell r="Y74">
            <v>8.4</v>
          </cell>
          <cell r="Z74">
            <v>5.3</v>
          </cell>
          <cell r="AA74">
            <v>12.2</v>
          </cell>
          <cell r="AB74">
            <v>1687</v>
          </cell>
          <cell r="AC74">
            <v>869</v>
          </cell>
          <cell r="AD74">
            <v>818</v>
          </cell>
          <cell r="AE74">
            <v>67.3</v>
          </cell>
          <cell r="AF74">
            <v>61.9</v>
          </cell>
          <cell r="AG74">
            <v>73</v>
          </cell>
          <cell r="AH74">
            <v>57.8</v>
          </cell>
          <cell r="AI74">
            <v>52.6</v>
          </cell>
          <cell r="AJ74">
            <v>63.3</v>
          </cell>
          <cell r="AK74">
            <v>96</v>
          </cell>
          <cell r="AL74">
            <v>95.5</v>
          </cell>
          <cell r="AM74">
            <v>96.6</v>
          </cell>
          <cell r="AN74">
            <v>94.7</v>
          </cell>
          <cell r="AO74">
            <v>94.1</v>
          </cell>
          <cell r="AP74">
            <v>95.2</v>
          </cell>
          <cell r="AQ74">
            <v>59.5</v>
          </cell>
          <cell r="AR74">
            <v>54.9</v>
          </cell>
          <cell r="AS74">
            <v>64.400000000000006</v>
          </cell>
          <cell r="AT74">
            <v>45.8</v>
          </cell>
          <cell r="AU74">
            <v>39.9</v>
          </cell>
          <cell r="AV74">
            <v>52</v>
          </cell>
          <cell r="AW74">
            <v>28.5</v>
          </cell>
          <cell r="AX74">
            <v>23.9</v>
          </cell>
          <cell r="AY74">
            <v>33.299999999999997</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661</v>
          </cell>
          <cell r="E75">
            <v>341</v>
          </cell>
          <cell r="F75">
            <v>320</v>
          </cell>
          <cell r="G75">
            <v>34.200000000000003</v>
          </cell>
          <cell r="H75">
            <v>30.5</v>
          </cell>
          <cell r="I75">
            <v>38.1</v>
          </cell>
          <cell r="J75">
            <v>28.1</v>
          </cell>
          <cell r="K75">
            <v>26.1</v>
          </cell>
          <cell r="L75">
            <v>30.3</v>
          </cell>
          <cell r="M75">
            <v>83.5</v>
          </cell>
          <cell r="N75">
            <v>79.8</v>
          </cell>
          <cell r="O75">
            <v>87.5</v>
          </cell>
          <cell r="P75">
            <v>77.900000000000006</v>
          </cell>
          <cell r="Q75">
            <v>73.900000000000006</v>
          </cell>
          <cell r="R75">
            <v>82.2</v>
          </cell>
          <cell r="S75">
            <v>30.3</v>
          </cell>
          <cell r="T75">
            <v>27</v>
          </cell>
          <cell r="U75">
            <v>33.799999999999997</v>
          </cell>
          <cell r="V75">
            <v>15.7</v>
          </cell>
          <cell r="W75">
            <v>15</v>
          </cell>
          <cell r="X75">
            <v>16.600000000000001</v>
          </cell>
          <cell r="Y75">
            <v>7</v>
          </cell>
          <cell r="Z75">
            <v>6.2</v>
          </cell>
          <cell r="AA75">
            <v>7.8</v>
          </cell>
          <cell r="AB75">
            <v>2611</v>
          </cell>
          <cell r="AC75">
            <v>1376</v>
          </cell>
          <cell r="AD75">
            <v>1235</v>
          </cell>
          <cell r="AE75">
            <v>65.400000000000006</v>
          </cell>
          <cell r="AF75">
            <v>60.2</v>
          </cell>
          <cell r="AG75">
            <v>71.2</v>
          </cell>
          <cell r="AH75">
            <v>56.5</v>
          </cell>
          <cell r="AI75">
            <v>51.7</v>
          </cell>
          <cell r="AJ75">
            <v>61.9</v>
          </cell>
          <cell r="AK75">
            <v>95.2</v>
          </cell>
          <cell r="AL75">
            <v>94.1</v>
          </cell>
          <cell r="AM75">
            <v>96.4</v>
          </cell>
          <cell r="AN75">
            <v>92.5</v>
          </cell>
          <cell r="AO75">
            <v>91.6</v>
          </cell>
          <cell r="AP75">
            <v>93.6</v>
          </cell>
          <cell r="AQ75">
            <v>58.4</v>
          </cell>
          <cell r="AR75">
            <v>54.1</v>
          </cell>
          <cell r="AS75">
            <v>63.1</v>
          </cell>
          <cell r="AT75">
            <v>37</v>
          </cell>
          <cell r="AU75">
            <v>32.1</v>
          </cell>
          <cell r="AV75">
            <v>42.4</v>
          </cell>
          <cell r="AW75">
            <v>24.5</v>
          </cell>
          <cell r="AX75">
            <v>20.100000000000001</v>
          </cell>
          <cell r="AY75">
            <v>29.3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466</v>
          </cell>
          <cell r="E76">
            <v>233</v>
          </cell>
          <cell r="F76">
            <v>233</v>
          </cell>
          <cell r="G76">
            <v>38</v>
          </cell>
          <cell r="H76">
            <v>30.9</v>
          </cell>
          <cell r="I76">
            <v>45.1</v>
          </cell>
          <cell r="J76">
            <v>31.3</v>
          </cell>
          <cell r="K76">
            <v>24</v>
          </cell>
          <cell r="L76">
            <v>38.6</v>
          </cell>
          <cell r="M76">
            <v>84.3</v>
          </cell>
          <cell r="N76">
            <v>82</v>
          </cell>
          <cell r="O76">
            <v>86.7</v>
          </cell>
          <cell r="P76">
            <v>79.2</v>
          </cell>
          <cell r="Q76">
            <v>76.8</v>
          </cell>
          <cell r="R76">
            <v>81.5</v>
          </cell>
          <cell r="S76">
            <v>33.5</v>
          </cell>
          <cell r="T76">
            <v>26.2</v>
          </cell>
          <cell r="U76">
            <v>40.799999999999997</v>
          </cell>
          <cell r="V76">
            <v>17.2</v>
          </cell>
          <cell r="W76">
            <v>14.6</v>
          </cell>
          <cell r="X76">
            <v>19.7</v>
          </cell>
          <cell r="Y76">
            <v>9.1999999999999993</v>
          </cell>
          <cell r="Z76">
            <v>8.1999999999999993</v>
          </cell>
          <cell r="AA76">
            <v>10.3</v>
          </cell>
          <cell r="AB76">
            <v>5340</v>
          </cell>
          <cell r="AC76">
            <v>2708</v>
          </cell>
          <cell r="AD76">
            <v>2632</v>
          </cell>
          <cell r="AE76">
            <v>72</v>
          </cell>
          <cell r="AF76">
            <v>66.900000000000006</v>
          </cell>
          <cell r="AG76">
            <v>77.099999999999994</v>
          </cell>
          <cell r="AH76">
            <v>63.5</v>
          </cell>
          <cell r="AI76">
            <v>59.3</v>
          </cell>
          <cell r="AJ76">
            <v>67.900000000000006</v>
          </cell>
          <cell r="AK76">
            <v>96.3</v>
          </cell>
          <cell r="AL76">
            <v>95.2</v>
          </cell>
          <cell r="AM76">
            <v>97.4</v>
          </cell>
          <cell r="AN76">
            <v>93.9</v>
          </cell>
          <cell r="AO76">
            <v>92.6</v>
          </cell>
          <cell r="AP76">
            <v>95.2</v>
          </cell>
          <cell r="AQ76">
            <v>65.2</v>
          </cell>
          <cell r="AR76">
            <v>61.6</v>
          </cell>
          <cell r="AS76">
            <v>68.900000000000006</v>
          </cell>
          <cell r="AT76">
            <v>40.5</v>
          </cell>
          <cell r="AU76">
            <v>36.9</v>
          </cell>
          <cell r="AV76">
            <v>44.3</v>
          </cell>
          <cell r="AW76">
            <v>28.6</v>
          </cell>
          <cell r="AX76">
            <v>24.8</v>
          </cell>
          <cell r="AY76">
            <v>32.5</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536</v>
          </cell>
          <cell r="E77">
            <v>272</v>
          </cell>
          <cell r="F77">
            <v>264</v>
          </cell>
          <cell r="G77">
            <v>36.6</v>
          </cell>
          <cell r="H77">
            <v>31.3</v>
          </cell>
          <cell r="I77">
            <v>42</v>
          </cell>
          <cell r="J77">
            <v>28.4</v>
          </cell>
          <cell r="K77">
            <v>24.6</v>
          </cell>
          <cell r="L77">
            <v>32.200000000000003</v>
          </cell>
          <cell r="M77">
            <v>78.7</v>
          </cell>
          <cell r="N77">
            <v>71.7</v>
          </cell>
          <cell r="O77">
            <v>86</v>
          </cell>
          <cell r="P77">
            <v>74.8</v>
          </cell>
          <cell r="Q77">
            <v>68.400000000000006</v>
          </cell>
          <cell r="R77">
            <v>81.400000000000006</v>
          </cell>
          <cell r="S77">
            <v>30.8</v>
          </cell>
          <cell r="T77">
            <v>28.3</v>
          </cell>
          <cell r="U77">
            <v>33.299999999999997</v>
          </cell>
          <cell r="V77">
            <v>14.2</v>
          </cell>
          <cell r="W77">
            <v>10.3</v>
          </cell>
          <cell r="X77">
            <v>18.2</v>
          </cell>
          <cell r="Y77">
            <v>4.5</v>
          </cell>
          <cell r="Z77">
            <v>1.5</v>
          </cell>
          <cell r="AA77">
            <v>7.6</v>
          </cell>
          <cell r="AB77">
            <v>2023</v>
          </cell>
          <cell r="AC77">
            <v>1005</v>
          </cell>
          <cell r="AD77">
            <v>1018</v>
          </cell>
          <cell r="AE77">
            <v>67.5</v>
          </cell>
          <cell r="AF77">
            <v>58.4</v>
          </cell>
          <cell r="AG77">
            <v>76.400000000000006</v>
          </cell>
          <cell r="AH77">
            <v>57.8</v>
          </cell>
          <cell r="AI77">
            <v>49.6</v>
          </cell>
          <cell r="AJ77">
            <v>65.900000000000006</v>
          </cell>
          <cell r="AK77">
            <v>93.4</v>
          </cell>
          <cell r="AL77">
            <v>91.7</v>
          </cell>
          <cell r="AM77">
            <v>95</v>
          </cell>
          <cell r="AN77">
            <v>90</v>
          </cell>
          <cell r="AO77">
            <v>87.9</v>
          </cell>
          <cell r="AP77">
            <v>92</v>
          </cell>
          <cell r="AQ77">
            <v>59.9</v>
          </cell>
          <cell r="AR77">
            <v>52.2</v>
          </cell>
          <cell r="AS77">
            <v>67.400000000000006</v>
          </cell>
          <cell r="AT77">
            <v>33.200000000000003</v>
          </cell>
          <cell r="AU77">
            <v>24</v>
          </cell>
          <cell r="AV77">
            <v>42.2</v>
          </cell>
          <cell r="AW77">
            <v>20.3</v>
          </cell>
          <cell r="AX77">
            <v>12.1</v>
          </cell>
          <cell r="AY77">
            <v>28.4</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533</v>
          </cell>
          <cell r="E78">
            <v>285</v>
          </cell>
          <cell r="F78">
            <v>248</v>
          </cell>
          <cell r="G78">
            <v>39.799999999999997</v>
          </cell>
          <cell r="H78">
            <v>34.4</v>
          </cell>
          <cell r="I78">
            <v>46</v>
          </cell>
          <cell r="J78">
            <v>28.3</v>
          </cell>
          <cell r="K78">
            <v>25.3</v>
          </cell>
          <cell r="L78">
            <v>31.9</v>
          </cell>
          <cell r="M78">
            <v>83.3</v>
          </cell>
          <cell r="N78">
            <v>80.7</v>
          </cell>
          <cell r="O78">
            <v>86.3</v>
          </cell>
          <cell r="P78">
            <v>78.400000000000006</v>
          </cell>
          <cell r="Q78">
            <v>75.099999999999994</v>
          </cell>
          <cell r="R78">
            <v>82.3</v>
          </cell>
          <cell r="S78">
            <v>30.8</v>
          </cell>
          <cell r="T78">
            <v>27.7</v>
          </cell>
          <cell r="U78">
            <v>34.299999999999997</v>
          </cell>
          <cell r="V78">
            <v>18.2</v>
          </cell>
          <cell r="W78">
            <v>15.8</v>
          </cell>
          <cell r="X78">
            <v>21</v>
          </cell>
          <cell r="Y78">
            <v>8.8000000000000007</v>
          </cell>
          <cell r="Z78">
            <v>6</v>
          </cell>
          <cell r="AA78">
            <v>12.1</v>
          </cell>
          <cell r="AB78">
            <v>5173</v>
          </cell>
          <cell r="AC78">
            <v>2612</v>
          </cell>
          <cell r="AD78">
            <v>2561</v>
          </cell>
          <cell r="AE78">
            <v>72.8</v>
          </cell>
          <cell r="AF78">
            <v>66.2</v>
          </cell>
          <cell r="AG78">
            <v>79.5</v>
          </cell>
          <cell r="AH78">
            <v>64.099999999999994</v>
          </cell>
          <cell r="AI78">
            <v>58</v>
          </cell>
          <cell r="AJ78">
            <v>70.3</v>
          </cell>
          <cell r="AK78">
            <v>96</v>
          </cell>
          <cell r="AL78">
            <v>94.8</v>
          </cell>
          <cell r="AM78">
            <v>97.3</v>
          </cell>
          <cell r="AN78">
            <v>94.3</v>
          </cell>
          <cell r="AO78">
            <v>93.3</v>
          </cell>
          <cell r="AP78">
            <v>95.2</v>
          </cell>
          <cell r="AQ78">
            <v>65.599999999999994</v>
          </cell>
          <cell r="AR78">
            <v>60.2</v>
          </cell>
          <cell r="AS78">
            <v>71</v>
          </cell>
          <cell r="AT78">
            <v>39.5</v>
          </cell>
          <cell r="AU78">
            <v>35.299999999999997</v>
          </cell>
          <cell r="AV78">
            <v>43.7</v>
          </cell>
          <cell r="AW78">
            <v>27.3</v>
          </cell>
          <cell r="AX78">
            <v>21.8</v>
          </cell>
          <cell r="AY78">
            <v>32.799999999999997</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196</v>
          </cell>
          <cell r="E79">
            <v>93</v>
          </cell>
          <cell r="F79">
            <v>103</v>
          </cell>
          <cell r="G79">
            <v>36.200000000000003</v>
          </cell>
          <cell r="H79">
            <v>31.2</v>
          </cell>
          <cell r="I79">
            <v>40.799999999999997</v>
          </cell>
          <cell r="J79">
            <v>21.4</v>
          </cell>
          <cell r="K79">
            <v>21.5</v>
          </cell>
          <cell r="L79">
            <v>21.4</v>
          </cell>
          <cell r="M79">
            <v>86.7</v>
          </cell>
          <cell r="N79">
            <v>88.2</v>
          </cell>
          <cell r="O79">
            <v>85.4</v>
          </cell>
          <cell r="P79">
            <v>86.2</v>
          </cell>
          <cell r="Q79">
            <v>87.1</v>
          </cell>
          <cell r="R79">
            <v>85.4</v>
          </cell>
          <cell r="S79">
            <v>25</v>
          </cell>
          <cell r="T79">
            <v>23.7</v>
          </cell>
          <cell r="U79">
            <v>26.2</v>
          </cell>
          <cell r="V79">
            <v>13.3</v>
          </cell>
          <cell r="W79">
            <v>15.1</v>
          </cell>
          <cell r="X79">
            <v>11.7</v>
          </cell>
          <cell r="Y79">
            <v>3.6</v>
          </cell>
          <cell r="Z79">
            <v>3.2</v>
          </cell>
          <cell r="AA79">
            <v>3.9</v>
          </cell>
          <cell r="AB79">
            <v>1697</v>
          </cell>
          <cell r="AC79">
            <v>908</v>
          </cell>
          <cell r="AD79">
            <v>789</v>
          </cell>
          <cell r="AE79">
            <v>68.7</v>
          </cell>
          <cell r="AF79">
            <v>64.2</v>
          </cell>
          <cell r="AG79">
            <v>73.8</v>
          </cell>
          <cell r="AH79">
            <v>55.9</v>
          </cell>
          <cell r="AI79">
            <v>53.7</v>
          </cell>
          <cell r="AJ79">
            <v>58.4</v>
          </cell>
          <cell r="AK79">
            <v>97.1</v>
          </cell>
          <cell r="AL79">
            <v>96.6</v>
          </cell>
          <cell r="AM79">
            <v>97.6</v>
          </cell>
          <cell r="AN79">
            <v>96.3</v>
          </cell>
          <cell r="AO79">
            <v>95.5</v>
          </cell>
          <cell r="AP79">
            <v>97.2</v>
          </cell>
          <cell r="AQ79">
            <v>57.5</v>
          </cell>
          <cell r="AR79">
            <v>55.5</v>
          </cell>
          <cell r="AS79">
            <v>59.8</v>
          </cell>
          <cell r="AT79">
            <v>34.4</v>
          </cell>
          <cell r="AU79">
            <v>31.1</v>
          </cell>
          <cell r="AV79">
            <v>38.1</v>
          </cell>
          <cell r="AW79">
            <v>19.899999999999999</v>
          </cell>
          <cell r="AX79">
            <v>16.899999999999999</v>
          </cell>
          <cell r="AY79">
            <v>23.4</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521</v>
          </cell>
          <cell r="E80">
            <v>283</v>
          </cell>
          <cell r="F80">
            <v>238</v>
          </cell>
          <cell r="G80">
            <v>31.9</v>
          </cell>
          <cell r="H80">
            <v>23.7</v>
          </cell>
          <cell r="I80">
            <v>41.6</v>
          </cell>
          <cell r="J80">
            <v>23.4</v>
          </cell>
          <cell r="K80">
            <v>18.7</v>
          </cell>
          <cell r="L80">
            <v>29</v>
          </cell>
          <cell r="M80">
            <v>75.2</v>
          </cell>
          <cell r="N80">
            <v>66.099999999999994</v>
          </cell>
          <cell r="O80">
            <v>86.1</v>
          </cell>
          <cell r="P80">
            <v>72</v>
          </cell>
          <cell r="Q80">
            <v>64</v>
          </cell>
          <cell r="R80">
            <v>81.5</v>
          </cell>
          <cell r="S80">
            <v>27.4</v>
          </cell>
          <cell r="T80">
            <v>22.6</v>
          </cell>
          <cell r="U80">
            <v>33.200000000000003</v>
          </cell>
          <cell r="V80">
            <v>15.5</v>
          </cell>
          <cell r="W80">
            <v>11</v>
          </cell>
          <cell r="X80">
            <v>21</v>
          </cell>
          <cell r="Y80">
            <v>6.5</v>
          </cell>
          <cell r="Z80">
            <v>4.5999999999999996</v>
          </cell>
          <cell r="AA80">
            <v>8.8000000000000007</v>
          </cell>
          <cell r="AB80">
            <v>5280</v>
          </cell>
          <cell r="AC80">
            <v>2738</v>
          </cell>
          <cell r="AD80">
            <v>2542</v>
          </cell>
          <cell r="AE80">
            <v>69.7</v>
          </cell>
          <cell r="AF80">
            <v>64.400000000000006</v>
          </cell>
          <cell r="AG80">
            <v>75.400000000000006</v>
          </cell>
          <cell r="AH80">
            <v>62.3</v>
          </cell>
          <cell r="AI80">
            <v>57.2</v>
          </cell>
          <cell r="AJ80">
            <v>67.8</v>
          </cell>
          <cell r="AK80">
            <v>95.5</v>
          </cell>
          <cell r="AL80">
            <v>94.1</v>
          </cell>
          <cell r="AM80">
            <v>96.9</v>
          </cell>
          <cell r="AN80">
            <v>94.1</v>
          </cell>
          <cell r="AO80">
            <v>92.7</v>
          </cell>
          <cell r="AP80">
            <v>95.6</v>
          </cell>
          <cell r="AQ80">
            <v>64.599999999999994</v>
          </cell>
          <cell r="AR80">
            <v>60.2</v>
          </cell>
          <cell r="AS80">
            <v>69.400000000000006</v>
          </cell>
          <cell r="AT80">
            <v>47.6</v>
          </cell>
          <cell r="AU80">
            <v>43.4</v>
          </cell>
          <cell r="AV80">
            <v>52.2</v>
          </cell>
          <cell r="AW80">
            <v>30.8</v>
          </cell>
          <cell r="AX80">
            <v>25.7</v>
          </cell>
          <cell r="AY80">
            <v>36.299999999999997</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260</v>
          </cell>
          <cell r="E81">
            <v>126</v>
          </cell>
          <cell r="F81">
            <v>134</v>
          </cell>
          <cell r="G81">
            <v>35.799999999999997</v>
          </cell>
          <cell r="H81">
            <v>29.4</v>
          </cell>
          <cell r="I81">
            <v>41.8</v>
          </cell>
          <cell r="J81">
            <v>29.6</v>
          </cell>
          <cell r="K81">
            <v>23</v>
          </cell>
          <cell r="L81">
            <v>35.799999999999997</v>
          </cell>
          <cell r="M81">
            <v>80.8</v>
          </cell>
          <cell r="N81">
            <v>77</v>
          </cell>
          <cell r="O81">
            <v>84.3</v>
          </cell>
          <cell r="P81">
            <v>77.7</v>
          </cell>
          <cell r="Q81">
            <v>73.8</v>
          </cell>
          <cell r="R81">
            <v>81.3</v>
          </cell>
          <cell r="S81">
            <v>34.6</v>
          </cell>
          <cell r="T81">
            <v>30.2</v>
          </cell>
          <cell r="U81">
            <v>38.799999999999997</v>
          </cell>
          <cell r="V81">
            <v>21.2</v>
          </cell>
          <cell r="W81">
            <v>19</v>
          </cell>
          <cell r="X81">
            <v>23.1</v>
          </cell>
          <cell r="Y81">
            <v>8.1</v>
          </cell>
          <cell r="Z81">
            <v>6.3</v>
          </cell>
          <cell r="AA81">
            <v>9.6999999999999993</v>
          </cell>
          <cell r="AB81">
            <v>2447</v>
          </cell>
          <cell r="AC81">
            <v>1264</v>
          </cell>
          <cell r="AD81">
            <v>1183</v>
          </cell>
          <cell r="AE81">
            <v>69.8</v>
          </cell>
          <cell r="AF81">
            <v>65.400000000000006</v>
          </cell>
          <cell r="AG81">
            <v>74.599999999999994</v>
          </cell>
          <cell r="AH81">
            <v>61.3</v>
          </cell>
          <cell r="AI81">
            <v>57.1</v>
          </cell>
          <cell r="AJ81">
            <v>65.8</v>
          </cell>
          <cell r="AK81">
            <v>95.8</v>
          </cell>
          <cell r="AL81">
            <v>94.6</v>
          </cell>
          <cell r="AM81">
            <v>97.1</v>
          </cell>
          <cell r="AN81">
            <v>94</v>
          </cell>
          <cell r="AO81">
            <v>92.8</v>
          </cell>
          <cell r="AP81">
            <v>95.3</v>
          </cell>
          <cell r="AQ81">
            <v>63.9</v>
          </cell>
          <cell r="AR81">
            <v>60.7</v>
          </cell>
          <cell r="AS81">
            <v>67.400000000000006</v>
          </cell>
          <cell r="AT81">
            <v>39.5</v>
          </cell>
          <cell r="AU81">
            <v>35.700000000000003</v>
          </cell>
          <cell r="AV81">
            <v>43.6</v>
          </cell>
          <cell r="AW81">
            <v>22.3</v>
          </cell>
          <cell r="AX81">
            <v>18.5</v>
          </cell>
          <cell r="AY81">
            <v>26.3</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1323</v>
          </cell>
          <cell r="E82">
            <v>653</v>
          </cell>
          <cell r="F82">
            <v>670</v>
          </cell>
          <cell r="G82">
            <v>39.799999999999997</v>
          </cell>
          <cell r="H82">
            <v>32.9</v>
          </cell>
          <cell r="I82">
            <v>46.6</v>
          </cell>
          <cell r="J82">
            <v>32.299999999999997</v>
          </cell>
          <cell r="K82">
            <v>28</v>
          </cell>
          <cell r="L82">
            <v>36.4</v>
          </cell>
          <cell r="M82">
            <v>84.7</v>
          </cell>
          <cell r="N82">
            <v>82.1</v>
          </cell>
          <cell r="O82">
            <v>87.2</v>
          </cell>
          <cell r="P82">
            <v>79.900000000000006</v>
          </cell>
          <cell r="Q82">
            <v>77.3</v>
          </cell>
          <cell r="R82">
            <v>82.4</v>
          </cell>
          <cell r="S82">
            <v>35.200000000000003</v>
          </cell>
          <cell r="T82">
            <v>31.5</v>
          </cell>
          <cell r="U82">
            <v>38.799999999999997</v>
          </cell>
          <cell r="V82">
            <v>16.8</v>
          </cell>
          <cell r="W82">
            <v>13.5</v>
          </cell>
          <cell r="X82">
            <v>20</v>
          </cell>
          <cell r="Y82">
            <v>8.1999999999999993</v>
          </cell>
          <cell r="Z82">
            <v>6.7</v>
          </cell>
          <cell r="AA82">
            <v>9.6</v>
          </cell>
          <cell r="AB82">
            <v>13915</v>
          </cell>
          <cell r="AC82">
            <v>7140</v>
          </cell>
          <cell r="AD82">
            <v>6775</v>
          </cell>
          <cell r="AE82">
            <v>69.599999999999994</v>
          </cell>
          <cell r="AF82">
            <v>63.8</v>
          </cell>
          <cell r="AG82">
            <v>75.7</v>
          </cell>
          <cell r="AH82">
            <v>60.9</v>
          </cell>
          <cell r="AI82">
            <v>56.2</v>
          </cell>
          <cell r="AJ82">
            <v>65.8</v>
          </cell>
          <cell r="AK82">
            <v>95.2</v>
          </cell>
          <cell r="AL82">
            <v>94.1</v>
          </cell>
          <cell r="AM82">
            <v>96.4</v>
          </cell>
          <cell r="AN82">
            <v>93.2</v>
          </cell>
          <cell r="AO82">
            <v>91.8</v>
          </cell>
          <cell r="AP82">
            <v>94.6</v>
          </cell>
          <cell r="AQ82">
            <v>63.4</v>
          </cell>
          <cell r="AR82">
            <v>59.5</v>
          </cell>
          <cell r="AS82">
            <v>67.5</v>
          </cell>
          <cell r="AT82">
            <v>36.9</v>
          </cell>
          <cell r="AU82">
            <v>32.9</v>
          </cell>
          <cell r="AV82">
            <v>41.2</v>
          </cell>
          <cell r="AW82">
            <v>23.8</v>
          </cell>
          <cell r="AX82">
            <v>19.399999999999999</v>
          </cell>
          <cell r="AY82">
            <v>28.3</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940</v>
          </cell>
          <cell r="E83">
            <v>508</v>
          </cell>
          <cell r="F83">
            <v>432</v>
          </cell>
          <cell r="G83">
            <v>43.6</v>
          </cell>
          <cell r="H83">
            <v>39.6</v>
          </cell>
          <cell r="I83">
            <v>48.4</v>
          </cell>
          <cell r="J83">
            <v>35.299999999999997</v>
          </cell>
          <cell r="K83">
            <v>30.7</v>
          </cell>
          <cell r="L83">
            <v>40.700000000000003</v>
          </cell>
          <cell r="M83">
            <v>85.5</v>
          </cell>
          <cell r="N83">
            <v>82.5</v>
          </cell>
          <cell r="O83">
            <v>89.1</v>
          </cell>
          <cell r="P83">
            <v>78.400000000000006</v>
          </cell>
          <cell r="Q83">
            <v>75.599999999999994</v>
          </cell>
          <cell r="R83">
            <v>81.7</v>
          </cell>
          <cell r="S83">
            <v>37.200000000000003</v>
          </cell>
          <cell r="T83">
            <v>33.5</v>
          </cell>
          <cell r="U83">
            <v>41.7</v>
          </cell>
          <cell r="V83">
            <v>24.1</v>
          </cell>
          <cell r="W83">
            <v>22.4</v>
          </cell>
          <cell r="X83">
            <v>26.2</v>
          </cell>
          <cell r="Y83">
            <v>11.6</v>
          </cell>
          <cell r="Z83">
            <v>8.9</v>
          </cell>
          <cell r="AA83">
            <v>14.8</v>
          </cell>
          <cell r="AB83">
            <v>11876</v>
          </cell>
          <cell r="AC83">
            <v>5957</v>
          </cell>
          <cell r="AD83">
            <v>5919</v>
          </cell>
          <cell r="AE83">
            <v>75.7</v>
          </cell>
          <cell r="AF83">
            <v>72.099999999999994</v>
          </cell>
          <cell r="AG83">
            <v>79.400000000000006</v>
          </cell>
          <cell r="AH83">
            <v>67.5</v>
          </cell>
          <cell r="AI83">
            <v>63.8</v>
          </cell>
          <cell r="AJ83">
            <v>71.2</v>
          </cell>
          <cell r="AK83">
            <v>96.8</v>
          </cell>
          <cell r="AL83">
            <v>96.1</v>
          </cell>
          <cell r="AM83">
            <v>97.5</v>
          </cell>
          <cell r="AN83">
            <v>94.9</v>
          </cell>
          <cell r="AO83">
            <v>94.3</v>
          </cell>
          <cell r="AP83">
            <v>95.6</v>
          </cell>
          <cell r="AQ83">
            <v>69.400000000000006</v>
          </cell>
          <cell r="AR83">
            <v>66.3</v>
          </cell>
          <cell r="AS83">
            <v>72.599999999999994</v>
          </cell>
          <cell r="AT83">
            <v>50.2</v>
          </cell>
          <cell r="AU83">
            <v>47.7</v>
          </cell>
          <cell r="AV83">
            <v>52.7</v>
          </cell>
          <cell r="AW83">
            <v>34.700000000000003</v>
          </cell>
          <cell r="AX83">
            <v>30.9</v>
          </cell>
          <cell r="AY83">
            <v>38.5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484</v>
          </cell>
          <cell r="E84">
            <v>247</v>
          </cell>
          <cell r="F84">
            <v>237</v>
          </cell>
          <cell r="G84">
            <v>48.3</v>
          </cell>
          <cell r="H84">
            <v>43.7</v>
          </cell>
          <cell r="I84">
            <v>53.2</v>
          </cell>
          <cell r="J84">
            <v>42.6</v>
          </cell>
          <cell r="K84">
            <v>38.9</v>
          </cell>
          <cell r="L84">
            <v>46.4</v>
          </cell>
          <cell r="M84">
            <v>88.6</v>
          </cell>
          <cell r="N84">
            <v>87.4</v>
          </cell>
          <cell r="O84">
            <v>89.9</v>
          </cell>
          <cell r="P84">
            <v>83.3</v>
          </cell>
          <cell r="Q84">
            <v>81.400000000000006</v>
          </cell>
          <cell r="R84">
            <v>85.2</v>
          </cell>
          <cell r="S84">
            <v>44.4</v>
          </cell>
          <cell r="T84">
            <v>40.9</v>
          </cell>
          <cell r="U84">
            <v>48.1</v>
          </cell>
          <cell r="V84">
            <v>34.299999999999997</v>
          </cell>
          <cell r="W84">
            <v>34.4</v>
          </cell>
          <cell r="X84">
            <v>34.200000000000003</v>
          </cell>
          <cell r="Y84">
            <v>15.7</v>
          </cell>
          <cell r="Z84">
            <v>12.6</v>
          </cell>
          <cell r="AA84">
            <v>19</v>
          </cell>
          <cell r="AB84">
            <v>1986</v>
          </cell>
          <cell r="AC84">
            <v>1040</v>
          </cell>
          <cell r="AD84">
            <v>946</v>
          </cell>
          <cell r="AE84">
            <v>63.2</v>
          </cell>
          <cell r="AF84">
            <v>57.3</v>
          </cell>
          <cell r="AG84">
            <v>69.8</v>
          </cell>
          <cell r="AH84">
            <v>55.6</v>
          </cell>
          <cell r="AI84">
            <v>50.9</v>
          </cell>
          <cell r="AJ84">
            <v>60.8</v>
          </cell>
          <cell r="AK84">
            <v>95.4</v>
          </cell>
          <cell r="AL84">
            <v>94.4</v>
          </cell>
          <cell r="AM84">
            <v>96.5</v>
          </cell>
          <cell r="AN84">
            <v>92.5</v>
          </cell>
          <cell r="AO84">
            <v>91.3</v>
          </cell>
          <cell r="AP84">
            <v>94</v>
          </cell>
          <cell r="AQ84">
            <v>58</v>
          </cell>
          <cell r="AR84">
            <v>53.5</v>
          </cell>
          <cell r="AS84">
            <v>63</v>
          </cell>
          <cell r="AT84">
            <v>41.6</v>
          </cell>
          <cell r="AU84">
            <v>36</v>
          </cell>
          <cell r="AV84">
            <v>47.8</v>
          </cell>
          <cell r="AW84">
            <v>22.7</v>
          </cell>
          <cell r="AX84">
            <v>16.899999999999999</v>
          </cell>
          <cell r="AY84">
            <v>29</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986</v>
          </cell>
          <cell r="E85">
            <v>490</v>
          </cell>
          <cell r="F85">
            <v>496</v>
          </cell>
          <cell r="G85">
            <v>37.6</v>
          </cell>
          <cell r="H85">
            <v>33.299999999999997</v>
          </cell>
          <cell r="I85">
            <v>41.9</v>
          </cell>
          <cell r="J85">
            <v>31.6</v>
          </cell>
          <cell r="K85">
            <v>27.3</v>
          </cell>
          <cell r="L85">
            <v>35.9</v>
          </cell>
          <cell r="M85">
            <v>84.3</v>
          </cell>
          <cell r="N85">
            <v>80.8</v>
          </cell>
          <cell r="O85">
            <v>87.7</v>
          </cell>
          <cell r="P85">
            <v>79.3</v>
          </cell>
          <cell r="Q85">
            <v>76.3</v>
          </cell>
          <cell r="R85">
            <v>82.3</v>
          </cell>
          <cell r="S85">
            <v>33.6</v>
          </cell>
          <cell r="T85">
            <v>28.8</v>
          </cell>
          <cell r="U85">
            <v>38.299999999999997</v>
          </cell>
          <cell r="V85">
            <v>15.6</v>
          </cell>
          <cell r="W85">
            <v>14.7</v>
          </cell>
          <cell r="X85">
            <v>16.5</v>
          </cell>
          <cell r="Y85">
            <v>6.3</v>
          </cell>
          <cell r="Z85">
            <v>4.9000000000000004</v>
          </cell>
          <cell r="AA85">
            <v>7.7</v>
          </cell>
          <cell r="AB85">
            <v>7315</v>
          </cell>
          <cell r="AC85">
            <v>3706</v>
          </cell>
          <cell r="AD85">
            <v>3609</v>
          </cell>
          <cell r="AE85">
            <v>67.599999999999994</v>
          </cell>
          <cell r="AF85">
            <v>62.3</v>
          </cell>
          <cell r="AG85">
            <v>73.2</v>
          </cell>
          <cell r="AH85">
            <v>58</v>
          </cell>
          <cell r="AI85">
            <v>52.9</v>
          </cell>
          <cell r="AJ85">
            <v>63.3</v>
          </cell>
          <cell r="AK85">
            <v>96.4</v>
          </cell>
          <cell r="AL85">
            <v>95.7</v>
          </cell>
          <cell r="AM85">
            <v>97</v>
          </cell>
          <cell r="AN85">
            <v>94.2</v>
          </cell>
          <cell r="AO85">
            <v>93.5</v>
          </cell>
          <cell r="AP85">
            <v>94.9</v>
          </cell>
          <cell r="AQ85">
            <v>60.3</v>
          </cell>
          <cell r="AR85">
            <v>55.9</v>
          </cell>
          <cell r="AS85">
            <v>64.900000000000006</v>
          </cell>
          <cell r="AT85">
            <v>37.4</v>
          </cell>
          <cell r="AU85">
            <v>33</v>
          </cell>
          <cell r="AV85">
            <v>41.9</v>
          </cell>
          <cell r="AW85">
            <v>21.4</v>
          </cell>
          <cell r="AX85">
            <v>16.5</v>
          </cell>
          <cell r="AY85">
            <v>26.3</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308</v>
          </cell>
          <cell r="E86">
            <v>153</v>
          </cell>
          <cell r="F86">
            <v>155</v>
          </cell>
          <cell r="G86">
            <v>30.5</v>
          </cell>
          <cell r="H86">
            <v>22.9</v>
          </cell>
          <cell r="I86">
            <v>38.1</v>
          </cell>
          <cell r="J86">
            <v>24.7</v>
          </cell>
          <cell r="K86">
            <v>20.3</v>
          </cell>
          <cell r="L86">
            <v>29</v>
          </cell>
          <cell r="M86">
            <v>83.1</v>
          </cell>
          <cell r="N86">
            <v>80.400000000000006</v>
          </cell>
          <cell r="O86">
            <v>85.8</v>
          </cell>
          <cell r="P86">
            <v>78.900000000000006</v>
          </cell>
          <cell r="Q86">
            <v>76.5</v>
          </cell>
          <cell r="R86">
            <v>81.3</v>
          </cell>
          <cell r="S86">
            <v>30.2</v>
          </cell>
          <cell r="T86">
            <v>28.1</v>
          </cell>
          <cell r="U86">
            <v>32.299999999999997</v>
          </cell>
          <cell r="V86">
            <v>14.6</v>
          </cell>
          <cell r="W86">
            <v>11.8</v>
          </cell>
          <cell r="X86">
            <v>17.399999999999999</v>
          </cell>
          <cell r="Y86">
            <v>8.4</v>
          </cell>
          <cell r="Z86">
            <v>5.9</v>
          </cell>
          <cell r="AA86">
            <v>11</v>
          </cell>
          <cell r="AB86">
            <v>1941</v>
          </cell>
          <cell r="AC86">
            <v>1033</v>
          </cell>
          <cell r="AD86">
            <v>908</v>
          </cell>
          <cell r="AE86">
            <v>60.2</v>
          </cell>
          <cell r="AF86">
            <v>55.6</v>
          </cell>
          <cell r="AG86">
            <v>65.400000000000006</v>
          </cell>
          <cell r="AH86">
            <v>52.3</v>
          </cell>
          <cell r="AI86">
            <v>48.2</v>
          </cell>
          <cell r="AJ86">
            <v>56.9</v>
          </cell>
          <cell r="AK86">
            <v>94.6</v>
          </cell>
          <cell r="AL86">
            <v>92.6</v>
          </cell>
          <cell r="AM86">
            <v>96.8</v>
          </cell>
          <cell r="AN86">
            <v>92</v>
          </cell>
          <cell r="AO86">
            <v>90.3</v>
          </cell>
          <cell r="AP86">
            <v>93.8</v>
          </cell>
          <cell r="AQ86">
            <v>56.3</v>
          </cell>
          <cell r="AR86">
            <v>53</v>
          </cell>
          <cell r="AS86">
            <v>60</v>
          </cell>
          <cell r="AT86">
            <v>37.299999999999997</v>
          </cell>
          <cell r="AU86">
            <v>33.5</v>
          </cell>
          <cell r="AV86">
            <v>41.6</v>
          </cell>
          <cell r="AW86">
            <v>22.9</v>
          </cell>
          <cell r="AX86">
            <v>18.7</v>
          </cell>
          <cell r="AY86">
            <v>27.6</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229</v>
          </cell>
          <cell r="E87">
            <v>117</v>
          </cell>
          <cell r="F87">
            <v>112</v>
          </cell>
          <cell r="G87">
            <v>36.200000000000003</v>
          </cell>
          <cell r="H87">
            <v>29.9</v>
          </cell>
          <cell r="I87">
            <v>42.9</v>
          </cell>
          <cell r="J87">
            <v>29.3</v>
          </cell>
          <cell r="K87">
            <v>23.9</v>
          </cell>
          <cell r="L87">
            <v>34.799999999999997</v>
          </cell>
          <cell r="M87">
            <v>84.3</v>
          </cell>
          <cell r="N87">
            <v>79.5</v>
          </cell>
          <cell r="O87">
            <v>89.3</v>
          </cell>
          <cell r="P87">
            <v>83</v>
          </cell>
          <cell r="Q87">
            <v>77.8</v>
          </cell>
          <cell r="R87">
            <v>88.4</v>
          </cell>
          <cell r="S87">
            <v>31</v>
          </cell>
          <cell r="T87">
            <v>24.8</v>
          </cell>
          <cell r="U87">
            <v>37.5</v>
          </cell>
          <cell r="V87">
            <v>10.5</v>
          </cell>
          <cell r="W87">
            <v>8.5</v>
          </cell>
          <cell r="X87">
            <v>12.5</v>
          </cell>
          <cell r="Y87">
            <v>7</v>
          </cell>
          <cell r="Z87">
            <v>6.8</v>
          </cell>
          <cell r="AA87">
            <v>7.1</v>
          </cell>
          <cell r="AB87">
            <v>1889</v>
          </cell>
          <cell r="AC87">
            <v>976</v>
          </cell>
          <cell r="AD87">
            <v>913</v>
          </cell>
          <cell r="AE87">
            <v>74.400000000000006</v>
          </cell>
          <cell r="AF87">
            <v>71.599999999999994</v>
          </cell>
          <cell r="AG87">
            <v>77.400000000000006</v>
          </cell>
          <cell r="AH87">
            <v>69</v>
          </cell>
          <cell r="AI87">
            <v>66.2</v>
          </cell>
          <cell r="AJ87">
            <v>72</v>
          </cell>
          <cell r="AK87">
            <v>95.6</v>
          </cell>
          <cell r="AL87">
            <v>94.6</v>
          </cell>
          <cell r="AM87">
            <v>96.7</v>
          </cell>
          <cell r="AN87">
            <v>94</v>
          </cell>
          <cell r="AO87">
            <v>93.3</v>
          </cell>
          <cell r="AP87">
            <v>94.7</v>
          </cell>
          <cell r="AQ87">
            <v>70.7</v>
          </cell>
          <cell r="AR87">
            <v>68.8</v>
          </cell>
          <cell r="AS87">
            <v>72.8</v>
          </cell>
          <cell r="AT87">
            <v>43.8</v>
          </cell>
          <cell r="AU87">
            <v>40.1</v>
          </cell>
          <cell r="AV87">
            <v>47.9</v>
          </cell>
          <cell r="AW87">
            <v>35.799999999999997</v>
          </cell>
          <cell r="AX87">
            <v>32.9</v>
          </cell>
          <cell r="AY87">
            <v>38.9</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787</v>
          </cell>
          <cell r="E88">
            <v>396</v>
          </cell>
          <cell r="F88">
            <v>391</v>
          </cell>
          <cell r="G88">
            <v>32.700000000000003</v>
          </cell>
          <cell r="H88">
            <v>27</v>
          </cell>
          <cell r="I88">
            <v>38.4</v>
          </cell>
          <cell r="J88">
            <v>27.7</v>
          </cell>
          <cell r="K88">
            <v>21.7</v>
          </cell>
          <cell r="L88">
            <v>33.799999999999997</v>
          </cell>
          <cell r="M88">
            <v>81.400000000000006</v>
          </cell>
          <cell r="N88">
            <v>78.5</v>
          </cell>
          <cell r="O88">
            <v>84.4</v>
          </cell>
          <cell r="P88">
            <v>76.099999999999994</v>
          </cell>
          <cell r="Q88">
            <v>74.7</v>
          </cell>
          <cell r="R88">
            <v>77.5</v>
          </cell>
          <cell r="S88">
            <v>30.9</v>
          </cell>
          <cell r="T88">
            <v>26</v>
          </cell>
          <cell r="U88">
            <v>35.799999999999997</v>
          </cell>
          <cell r="V88">
            <v>14.7</v>
          </cell>
          <cell r="W88">
            <v>11.1</v>
          </cell>
          <cell r="X88">
            <v>18.399999999999999</v>
          </cell>
          <cell r="Y88">
            <v>6.9</v>
          </cell>
          <cell r="Z88">
            <v>5.0999999999999996</v>
          </cell>
          <cell r="AA88">
            <v>8.6999999999999993</v>
          </cell>
          <cell r="AB88">
            <v>6612</v>
          </cell>
          <cell r="AC88">
            <v>3359</v>
          </cell>
          <cell r="AD88">
            <v>3253</v>
          </cell>
          <cell r="AE88">
            <v>66.900000000000006</v>
          </cell>
          <cell r="AF88">
            <v>60.3</v>
          </cell>
          <cell r="AG88">
            <v>73.7</v>
          </cell>
          <cell r="AH88">
            <v>57.7</v>
          </cell>
          <cell r="AI88">
            <v>52.8</v>
          </cell>
          <cell r="AJ88">
            <v>62.8</v>
          </cell>
          <cell r="AK88">
            <v>96</v>
          </cell>
          <cell r="AL88">
            <v>95.2</v>
          </cell>
          <cell r="AM88">
            <v>96.9</v>
          </cell>
          <cell r="AN88">
            <v>94.4</v>
          </cell>
          <cell r="AO88">
            <v>93.6</v>
          </cell>
          <cell r="AP88">
            <v>95.2</v>
          </cell>
          <cell r="AQ88">
            <v>59.9</v>
          </cell>
          <cell r="AR88">
            <v>55.5</v>
          </cell>
          <cell r="AS88">
            <v>64.5</v>
          </cell>
          <cell r="AT88">
            <v>32.200000000000003</v>
          </cell>
          <cell r="AU88">
            <v>27.4</v>
          </cell>
          <cell r="AV88">
            <v>37.1</v>
          </cell>
          <cell r="AW88">
            <v>20.5</v>
          </cell>
          <cell r="AX88">
            <v>15.4</v>
          </cell>
          <cell r="AY88">
            <v>25.7</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219</v>
          </cell>
          <cell r="E89">
            <v>105</v>
          </cell>
          <cell r="F89">
            <v>114</v>
          </cell>
          <cell r="G89">
            <v>37</v>
          </cell>
          <cell r="H89">
            <v>37.1</v>
          </cell>
          <cell r="I89">
            <v>36.799999999999997</v>
          </cell>
          <cell r="J89">
            <v>27.9</v>
          </cell>
          <cell r="K89">
            <v>26.7</v>
          </cell>
          <cell r="L89">
            <v>28.9</v>
          </cell>
          <cell r="M89">
            <v>89.5</v>
          </cell>
          <cell r="N89">
            <v>87.6</v>
          </cell>
          <cell r="O89">
            <v>91.2</v>
          </cell>
          <cell r="P89">
            <v>79.900000000000006</v>
          </cell>
          <cell r="Q89">
            <v>79</v>
          </cell>
          <cell r="R89">
            <v>80.7</v>
          </cell>
          <cell r="S89">
            <v>31.5</v>
          </cell>
          <cell r="T89">
            <v>30.5</v>
          </cell>
          <cell r="U89">
            <v>32.5</v>
          </cell>
          <cell r="V89">
            <v>16</v>
          </cell>
          <cell r="W89">
            <v>13.3</v>
          </cell>
          <cell r="X89">
            <v>18.399999999999999</v>
          </cell>
          <cell r="Y89">
            <v>8.6999999999999993</v>
          </cell>
          <cell r="Z89">
            <v>2.9</v>
          </cell>
          <cell r="AA89">
            <v>14</v>
          </cell>
          <cell r="AB89">
            <v>1545</v>
          </cell>
          <cell r="AC89">
            <v>774</v>
          </cell>
          <cell r="AD89">
            <v>771</v>
          </cell>
          <cell r="AE89">
            <v>68.3</v>
          </cell>
          <cell r="AF89">
            <v>62</v>
          </cell>
          <cell r="AG89">
            <v>74.7</v>
          </cell>
          <cell r="AH89">
            <v>56.4</v>
          </cell>
          <cell r="AI89">
            <v>51.4</v>
          </cell>
          <cell r="AJ89">
            <v>61.5</v>
          </cell>
          <cell r="AK89">
            <v>94.7</v>
          </cell>
          <cell r="AL89">
            <v>93.3</v>
          </cell>
          <cell r="AM89">
            <v>96.1</v>
          </cell>
          <cell r="AN89">
            <v>92</v>
          </cell>
          <cell r="AO89">
            <v>89.8</v>
          </cell>
          <cell r="AP89">
            <v>94.3</v>
          </cell>
          <cell r="AQ89">
            <v>57.7</v>
          </cell>
          <cell r="AR89">
            <v>52.8</v>
          </cell>
          <cell r="AS89">
            <v>62.5</v>
          </cell>
          <cell r="AT89">
            <v>43.1</v>
          </cell>
          <cell r="AU89">
            <v>37.9</v>
          </cell>
          <cell r="AV89">
            <v>48.4</v>
          </cell>
          <cell r="AW89">
            <v>24.7</v>
          </cell>
          <cell r="AX89">
            <v>19.600000000000001</v>
          </cell>
          <cell r="AY89">
            <v>29.8</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428</v>
          </cell>
          <cell r="E90">
            <v>194</v>
          </cell>
          <cell r="F90">
            <v>234</v>
          </cell>
          <cell r="G90">
            <v>53.5</v>
          </cell>
          <cell r="H90">
            <v>44.3</v>
          </cell>
          <cell r="I90">
            <v>61.1</v>
          </cell>
          <cell r="J90">
            <v>43.7</v>
          </cell>
          <cell r="K90">
            <v>37.6</v>
          </cell>
          <cell r="L90">
            <v>48.7</v>
          </cell>
          <cell r="M90">
            <v>92.3</v>
          </cell>
          <cell r="N90">
            <v>89.2</v>
          </cell>
          <cell r="O90">
            <v>94.9</v>
          </cell>
          <cell r="P90">
            <v>86.9</v>
          </cell>
          <cell r="Q90">
            <v>80.400000000000006</v>
          </cell>
          <cell r="R90">
            <v>92.3</v>
          </cell>
          <cell r="S90">
            <v>45.3</v>
          </cell>
          <cell r="T90">
            <v>39.700000000000003</v>
          </cell>
          <cell r="U90">
            <v>50</v>
          </cell>
          <cell r="V90">
            <v>33.9</v>
          </cell>
          <cell r="W90">
            <v>27.3</v>
          </cell>
          <cell r="X90">
            <v>39.299999999999997</v>
          </cell>
          <cell r="Y90">
            <v>17.5</v>
          </cell>
          <cell r="Z90">
            <v>14.4</v>
          </cell>
          <cell r="AA90">
            <v>20.100000000000001</v>
          </cell>
          <cell r="AB90">
            <v>986</v>
          </cell>
          <cell r="AC90">
            <v>380</v>
          </cell>
          <cell r="AD90">
            <v>606</v>
          </cell>
          <cell r="AE90">
            <v>74</v>
          </cell>
          <cell r="AF90">
            <v>64.2</v>
          </cell>
          <cell r="AG90">
            <v>80.2</v>
          </cell>
          <cell r="AH90">
            <v>62</v>
          </cell>
          <cell r="AI90">
            <v>50.8</v>
          </cell>
          <cell r="AJ90">
            <v>69</v>
          </cell>
          <cell r="AK90">
            <v>96.1</v>
          </cell>
          <cell r="AL90">
            <v>93.9</v>
          </cell>
          <cell r="AM90">
            <v>97.5</v>
          </cell>
          <cell r="AN90">
            <v>93.9</v>
          </cell>
          <cell r="AO90">
            <v>91.1</v>
          </cell>
          <cell r="AP90">
            <v>95.7</v>
          </cell>
          <cell r="AQ90">
            <v>63.4</v>
          </cell>
          <cell r="AR90">
            <v>53.4</v>
          </cell>
          <cell r="AS90">
            <v>69.599999999999994</v>
          </cell>
          <cell r="AT90">
            <v>51.7</v>
          </cell>
          <cell r="AU90">
            <v>45.3</v>
          </cell>
          <cell r="AV90">
            <v>55.8</v>
          </cell>
          <cell r="AW90">
            <v>34.1</v>
          </cell>
          <cell r="AX90">
            <v>24.7</v>
          </cell>
          <cell r="AY90">
            <v>39.9</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685</v>
          </cell>
          <cell r="E92">
            <v>329</v>
          </cell>
          <cell r="F92">
            <v>356</v>
          </cell>
          <cell r="G92">
            <v>61.6</v>
          </cell>
          <cell r="H92">
            <v>55.3</v>
          </cell>
          <cell r="I92">
            <v>67.400000000000006</v>
          </cell>
          <cell r="J92">
            <v>50.8</v>
          </cell>
          <cell r="K92">
            <v>45.6</v>
          </cell>
          <cell r="L92">
            <v>55.6</v>
          </cell>
          <cell r="M92">
            <v>91.4</v>
          </cell>
          <cell r="N92">
            <v>87.8</v>
          </cell>
          <cell r="O92">
            <v>94.7</v>
          </cell>
          <cell r="P92">
            <v>87</v>
          </cell>
          <cell r="Q92">
            <v>82.1</v>
          </cell>
          <cell r="R92">
            <v>91.6</v>
          </cell>
          <cell r="S92">
            <v>52.7</v>
          </cell>
          <cell r="T92">
            <v>47.7</v>
          </cell>
          <cell r="U92">
            <v>57.3</v>
          </cell>
          <cell r="V92">
            <v>43.8</v>
          </cell>
          <cell r="W92">
            <v>36.799999999999997</v>
          </cell>
          <cell r="X92">
            <v>50.3</v>
          </cell>
          <cell r="Y92">
            <v>23.4</v>
          </cell>
          <cell r="Z92">
            <v>19.100000000000001</v>
          </cell>
          <cell r="AA92">
            <v>27.2</v>
          </cell>
          <cell r="AB92">
            <v>1296</v>
          </cell>
          <cell r="AC92">
            <v>583</v>
          </cell>
          <cell r="AD92">
            <v>713</v>
          </cell>
          <cell r="AE92">
            <v>73.900000000000006</v>
          </cell>
          <cell r="AF92">
            <v>65.7</v>
          </cell>
          <cell r="AG92">
            <v>80.599999999999994</v>
          </cell>
          <cell r="AH92">
            <v>65.400000000000006</v>
          </cell>
          <cell r="AI92">
            <v>58.7</v>
          </cell>
          <cell r="AJ92">
            <v>71</v>
          </cell>
          <cell r="AK92">
            <v>95.4</v>
          </cell>
          <cell r="AL92">
            <v>93.1</v>
          </cell>
          <cell r="AM92">
            <v>97.2</v>
          </cell>
          <cell r="AN92">
            <v>91.9</v>
          </cell>
          <cell r="AO92">
            <v>89</v>
          </cell>
          <cell r="AP92">
            <v>94.2</v>
          </cell>
          <cell r="AQ92">
            <v>66.7</v>
          </cell>
          <cell r="AR92">
            <v>60</v>
          </cell>
          <cell r="AS92">
            <v>72.2</v>
          </cell>
          <cell r="AT92">
            <v>54.2</v>
          </cell>
          <cell r="AU92">
            <v>46.1</v>
          </cell>
          <cell r="AV92">
            <v>60.9</v>
          </cell>
          <cell r="AW92">
            <v>36.700000000000003</v>
          </cell>
          <cell r="AX92">
            <v>28.5</v>
          </cell>
          <cell r="AY92">
            <v>43.5</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273</v>
          </cell>
          <cell r="E93">
            <v>150</v>
          </cell>
          <cell r="F93">
            <v>123</v>
          </cell>
          <cell r="G93">
            <v>57.9</v>
          </cell>
          <cell r="H93">
            <v>51.3</v>
          </cell>
          <cell r="I93">
            <v>65.900000000000006</v>
          </cell>
          <cell r="J93">
            <v>44.3</v>
          </cell>
          <cell r="K93">
            <v>40.700000000000003</v>
          </cell>
          <cell r="L93">
            <v>48.8</v>
          </cell>
          <cell r="M93">
            <v>87.5</v>
          </cell>
          <cell r="N93">
            <v>83.3</v>
          </cell>
          <cell r="O93">
            <v>92.7</v>
          </cell>
          <cell r="P93">
            <v>82.1</v>
          </cell>
          <cell r="Q93">
            <v>80</v>
          </cell>
          <cell r="R93">
            <v>84.6</v>
          </cell>
          <cell r="S93">
            <v>46.2</v>
          </cell>
          <cell r="T93">
            <v>43.3</v>
          </cell>
          <cell r="U93">
            <v>49.6</v>
          </cell>
          <cell r="V93">
            <v>39.200000000000003</v>
          </cell>
          <cell r="W93">
            <v>33.299999999999997</v>
          </cell>
          <cell r="X93">
            <v>46.3</v>
          </cell>
          <cell r="Y93">
            <v>18.7</v>
          </cell>
          <cell r="Z93">
            <v>14.7</v>
          </cell>
          <cell r="AA93">
            <v>23.6</v>
          </cell>
          <cell r="AB93">
            <v>835</v>
          </cell>
          <cell r="AC93">
            <v>373</v>
          </cell>
          <cell r="AD93">
            <v>462</v>
          </cell>
          <cell r="AE93">
            <v>78.7</v>
          </cell>
          <cell r="AF93">
            <v>72.900000000000006</v>
          </cell>
          <cell r="AG93">
            <v>83.3</v>
          </cell>
          <cell r="AH93">
            <v>68.599999999999994</v>
          </cell>
          <cell r="AI93">
            <v>65.7</v>
          </cell>
          <cell r="AJ93">
            <v>71</v>
          </cell>
          <cell r="AK93">
            <v>94</v>
          </cell>
          <cell r="AL93">
            <v>93</v>
          </cell>
          <cell r="AM93">
            <v>94.8</v>
          </cell>
          <cell r="AN93">
            <v>92.1</v>
          </cell>
          <cell r="AO93">
            <v>91.4</v>
          </cell>
          <cell r="AP93">
            <v>92.6</v>
          </cell>
          <cell r="AQ93">
            <v>69.2</v>
          </cell>
          <cell r="AR93">
            <v>66.5</v>
          </cell>
          <cell r="AS93">
            <v>71.400000000000006</v>
          </cell>
          <cell r="AT93">
            <v>60</v>
          </cell>
          <cell r="AU93">
            <v>60.3</v>
          </cell>
          <cell r="AV93">
            <v>59.7</v>
          </cell>
          <cell r="AW93">
            <v>43.1</v>
          </cell>
          <cell r="AX93">
            <v>40.799999999999997</v>
          </cell>
          <cell r="AY93">
            <v>45</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667</v>
          </cell>
          <cell r="E94">
            <v>365</v>
          </cell>
          <cell r="F94">
            <v>302</v>
          </cell>
          <cell r="G94">
            <v>53.7</v>
          </cell>
          <cell r="H94">
            <v>48.8</v>
          </cell>
          <cell r="I94">
            <v>59.6</v>
          </cell>
          <cell r="J94">
            <v>41.5</v>
          </cell>
          <cell r="K94">
            <v>40.299999999999997</v>
          </cell>
          <cell r="L94">
            <v>43</v>
          </cell>
          <cell r="M94">
            <v>89.8</v>
          </cell>
          <cell r="N94">
            <v>86.3</v>
          </cell>
          <cell r="O94">
            <v>94</v>
          </cell>
          <cell r="P94">
            <v>85.6</v>
          </cell>
          <cell r="Q94">
            <v>82.2</v>
          </cell>
          <cell r="R94">
            <v>89.7</v>
          </cell>
          <cell r="S94">
            <v>43.6</v>
          </cell>
          <cell r="T94">
            <v>42.5</v>
          </cell>
          <cell r="U94">
            <v>45</v>
          </cell>
          <cell r="V94">
            <v>30.4</v>
          </cell>
          <cell r="W94">
            <v>26</v>
          </cell>
          <cell r="X94">
            <v>35.799999999999997</v>
          </cell>
          <cell r="Y94">
            <v>15.7</v>
          </cell>
          <cell r="Z94">
            <v>15.9</v>
          </cell>
          <cell r="AA94">
            <v>15.6</v>
          </cell>
          <cell r="AB94">
            <v>1439</v>
          </cell>
          <cell r="AC94">
            <v>713</v>
          </cell>
          <cell r="AD94">
            <v>726</v>
          </cell>
          <cell r="AE94">
            <v>71</v>
          </cell>
          <cell r="AF94">
            <v>67.3</v>
          </cell>
          <cell r="AG94">
            <v>74.7</v>
          </cell>
          <cell r="AH94">
            <v>60.7</v>
          </cell>
          <cell r="AI94">
            <v>58.6</v>
          </cell>
          <cell r="AJ94">
            <v>62.7</v>
          </cell>
          <cell r="AK94">
            <v>94</v>
          </cell>
          <cell r="AL94">
            <v>92.7</v>
          </cell>
          <cell r="AM94">
            <v>95.2</v>
          </cell>
          <cell r="AN94">
            <v>92.3</v>
          </cell>
          <cell r="AO94">
            <v>90.3</v>
          </cell>
          <cell r="AP94">
            <v>94.2</v>
          </cell>
          <cell r="AQ94">
            <v>62.8</v>
          </cell>
          <cell r="AR94">
            <v>61.3</v>
          </cell>
          <cell r="AS94">
            <v>64.3</v>
          </cell>
          <cell r="AT94">
            <v>42.5</v>
          </cell>
          <cell r="AU94">
            <v>36.5</v>
          </cell>
          <cell r="AV94">
            <v>48.3</v>
          </cell>
          <cell r="AW94">
            <v>30.6</v>
          </cell>
          <cell r="AX94">
            <v>26.8</v>
          </cell>
          <cell r="AY94">
            <v>34.299999999999997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590</v>
          </cell>
          <cell r="E95">
            <v>324</v>
          </cell>
          <cell r="F95">
            <v>266</v>
          </cell>
          <cell r="G95">
            <v>60.5</v>
          </cell>
          <cell r="H95">
            <v>60.2</v>
          </cell>
          <cell r="I95">
            <v>60.9</v>
          </cell>
          <cell r="J95">
            <v>47.1</v>
          </cell>
          <cell r="K95">
            <v>47.2</v>
          </cell>
          <cell r="L95">
            <v>47</v>
          </cell>
          <cell r="M95">
            <v>94.6</v>
          </cell>
          <cell r="N95">
            <v>94.4</v>
          </cell>
          <cell r="O95">
            <v>94.7</v>
          </cell>
          <cell r="P95">
            <v>89.3</v>
          </cell>
          <cell r="Q95">
            <v>90.4</v>
          </cell>
          <cell r="R95">
            <v>88</v>
          </cell>
          <cell r="S95">
            <v>49.3</v>
          </cell>
          <cell r="T95">
            <v>50.3</v>
          </cell>
          <cell r="U95">
            <v>48.1</v>
          </cell>
          <cell r="V95">
            <v>40.799999999999997</v>
          </cell>
          <cell r="W95">
            <v>35.200000000000003</v>
          </cell>
          <cell r="X95">
            <v>47.7</v>
          </cell>
          <cell r="Y95">
            <v>19.2</v>
          </cell>
          <cell r="Z95">
            <v>15.4</v>
          </cell>
          <cell r="AA95">
            <v>23.7</v>
          </cell>
          <cell r="AB95">
            <v>764</v>
          </cell>
          <cell r="AC95">
            <v>426</v>
          </cell>
          <cell r="AD95">
            <v>338</v>
          </cell>
          <cell r="AE95">
            <v>75.7</v>
          </cell>
          <cell r="AF95">
            <v>72.8</v>
          </cell>
          <cell r="AG95">
            <v>79.3</v>
          </cell>
          <cell r="AH95">
            <v>66.2</v>
          </cell>
          <cell r="AI95">
            <v>64.099999999999994</v>
          </cell>
          <cell r="AJ95">
            <v>68.900000000000006</v>
          </cell>
          <cell r="AK95">
            <v>97.1</v>
          </cell>
          <cell r="AL95">
            <v>97.2</v>
          </cell>
          <cell r="AM95">
            <v>97</v>
          </cell>
          <cell r="AN95">
            <v>95.8</v>
          </cell>
          <cell r="AO95">
            <v>96</v>
          </cell>
          <cell r="AP95">
            <v>95.6</v>
          </cell>
          <cell r="AQ95">
            <v>67</v>
          </cell>
          <cell r="AR95">
            <v>65</v>
          </cell>
          <cell r="AS95">
            <v>69.5</v>
          </cell>
          <cell r="AT95">
            <v>52.7</v>
          </cell>
          <cell r="AU95">
            <v>49.5</v>
          </cell>
          <cell r="AV95">
            <v>56.8</v>
          </cell>
          <cell r="AW95">
            <v>33.6</v>
          </cell>
          <cell r="AX95">
            <v>30</v>
          </cell>
          <cell r="AY95">
            <v>38.200000000000003</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147</v>
          </cell>
          <cell r="E96">
            <v>79</v>
          </cell>
          <cell r="F96">
            <v>68</v>
          </cell>
          <cell r="G96">
            <v>66.7</v>
          </cell>
          <cell r="H96">
            <v>67.099999999999994</v>
          </cell>
          <cell r="I96">
            <v>66.2</v>
          </cell>
          <cell r="J96">
            <v>59.2</v>
          </cell>
          <cell r="K96">
            <v>58.2</v>
          </cell>
          <cell r="L96">
            <v>60.3</v>
          </cell>
          <cell r="M96">
            <v>95.9</v>
          </cell>
          <cell r="N96" t="str">
            <v>x</v>
          </cell>
          <cell r="O96" t="str">
            <v>x</v>
          </cell>
          <cell r="P96" t="str">
            <v>x</v>
          </cell>
          <cell r="Q96" t="str">
            <v>x</v>
          </cell>
          <cell r="R96" t="str">
            <v>x</v>
          </cell>
          <cell r="S96">
            <v>61.2</v>
          </cell>
          <cell r="T96">
            <v>59.5</v>
          </cell>
          <cell r="U96">
            <v>63.2</v>
          </cell>
          <cell r="V96">
            <v>46.9</v>
          </cell>
          <cell r="W96">
            <v>43</v>
          </cell>
          <cell r="X96">
            <v>51.5</v>
          </cell>
          <cell r="Y96">
            <v>29.3</v>
          </cell>
          <cell r="Z96">
            <v>26.6</v>
          </cell>
          <cell r="AA96">
            <v>32.4</v>
          </cell>
          <cell r="AB96">
            <v>602</v>
          </cell>
          <cell r="AC96">
            <v>361</v>
          </cell>
          <cell r="AD96">
            <v>241</v>
          </cell>
          <cell r="AE96">
            <v>79.099999999999994</v>
          </cell>
          <cell r="AF96">
            <v>82.8</v>
          </cell>
          <cell r="AG96">
            <v>73.400000000000006</v>
          </cell>
          <cell r="AH96">
            <v>69.099999999999994</v>
          </cell>
          <cell r="AI96">
            <v>74</v>
          </cell>
          <cell r="AJ96">
            <v>61.8</v>
          </cell>
          <cell r="AK96">
            <v>95.5</v>
          </cell>
          <cell r="AL96" t="str">
            <v>x</v>
          </cell>
          <cell r="AM96" t="str">
            <v>x</v>
          </cell>
          <cell r="AN96" t="str">
            <v>x</v>
          </cell>
          <cell r="AO96" t="str">
            <v>x</v>
          </cell>
          <cell r="AP96" t="str">
            <v>x</v>
          </cell>
          <cell r="AQ96">
            <v>70.099999999999994</v>
          </cell>
          <cell r="AR96">
            <v>74.5</v>
          </cell>
          <cell r="AS96">
            <v>63.5</v>
          </cell>
          <cell r="AT96">
            <v>58</v>
          </cell>
          <cell r="AU96">
            <v>58.7</v>
          </cell>
          <cell r="AV96">
            <v>56.8</v>
          </cell>
          <cell r="AW96">
            <v>42.4</v>
          </cell>
          <cell r="AX96">
            <v>45.4</v>
          </cell>
          <cell r="AY96">
            <v>37.799999999999997</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528</v>
          </cell>
          <cell r="E97">
            <v>295</v>
          </cell>
          <cell r="F97">
            <v>233</v>
          </cell>
          <cell r="G97">
            <v>52.7</v>
          </cell>
          <cell r="H97">
            <v>47.5</v>
          </cell>
          <cell r="I97">
            <v>59.2</v>
          </cell>
          <cell r="J97">
            <v>41.9</v>
          </cell>
          <cell r="K97">
            <v>39.299999999999997</v>
          </cell>
          <cell r="L97">
            <v>45.1</v>
          </cell>
          <cell r="M97">
            <v>89.2</v>
          </cell>
          <cell r="N97">
            <v>86.4</v>
          </cell>
          <cell r="O97">
            <v>92.7</v>
          </cell>
          <cell r="P97">
            <v>83.7</v>
          </cell>
          <cell r="Q97">
            <v>80.3</v>
          </cell>
          <cell r="R97">
            <v>88</v>
          </cell>
          <cell r="S97">
            <v>44.9</v>
          </cell>
          <cell r="T97">
            <v>42.7</v>
          </cell>
          <cell r="U97">
            <v>47.6</v>
          </cell>
          <cell r="V97">
            <v>43</v>
          </cell>
          <cell r="W97">
            <v>40.299999999999997</v>
          </cell>
          <cell r="X97">
            <v>46.4</v>
          </cell>
          <cell r="Y97">
            <v>18.600000000000001</v>
          </cell>
          <cell r="Z97">
            <v>15.6</v>
          </cell>
          <cell r="AA97">
            <v>22.3</v>
          </cell>
          <cell r="AB97">
            <v>1349</v>
          </cell>
          <cell r="AC97">
            <v>644</v>
          </cell>
          <cell r="AD97">
            <v>705</v>
          </cell>
          <cell r="AE97">
            <v>73.3</v>
          </cell>
          <cell r="AF97">
            <v>68.5</v>
          </cell>
          <cell r="AG97">
            <v>77.7</v>
          </cell>
          <cell r="AH97">
            <v>62.3</v>
          </cell>
          <cell r="AI97">
            <v>59.3</v>
          </cell>
          <cell r="AJ97">
            <v>65</v>
          </cell>
          <cell r="AK97">
            <v>97.9</v>
          </cell>
          <cell r="AL97">
            <v>96.9</v>
          </cell>
          <cell r="AM97">
            <v>98.9</v>
          </cell>
          <cell r="AN97">
            <v>94.5</v>
          </cell>
          <cell r="AO97">
            <v>93.8</v>
          </cell>
          <cell r="AP97">
            <v>95.2</v>
          </cell>
          <cell r="AQ97">
            <v>64.3</v>
          </cell>
          <cell r="AR97">
            <v>62.9</v>
          </cell>
          <cell r="AS97">
            <v>65.5</v>
          </cell>
          <cell r="AT97">
            <v>55.7</v>
          </cell>
          <cell r="AU97">
            <v>52.3</v>
          </cell>
          <cell r="AV97">
            <v>58.9</v>
          </cell>
          <cell r="AW97">
            <v>31</v>
          </cell>
          <cell r="AX97">
            <v>25</v>
          </cell>
          <cell r="AY97">
            <v>36.5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467</v>
          </cell>
          <cell r="E98">
            <v>258</v>
          </cell>
          <cell r="F98">
            <v>209</v>
          </cell>
          <cell r="G98">
            <v>44.8</v>
          </cell>
          <cell r="H98">
            <v>39.9</v>
          </cell>
          <cell r="I98">
            <v>50.7</v>
          </cell>
          <cell r="J98">
            <v>34.700000000000003</v>
          </cell>
          <cell r="K98">
            <v>29.5</v>
          </cell>
          <cell r="L98">
            <v>41.1</v>
          </cell>
          <cell r="M98">
            <v>85</v>
          </cell>
          <cell r="N98">
            <v>82.9</v>
          </cell>
          <cell r="O98">
            <v>87.6</v>
          </cell>
          <cell r="P98">
            <v>79.400000000000006</v>
          </cell>
          <cell r="Q98">
            <v>76.7</v>
          </cell>
          <cell r="R98">
            <v>82.8</v>
          </cell>
          <cell r="S98">
            <v>37.9</v>
          </cell>
          <cell r="T98">
            <v>33.299999999999997</v>
          </cell>
          <cell r="U98">
            <v>43.5</v>
          </cell>
          <cell r="V98">
            <v>21</v>
          </cell>
          <cell r="W98">
            <v>16.7</v>
          </cell>
          <cell r="X98">
            <v>26.3</v>
          </cell>
          <cell r="Y98">
            <v>8.1</v>
          </cell>
          <cell r="Z98">
            <v>5.8</v>
          </cell>
          <cell r="AA98">
            <v>11</v>
          </cell>
          <cell r="AB98">
            <v>1648</v>
          </cell>
          <cell r="AC98">
            <v>834</v>
          </cell>
          <cell r="AD98">
            <v>814</v>
          </cell>
          <cell r="AE98">
            <v>67.3</v>
          </cell>
          <cell r="AF98">
            <v>63.8</v>
          </cell>
          <cell r="AG98">
            <v>70.900000000000006</v>
          </cell>
          <cell r="AH98">
            <v>56.7</v>
          </cell>
          <cell r="AI98">
            <v>54.3</v>
          </cell>
          <cell r="AJ98">
            <v>59.2</v>
          </cell>
          <cell r="AK98">
            <v>96.4</v>
          </cell>
          <cell r="AL98">
            <v>95.6</v>
          </cell>
          <cell r="AM98">
            <v>97.2</v>
          </cell>
          <cell r="AN98">
            <v>92.1</v>
          </cell>
          <cell r="AO98">
            <v>91.4</v>
          </cell>
          <cell r="AP98">
            <v>92.8</v>
          </cell>
          <cell r="AQ98">
            <v>58.7</v>
          </cell>
          <cell r="AR98">
            <v>57.3</v>
          </cell>
          <cell r="AS98">
            <v>60.1</v>
          </cell>
          <cell r="AT98">
            <v>39.299999999999997</v>
          </cell>
          <cell r="AU98">
            <v>34.700000000000003</v>
          </cell>
          <cell r="AV98">
            <v>44</v>
          </cell>
          <cell r="AW98">
            <v>21.8</v>
          </cell>
          <cell r="AX98">
            <v>18</v>
          </cell>
          <cell r="AY98">
            <v>25.7</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992</v>
          </cell>
          <cell r="E99">
            <v>548</v>
          </cell>
          <cell r="F99">
            <v>444</v>
          </cell>
          <cell r="G99">
            <v>66.3</v>
          </cell>
          <cell r="H99">
            <v>61.1</v>
          </cell>
          <cell r="I99">
            <v>72.7</v>
          </cell>
          <cell r="J99">
            <v>52.7</v>
          </cell>
          <cell r="K99">
            <v>49.6</v>
          </cell>
          <cell r="L99">
            <v>56.5</v>
          </cell>
          <cell r="M99">
            <v>94.2</v>
          </cell>
          <cell r="N99">
            <v>92.5</v>
          </cell>
          <cell r="O99">
            <v>96.2</v>
          </cell>
          <cell r="P99">
            <v>90.3</v>
          </cell>
          <cell r="Q99">
            <v>89.4</v>
          </cell>
          <cell r="R99">
            <v>91.4</v>
          </cell>
          <cell r="S99">
            <v>54.3</v>
          </cell>
          <cell r="T99">
            <v>51.8</v>
          </cell>
          <cell r="U99">
            <v>57.4</v>
          </cell>
          <cell r="V99">
            <v>46.4</v>
          </cell>
          <cell r="W99">
            <v>44.3</v>
          </cell>
          <cell r="X99">
            <v>48.9</v>
          </cell>
          <cell r="Y99">
            <v>25.1</v>
          </cell>
          <cell r="Z99">
            <v>21.5</v>
          </cell>
          <cell r="AA99">
            <v>29.5</v>
          </cell>
          <cell r="AB99">
            <v>2511</v>
          </cell>
          <cell r="AC99">
            <v>1194</v>
          </cell>
          <cell r="AD99">
            <v>1317</v>
          </cell>
          <cell r="AE99">
            <v>72.599999999999994</v>
          </cell>
          <cell r="AF99">
            <v>66.7</v>
          </cell>
          <cell r="AG99">
            <v>78</v>
          </cell>
          <cell r="AH99">
            <v>62</v>
          </cell>
          <cell r="AI99">
            <v>57.2</v>
          </cell>
          <cell r="AJ99">
            <v>66.400000000000006</v>
          </cell>
          <cell r="AK99">
            <v>96.4</v>
          </cell>
          <cell r="AL99">
            <v>95.1</v>
          </cell>
          <cell r="AM99">
            <v>97.6</v>
          </cell>
          <cell r="AN99">
            <v>93.1</v>
          </cell>
          <cell r="AO99">
            <v>91.3</v>
          </cell>
          <cell r="AP99">
            <v>94.8</v>
          </cell>
          <cell r="AQ99">
            <v>63.2</v>
          </cell>
          <cell r="AR99">
            <v>58.6</v>
          </cell>
          <cell r="AS99">
            <v>67.400000000000006</v>
          </cell>
          <cell r="AT99">
            <v>50.2</v>
          </cell>
          <cell r="AU99">
            <v>47.5</v>
          </cell>
          <cell r="AV99">
            <v>52.7</v>
          </cell>
          <cell r="AW99">
            <v>31.3</v>
          </cell>
          <cell r="AX99">
            <v>26.6</v>
          </cell>
          <cell r="AY99">
            <v>35.6</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663</v>
          </cell>
          <cell r="E100">
            <v>305</v>
          </cell>
          <cell r="F100">
            <v>358</v>
          </cell>
          <cell r="G100">
            <v>64.400000000000006</v>
          </cell>
          <cell r="H100">
            <v>59.3</v>
          </cell>
          <cell r="I100">
            <v>68.7</v>
          </cell>
          <cell r="J100">
            <v>54.4</v>
          </cell>
          <cell r="K100">
            <v>51.8</v>
          </cell>
          <cell r="L100">
            <v>56.7</v>
          </cell>
          <cell r="M100">
            <v>93.8</v>
          </cell>
          <cell r="N100">
            <v>91.5</v>
          </cell>
          <cell r="O100">
            <v>95.8</v>
          </cell>
          <cell r="P100">
            <v>91.4</v>
          </cell>
          <cell r="Q100">
            <v>89.2</v>
          </cell>
          <cell r="R100">
            <v>93.3</v>
          </cell>
          <cell r="S100">
            <v>57.3</v>
          </cell>
          <cell r="T100">
            <v>54.8</v>
          </cell>
          <cell r="U100">
            <v>59.5</v>
          </cell>
          <cell r="V100">
            <v>46.9</v>
          </cell>
          <cell r="W100">
            <v>43.3</v>
          </cell>
          <cell r="X100">
            <v>50</v>
          </cell>
          <cell r="Y100">
            <v>22.2</v>
          </cell>
          <cell r="Z100">
            <v>18.7</v>
          </cell>
          <cell r="AA100">
            <v>25.1</v>
          </cell>
          <cell r="AB100">
            <v>1681</v>
          </cell>
          <cell r="AC100">
            <v>871</v>
          </cell>
          <cell r="AD100">
            <v>810</v>
          </cell>
          <cell r="AE100">
            <v>77.3</v>
          </cell>
          <cell r="AF100">
            <v>72</v>
          </cell>
          <cell r="AG100">
            <v>83</v>
          </cell>
          <cell r="AH100">
            <v>68.2</v>
          </cell>
          <cell r="AI100">
            <v>64.2</v>
          </cell>
          <cell r="AJ100">
            <v>72.599999999999994</v>
          </cell>
          <cell r="AK100">
            <v>96.3</v>
          </cell>
          <cell r="AL100">
            <v>94.1</v>
          </cell>
          <cell r="AM100">
            <v>98.5</v>
          </cell>
          <cell r="AN100">
            <v>94.1</v>
          </cell>
          <cell r="AO100">
            <v>91.8</v>
          </cell>
          <cell r="AP100">
            <v>96.5</v>
          </cell>
          <cell r="AQ100">
            <v>69.2</v>
          </cell>
          <cell r="AR100">
            <v>65.7</v>
          </cell>
          <cell r="AS100">
            <v>73.099999999999994</v>
          </cell>
          <cell r="AT100">
            <v>55.8</v>
          </cell>
          <cell r="AU100">
            <v>51.8</v>
          </cell>
          <cell r="AV100">
            <v>60.1</v>
          </cell>
          <cell r="AW100">
            <v>35.799999999999997</v>
          </cell>
          <cell r="AX100">
            <v>31.5</v>
          </cell>
          <cell r="AY100">
            <v>40.5</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1188</v>
          </cell>
          <cell r="E101">
            <v>584</v>
          </cell>
          <cell r="F101">
            <v>604</v>
          </cell>
          <cell r="G101">
            <v>69.8</v>
          </cell>
          <cell r="H101">
            <v>62.3</v>
          </cell>
          <cell r="I101">
            <v>77</v>
          </cell>
          <cell r="J101">
            <v>60</v>
          </cell>
          <cell r="K101">
            <v>55.8</v>
          </cell>
          <cell r="L101">
            <v>64.099999999999994</v>
          </cell>
          <cell r="M101">
            <v>94.6</v>
          </cell>
          <cell r="N101">
            <v>91.6</v>
          </cell>
          <cell r="O101">
            <v>97.5</v>
          </cell>
          <cell r="P101">
            <v>91.8</v>
          </cell>
          <cell r="Q101">
            <v>88.5</v>
          </cell>
          <cell r="R101">
            <v>94.9</v>
          </cell>
          <cell r="S101">
            <v>62.6</v>
          </cell>
          <cell r="T101">
            <v>59.1</v>
          </cell>
          <cell r="U101">
            <v>66.099999999999994</v>
          </cell>
          <cell r="V101">
            <v>43.9</v>
          </cell>
          <cell r="W101">
            <v>43</v>
          </cell>
          <cell r="X101">
            <v>44.9</v>
          </cell>
          <cell r="Y101">
            <v>27.5</v>
          </cell>
          <cell r="Z101">
            <v>22.1</v>
          </cell>
          <cell r="AA101">
            <v>32.799999999999997</v>
          </cell>
          <cell r="AB101">
            <v>1250</v>
          </cell>
          <cell r="AC101">
            <v>637</v>
          </cell>
          <cell r="AD101">
            <v>613</v>
          </cell>
          <cell r="AE101">
            <v>76.8</v>
          </cell>
          <cell r="AF101">
            <v>72.2</v>
          </cell>
          <cell r="AG101">
            <v>81.599999999999994</v>
          </cell>
          <cell r="AH101">
            <v>69</v>
          </cell>
          <cell r="AI101">
            <v>65.3</v>
          </cell>
          <cell r="AJ101">
            <v>72.900000000000006</v>
          </cell>
          <cell r="AK101">
            <v>98.1</v>
          </cell>
          <cell r="AL101">
            <v>98</v>
          </cell>
          <cell r="AM101">
            <v>98.2</v>
          </cell>
          <cell r="AN101">
            <v>95.9</v>
          </cell>
          <cell r="AO101">
            <v>95.1</v>
          </cell>
          <cell r="AP101">
            <v>96.7</v>
          </cell>
          <cell r="AQ101">
            <v>70.900000000000006</v>
          </cell>
          <cell r="AR101">
            <v>67.5</v>
          </cell>
          <cell r="AS101">
            <v>74.400000000000006</v>
          </cell>
          <cell r="AT101">
            <v>48.8</v>
          </cell>
          <cell r="AU101">
            <v>47.4</v>
          </cell>
          <cell r="AV101">
            <v>50.2</v>
          </cell>
          <cell r="AW101">
            <v>32.200000000000003</v>
          </cell>
          <cell r="AX101">
            <v>26.2</v>
          </cell>
          <cell r="AY101">
            <v>38.5</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350</v>
          </cell>
          <cell r="E102">
            <v>188</v>
          </cell>
          <cell r="F102">
            <v>162</v>
          </cell>
          <cell r="G102">
            <v>56.3</v>
          </cell>
          <cell r="H102">
            <v>47.3</v>
          </cell>
          <cell r="I102">
            <v>66.7</v>
          </cell>
          <cell r="J102">
            <v>44</v>
          </cell>
          <cell r="K102">
            <v>36.200000000000003</v>
          </cell>
          <cell r="L102">
            <v>53.1</v>
          </cell>
          <cell r="M102">
            <v>85.1</v>
          </cell>
          <cell r="N102">
            <v>79.3</v>
          </cell>
          <cell r="O102">
            <v>92</v>
          </cell>
          <cell r="P102">
            <v>80.599999999999994</v>
          </cell>
          <cell r="Q102">
            <v>75</v>
          </cell>
          <cell r="R102">
            <v>87</v>
          </cell>
          <cell r="S102">
            <v>46</v>
          </cell>
          <cell r="T102">
            <v>38.799999999999997</v>
          </cell>
          <cell r="U102">
            <v>54.3</v>
          </cell>
          <cell r="V102">
            <v>32.6</v>
          </cell>
          <cell r="W102">
            <v>27.1</v>
          </cell>
          <cell r="X102">
            <v>38.9</v>
          </cell>
          <cell r="Y102">
            <v>16.3</v>
          </cell>
          <cell r="Z102">
            <v>10.6</v>
          </cell>
          <cell r="AA102">
            <v>22.8</v>
          </cell>
          <cell r="AB102">
            <v>1417</v>
          </cell>
          <cell r="AC102">
            <v>775</v>
          </cell>
          <cell r="AD102">
            <v>642</v>
          </cell>
          <cell r="AE102">
            <v>70.7</v>
          </cell>
          <cell r="AF102">
            <v>66.7</v>
          </cell>
          <cell r="AG102">
            <v>75.5</v>
          </cell>
          <cell r="AH102">
            <v>61.7</v>
          </cell>
          <cell r="AI102">
            <v>59</v>
          </cell>
          <cell r="AJ102">
            <v>65</v>
          </cell>
          <cell r="AK102">
            <v>94.6</v>
          </cell>
          <cell r="AL102">
            <v>93.4</v>
          </cell>
          <cell r="AM102">
            <v>96</v>
          </cell>
          <cell r="AN102">
            <v>92.4</v>
          </cell>
          <cell r="AO102">
            <v>91.5</v>
          </cell>
          <cell r="AP102">
            <v>93.5</v>
          </cell>
          <cell r="AQ102">
            <v>64.2</v>
          </cell>
          <cell r="AR102">
            <v>62.8</v>
          </cell>
          <cell r="AS102">
            <v>65.900000000000006</v>
          </cell>
          <cell r="AT102">
            <v>52.8</v>
          </cell>
          <cell r="AU102">
            <v>48.1</v>
          </cell>
          <cell r="AV102">
            <v>58.4</v>
          </cell>
          <cell r="AW102">
            <v>32.5</v>
          </cell>
          <cell r="AX102">
            <v>27.2</v>
          </cell>
          <cell r="AY102">
            <v>38.9</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481</v>
          </cell>
          <cell r="E103">
            <v>260</v>
          </cell>
          <cell r="F103">
            <v>221</v>
          </cell>
          <cell r="G103">
            <v>68.400000000000006</v>
          </cell>
          <cell r="H103">
            <v>63.5</v>
          </cell>
          <cell r="I103">
            <v>74.2</v>
          </cell>
          <cell r="J103">
            <v>58.4</v>
          </cell>
          <cell r="K103">
            <v>54.2</v>
          </cell>
          <cell r="L103">
            <v>63.3</v>
          </cell>
          <cell r="M103">
            <v>95.8</v>
          </cell>
          <cell r="N103" t="str">
            <v>x</v>
          </cell>
          <cell r="O103" t="str">
            <v>x</v>
          </cell>
          <cell r="P103" t="str">
            <v>x</v>
          </cell>
          <cell r="Q103" t="str">
            <v>x</v>
          </cell>
          <cell r="R103" t="str">
            <v>x</v>
          </cell>
          <cell r="S103">
            <v>60.9</v>
          </cell>
          <cell r="T103">
            <v>58.1</v>
          </cell>
          <cell r="U103">
            <v>64.3</v>
          </cell>
          <cell r="V103">
            <v>47.8</v>
          </cell>
          <cell r="W103">
            <v>43.1</v>
          </cell>
          <cell r="X103">
            <v>53.4</v>
          </cell>
          <cell r="Y103">
            <v>25.2</v>
          </cell>
          <cell r="Z103">
            <v>20</v>
          </cell>
          <cell r="AA103">
            <v>31.2</v>
          </cell>
          <cell r="AB103">
            <v>997</v>
          </cell>
          <cell r="AC103">
            <v>441</v>
          </cell>
          <cell r="AD103">
            <v>556</v>
          </cell>
          <cell r="AE103">
            <v>81.8</v>
          </cell>
          <cell r="AF103">
            <v>74.599999999999994</v>
          </cell>
          <cell r="AG103">
            <v>87.6</v>
          </cell>
          <cell r="AH103">
            <v>71.900000000000006</v>
          </cell>
          <cell r="AI103">
            <v>61.9</v>
          </cell>
          <cell r="AJ103">
            <v>79.900000000000006</v>
          </cell>
          <cell r="AK103">
            <v>98.9</v>
          </cell>
          <cell r="AL103" t="str">
            <v>x</v>
          </cell>
          <cell r="AM103" t="str">
            <v>x</v>
          </cell>
          <cell r="AN103" t="str">
            <v>x</v>
          </cell>
          <cell r="AO103" t="str">
            <v>x</v>
          </cell>
          <cell r="AP103" t="str">
            <v>x</v>
          </cell>
          <cell r="AQ103">
            <v>73</v>
          </cell>
          <cell r="AR103">
            <v>63.9</v>
          </cell>
          <cell r="AS103">
            <v>80.2</v>
          </cell>
          <cell r="AT103">
            <v>57.5</v>
          </cell>
          <cell r="AU103">
            <v>44.7</v>
          </cell>
          <cell r="AV103">
            <v>67.599999999999994</v>
          </cell>
          <cell r="AW103">
            <v>38.799999999999997</v>
          </cell>
          <cell r="AX103">
            <v>25.2</v>
          </cell>
          <cell r="AY103">
            <v>49.6</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472</v>
          </cell>
          <cell r="E104">
            <v>224</v>
          </cell>
          <cell r="F104">
            <v>248</v>
          </cell>
          <cell r="G104">
            <v>52.3</v>
          </cell>
          <cell r="H104">
            <v>49.6</v>
          </cell>
          <cell r="I104">
            <v>54.8</v>
          </cell>
          <cell r="J104">
            <v>39.4</v>
          </cell>
          <cell r="K104">
            <v>37.9</v>
          </cell>
          <cell r="L104">
            <v>40.700000000000003</v>
          </cell>
          <cell r="M104">
            <v>93.6</v>
          </cell>
          <cell r="N104">
            <v>92.9</v>
          </cell>
          <cell r="O104">
            <v>94.4</v>
          </cell>
          <cell r="P104">
            <v>88.3</v>
          </cell>
          <cell r="Q104">
            <v>88.4</v>
          </cell>
          <cell r="R104">
            <v>88.3</v>
          </cell>
          <cell r="S104">
            <v>41.5</v>
          </cell>
          <cell r="T104">
            <v>39.299999999999997</v>
          </cell>
          <cell r="U104">
            <v>43.5</v>
          </cell>
          <cell r="V104">
            <v>24.2</v>
          </cell>
          <cell r="W104">
            <v>22.3</v>
          </cell>
          <cell r="X104">
            <v>25.8</v>
          </cell>
          <cell r="Y104">
            <v>11.7</v>
          </cell>
          <cell r="Z104">
            <v>11.6</v>
          </cell>
          <cell r="AA104">
            <v>11.7</v>
          </cell>
          <cell r="AB104">
            <v>1652</v>
          </cell>
          <cell r="AC104">
            <v>825</v>
          </cell>
          <cell r="AD104">
            <v>827</v>
          </cell>
          <cell r="AE104">
            <v>70.5</v>
          </cell>
          <cell r="AF104">
            <v>64.7</v>
          </cell>
          <cell r="AG104">
            <v>76.2</v>
          </cell>
          <cell r="AH104">
            <v>58.2</v>
          </cell>
          <cell r="AI104">
            <v>54.4</v>
          </cell>
          <cell r="AJ104">
            <v>62</v>
          </cell>
          <cell r="AK104">
            <v>96.5</v>
          </cell>
          <cell r="AL104">
            <v>95.4</v>
          </cell>
          <cell r="AM104">
            <v>97.6</v>
          </cell>
          <cell r="AN104">
            <v>94.1</v>
          </cell>
          <cell r="AO104">
            <v>93.5</v>
          </cell>
          <cell r="AP104">
            <v>94.8</v>
          </cell>
          <cell r="AQ104">
            <v>59.8</v>
          </cell>
          <cell r="AR104">
            <v>56.8</v>
          </cell>
          <cell r="AS104">
            <v>62.8</v>
          </cell>
          <cell r="AT104">
            <v>35.200000000000003</v>
          </cell>
          <cell r="AU104">
            <v>29.3</v>
          </cell>
          <cell r="AV104">
            <v>41.1</v>
          </cell>
          <cell r="AW104">
            <v>22.9</v>
          </cell>
          <cell r="AX104">
            <v>18.100000000000001</v>
          </cell>
          <cell r="AY104">
            <v>27.7</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492</v>
          </cell>
          <cell r="E105">
            <v>252</v>
          </cell>
          <cell r="F105">
            <v>240</v>
          </cell>
          <cell r="G105">
            <v>57.1</v>
          </cell>
          <cell r="H105">
            <v>54.4</v>
          </cell>
          <cell r="I105">
            <v>60</v>
          </cell>
          <cell r="J105">
            <v>48</v>
          </cell>
          <cell r="K105">
            <v>46.8</v>
          </cell>
          <cell r="L105">
            <v>49.2</v>
          </cell>
          <cell r="M105">
            <v>90.7</v>
          </cell>
          <cell r="N105">
            <v>89.7</v>
          </cell>
          <cell r="O105">
            <v>91.7</v>
          </cell>
          <cell r="P105">
            <v>87.2</v>
          </cell>
          <cell r="Q105">
            <v>85.7</v>
          </cell>
          <cell r="R105">
            <v>88.8</v>
          </cell>
          <cell r="S105">
            <v>49.8</v>
          </cell>
          <cell r="T105">
            <v>50</v>
          </cell>
          <cell r="U105">
            <v>49.6</v>
          </cell>
          <cell r="V105">
            <v>38.4</v>
          </cell>
          <cell r="W105">
            <v>36.1</v>
          </cell>
          <cell r="X105">
            <v>40.799999999999997</v>
          </cell>
          <cell r="Y105">
            <v>22</v>
          </cell>
          <cell r="Z105">
            <v>20.6</v>
          </cell>
          <cell r="AA105">
            <v>23.3</v>
          </cell>
          <cell r="AB105">
            <v>3085</v>
          </cell>
          <cell r="AC105">
            <v>1629</v>
          </cell>
          <cell r="AD105">
            <v>1456</v>
          </cell>
          <cell r="AE105">
            <v>81.5</v>
          </cell>
          <cell r="AF105">
            <v>78.2</v>
          </cell>
          <cell r="AG105">
            <v>85.1</v>
          </cell>
          <cell r="AH105">
            <v>73.599999999999994</v>
          </cell>
          <cell r="AI105">
            <v>71.099999999999994</v>
          </cell>
          <cell r="AJ105">
            <v>76.5</v>
          </cell>
          <cell r="AK105">
            <v>96.9</v>
          </cell>
          <cell r="AL105">
            <v>96.4</v>
          </cell>
          <cell r="AM105">
            <v>97.5</v>
          </cell>
          <cell r="AN105">
            <v>95.7</v>
          </cell>
          <cell r="AO105">
            <v>95.1</v>
          </cell>
          <cell r="AP105">
            <v>96.3</v>
          </cell>
          <cell r="AQ105">
            <v>74.7</v>
          </cell>
          <cell r="AR105">
            <v>72.400000000000006</v>
          </cell>
          <cell r="AS105">
            <v>77.2</v>
          </cell>
          <cell r="AT105">
            <v>62.7</v>
          </cell>
          <cell r="AU105">
            <v>59.9</v>
          </cell>
          <cell r="AV105">
            <v>65.7</v>
          </cell>
          <cell r="AW105">
            <v>46.9</v>
          </cell>
          <cell r="AX105">
            <v>42.4</v>
          </cell>
          <cell r="AY105">
            <v>51.9</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351</v>
          </cell>
          <cell r="E106">
            <v>199</v>
          </cell>
          <cell r="F106">
            <v>152</v>
          </cell>
          <cell r="G106">
            <v>47.6</v>
          </cell>
          <cell r="H106">
            <v>39.700000000000003</v>
          </cell>
          <cell r="I106">
            <v>57.9</v>
          </cell>
          <cell r="J106">
            <v>35.9</v>
          </cell>
          <cell r="K106">
            <v>31.7</v>
          </cell>
          <cell r="L106">
            <v>41.4</v>
          </cell>
          <cell r="M106">
            <v>84.3</v>
          </cell>
          <cell r="N106">
            <v>81.400000000000006</v>
          </cell>
          <cell r="O106">
            <v>88.2</v>
          </cell>
          <cell r="P106">
            <v>74.400000000000006</v>
          </cell>
          <cell r="Q106">
            <v>71.900000000000006</v>
          </cell>
          <cell r="R106">
            <v>77.599999999999994</v>
          </cell>
          <cell r="S106">
            <v>37.9</v>
          </cell>
          <cell r="T106">
            <v>33.700000000000003</v>
          </cell>
          <cell r="U106">
            <v>43.4</v>
          </cell>
          <cell r="V106">
            <v>18.8</v>
          </cell>
          <cell r="W106">
            <v>16.100000000000001</v>
          </cell>
          <cell r="X106">
            <v>22.4</v>
          </cell>
          <cell r="Y106">
            <v>8.8000000000000007</v>
          </cell>
          <cell r="Z106">
            <v>5.5</v>
          </cell>
          <cell r="AA106">
            <v>13.2</v>
          </cell>
          <cell r="AB106">
            <v>2954</v>
          </cell>
          <cell r="AC106">
            <v>1492</v>
          </cell>
          <cell r="AD106">
            <v>1462</v>
          </cell>
          <cell r="AE106">
            <v>73.599999999999994</v>
          </cell>
          <cell r="AF106">
            <v>68.400000000000006</v>
          </cell>
          <cell r="AG106">
            <v>78.900000000000006</v>
          </cell>
          <cell r="AH106">
            <v>57.3</v>
          </cell>
          <cell r="AI106">
            <v>58.4</v>
          </cell>
          <cell r="AJ106">
            <v>56.2</v>
          </cell>
          <cell r="AK106">
            <v>96.2</v>
          </cell>
          <cell r="AL106">
            <v>95.5</v>
          </cell>
          <cell r="AM106">
            <v>96.9</v>
          </cell>
          <cell r="AN106">
            <v>86.8</v>
          </cell>
          <cell r="AO106">
            <v>92.6</v>
          </cell>
          <cell r="AP106">
            <v>80.8</v>
          </cell>
          <cell r="AQ106">
            <v>58.9</v>
          </cell>
          <cell r="AR106">
            <v>60.6</v>
          </cell>
          <cell r="AS106">
            <v>57.3</v>
          </cell>
          <cell r="AT106">
            <v>38.1</v>
          </cell>
          <cell r="AU106">
            <v>39.5</v>
          </cell>
          <cell r="AV106">
            <v>36.700000000000003</v>
          </cell>
          <cell r="AW106">
            <v>25.1</v>
          </cell>
          <cell r="AX106">
            <v>24.8</v>
          </cell>
          <cell r="AY106">
            <v>25.3</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447</v>
          </cell>
          <cell r="E107">
            <v>229</v>
          </cell>
          <cell r="F107">
            <v>218</v>
          </cell>
          <cell r="G107">
            <v>60.2</v>
          </cell>
          <cell r="H107">
            <v>54.1</v>
          </cell>
          <cell r="I107">
            <v>66.5</v>
          </cell>
          <cell r="J107">
            <v>48.5</v>
          </cell>
          <cell r="K107">
            <v>44.1</v>
          </cell>
          <cell r="L107">
            <v>53.2</v>
          </cell>
          <cell r="M107">
            <v>89.9</v>
          </cell>
          <cell r="N107">
            <v>86.9</v>
          </cell>
          <cell r="O107">
            <v>93.1</v>
          </cell>
          <cell r="P107">
            <v>86.6</v>
          </cell>
          <cell r="Q107">
            <v>83.4</v>
          </cell>
          <cell r="R107">
            <v>89.9</v>
          </cell>
          <cell r="S107">
            <v>49.9</v>
          </cell>
          <cell r="T107">
            <v>45.9</v>
          </cell>
          <cell r="U107">
            <v>54.1</v>
          </cell>
          <cell r="V107">
            <v>39.6</v>
          </cell>
          <cell r="W107">
            <v>30.6</v>
          </cell>
          <cell r="X107">
            <v>49.1</v>
          </cell>
          <cell r="Y107">
            <v>22.6</v>
          </cell>
          <cell r="Z107">
            <v>16.600000000000001</v>
          </cell>
          <cell r="AA107">
            <v>28.9</v>
          </cell>
          <cell r="AB107">
            <v>2570</v>
          </cell>
          <cell r="AC107">
            <v>1303</v>
          </cell>
          <cell r="AD107">
            <v>1267</v>
          </cell>
          <cell r="AE107">
            <v>72.400000000000006</v>
          </cell>
          <cell r="AF107">
            <v>68</v>
          </cell>
          <cell r="AG107">
            <v>77</v>
          </cell>
          <cell r="AH107">
            <v>61.9</v>
          </cell>
          <cell r="AI107">
            <v>58.8</v>
          </cell>
          <cell r="AJ107">
            <v>65.2</v>
          </cell>
          <cell r="AK107">
            <v>95.1</v>
          </cell>
          <cell r="AL107">
            <v>93.6</v>
          </cell>
          <cell r="AM107">
            <v>96.5</v>
          </cell>
          <cell r="AN107">
            <v>93.2</v>
          </cell>
          <cell r="AO107">
            <v>92.3</v>
          </cell>
          <cell r="AP107">
            <v>94</v>
          </cell>
          <cell r="AQ107">
            <v>63.1</v>
          </cell>
          <cell r="AR107">
            <v>60.1</v>
          </cell>
          <cell r="AS107">
            <v>66.099999999999994</v>
          </cell>
          <cell r="AT107">
            <v>51.7</v>
          </cell>
          <cell r="AU107">
            <v>46.9</v>
          </cell>
          <cell r="AV107">
            <v>56.7</v>
          </cell>
          <cell r="AW107">
            <v>35.5</v>
          </cell>
          <cell r="AX107">
            <v>30.8</v>
          </cell>
          <cell r="AY107">
            <v>40.4</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249</v>
          </cell>
          <cell r="E108">
            <v>137</v>
          </cell>
          <cell r="F108">
            <v>112</v>
          </cell>
          <cell r="G108">
            <v>46.6</v>
          </cell>
          <cell r="H108">
            <v>38</v>
          </cell>
          <cell r="I108">
            <v>57.1</v>
          </cell>
          <cell r="J108">
            <v>37.799999999999997</v>
          </cell>
          <cell r="K108">
            <v>33.6</v>
          </cell>
          <cell r="L108">
            <v>42.9</v>
          </cell>
          <cell r="M108">
            <v>84.7</v>
          </cell>
          <cell r="N108">
            <v>81</v>
          </cell>
          <cell r="O108">
            <v>89.3</v>
          </cell>
          <cell r="P108">
            <v>81.099999999999994</v>
          </cell>
          <cell r="Q108">
            <v>75.900000000000006</v>
          </cell>
          <cell r="R108">
            <v>87.5</v>
          </cell>
          <cell r="S108">
            <v>41.4</v>
          </cell>
          <cell r="T108">
            <v>38.700000000000003</v>
          </cell>
          <cell r="U108">
            <v>44.6</v>
          </cell>
          <cell r="V108">
            <v>19.3</v>
          </cell>
          <cell r="W108">
            <v>13.9</v>
          </cell>
          <cell r="X108">
            <v>25.9</v>
          </cell>
          <cell r="Y108">
            <v>9.6</v>
          </cell>
          <cell r="Z108">
            <v>5.0999999999999996</v>
          </cell>
          <cell r="AA108">
            <v>15.2</v>
          </cell>
          <cell r="AB108">
            <v>3015</v>
          </cell>
          <cell r="AC108">
            <v>1485</v>
          </cell>
          <cell r="AD108">
            <v>1530</v>
          </cell>
          <cell r="AE108">
            <v>77.7</v>
          </cell>
          <cell r="AF108">
            <v>73.3</v>
          </cell>
          <cell r="AG108">
            <v>82</v>
          </cell>
          <cell r="AH108">
            <v>71</v>
          </cell>
          <cell r="AI108">
            <v>67.400000000000006</v>
          </cell>
          <cell r="AJ108">
            <v>74.599999999999994</v>
          </cell>
          <cell r="AK108">
            <v>97</v>
          </cell>
          <cell r="AL108">
            <v>96.4</v>
          </cell>
          <cell r="AM108">
            <v>97.6</v>
          </cell>
          <cell r="AN108">
            <v>95.7</v>
          </cell>
          <cell r="AO108">
            <v>94.9</v>
          </cell>
          <cell r="AP108">
            <v>96.4</v>
          </cell>
          <cell r="AQ108">
            <v>72.900000000000006</v>
          </cell>
          <cell r="AR108">
            <v>70.2</v>
          </cell>
          <cell r="AS108">
            <v>75.5</v>
          </cell>
          <cell r="AT108">
            <v>51.1</v>
          </cell>
          <cell r="AU108">
            <v>46.4</v>
          </cell>
          <cell r="AV108">
            <v>55.8</v>
          </cell>
          <cell r="AW108">
            <v>36.5</v>
          </cell>
          <cell r="AX108">
            <v>29.8</v>
          </cell>
          <cell r="AY108">
            <v>42.9</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627</v>
          </cell>
          <cell r="E109">
            <v>298</v>
          </cell>
          <cell r="F109">
            <v>329</v>
          </cell>
          <cell r="G109">
            <v>51.5</v>
          </cell>
          <cell r="H109">
            <v>42.6</v>
          </cell>
          <cell r="I109">
            <v>59.6</v>
          </cell>
          <cell r="J109">
            <v>41.5</v>
          </cell>
          <cell r="K109">
            <v>34.6</v>
          </cell>
          <cell r="L109">
            <v>47.7</v>
          </cell>
          <cell r="M109">
            <v>88.5</v>
          </cell>
          <cell r="N109">
            <v>83.9</v>
          </cell>
          <cell r="O109">
            <v>92.7</v>
          </cell>
          <cell r="P109">
            <v>82.9</v>
          </cell>
          <cell r="Q109">
            <v>77.900000000000006</v>
          </cell>
          <cell r="R109">
            <v>87.5</v>
          </cell>
          <cell r="S109">
            <v>44.3</v>
          </cell>
          <cell r="T109">
            <v>37.9</v>
          </cell>
          <cell r="U109">
            <v>50.2</v>
          </cell>
          <cell r="V109">
            <v>28.4</v>
          </cell>
          <cell r="W109">
            <v>23.8</v>
          </cell>
          <cell r="X109">
            <v>32.5</v>
          </cell>
          <cell r="Y109">
            <v>15</v>
          </cell>
          <cell r="Z109">
            <v>10.1</v>
          </cell>
          <cell r="AA109">
            <v>19.5</v>
          </cell>
          <cell r="AB109">
            <v>3020</v>
          </cell>
          <cell r="AC109">
            <v>1426</v>
          </cell>
          <cell r="AD109">
            <v>1594</v>
          </cell>
          <cell r="AE109">
            <v>73.3</v>
          </cell>
          <cell r="AF109">
            <v>66.8</v>
          </cell>
          <cell r="AG109">
            <v>79.2</v>
          </cell>
          <cell r="AH109">
            <v>63.3</v>
          </cell>
          <cell r="AI109">
            <v>56.5</v>
          </cell>
          <cell r="AJ109">
            <v>69.5</v>
          </cell>
          <cell r="AK109">
            <v>96.9</v>
          </cell>
          <cell r="AL109">
            <v>95.9</v>
          </cell>
          <cell r="AM109">
            <v>97.7</v>
          </cell>
          <cell r="AN109">
            <v>94.2</v>
          </cell>
          <cell r="AO109">
            <v>92</v>
          </cell>
          <cell r="AP109">
            <v>96.1</v>
          </cell>
          <cell r="AQ109">
            <v>65.5</v>
          </cell>
          <cell r="AR109">
            <v>59.7</v>
          </cell>
          <cell r="AS109">
            <v>70.7</v>
          </cell>
          <cell r="AT109">
            <v>49.2</v>
          </cell>
          <cell r="AU109">
            <v>40.4</v>
          </cell>
          <cell r="AV109">
            <v>57.2</v>
          </cell>
          <cell r="AW109">
            <v>29.3</v>
          </cell>
          <cell r="AX109">
            <v>20.5</v>
          </cell>
          <cell r="AY109">
            <v>37.299999999999997</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566</v>
          </cell>
          <cell r="E110">
            <v>299</v>
          </cell>
          <cell r="F110">
            <v>267</v>
          </cell>
          <cell r="G110">
            <v>55.5</v>
          </cell>
          <cell r="H110">
            <v>49.2</v>
          </cell>
          <cell r="I110">
            <v>62.5</v>
          </cell>
          <cell r="J110">
            <v>47.3</v>
          </cell>
          <cell r="K110">
            <v>42.5</v>
          </cell>
          <cell r="L110">
            <v>52.8</v>
          </cell>
          <cell r="M110">
            <v>90.3</v>
          </cell>
          <cell r="N110">
            <v>88.6</v>
          </cell>
          <cell r="O110">
            <v>92.1</v>
          </cell>
          <cell r="P110">
            <v>87.1</v>
          </cell>
          <cell r="Q110">
            <v>86.3</v>
          </cell>
          <cell r="R110">
            <v>88</v>
          </cell>
          <cell r="S110">
            <v>49.5</v>
          </cell>
          <cell r="T110">
            <v>45.2</v>
          </cell>
          <cell r="U110">
            <v>54.3</v>
          </cell>
          <cell r="V110">
            <v>38.299999999999997</v>
          </cell>
          <cell r="W110">
            <v>33.799999999999997</v>
          </cell>
          <cell r="X110">
            <v>43.4</v>
          </cell>
          <cell r="Y110">
            <v>21.7</v>
          </cell>
          <cell r="Z110">
            <v>19.7</v>
          </cell>
          <cell r="AA110">
            <v>24</v>
          </cell>
          <cell r="AB110">
            <v>2252</v>
          </cell>
          <cell r="AC110">
            <v>1168</v>
          </cell>
          <cell r="AD110">
            <v>1084</v>
          </cell>
          <cell r="AE110">
            <v>73.3</v>
          </cell>
          <cell r="AF110">
            <v>69.7</v>
          </cell>
          <cell r="AG110">
            <v>77.2</v>
          </cell>
          <cell r="AH110">
            <v>65.900000000000006</v>
          </cell>
          <cell r="AI110">
            <v>63.2</v>
          </cell>
          <cell r="AJ110">
            <v>68.7</v>
          </cell>
          <cell r="AK110">
            <v>95.6</v>
          </cell>
          <cell r="AL110">
            <v>94.9</v>
          </cell>
          <cell r="AM110">
            <v>96.2</v>
          </cell>
          <cell r="AN110">
            <v>94.5</v>
          </cell>
          <cell r="AO110">
            <v>93.4</v>
          </cell>
          <cell r="AP110">
            <v>95.8</v>
          </cell>
          <cell r="AQ110">
            <v>67.400000000000006</v>
          </cell>
          <cell r="AR110">
            <v>64.900000000000006</v>
          </cell>
          <cell r="AS110">
            <v>70</v>
          </cell>
          <cell r="AT110">
            <v>53.4</v>
          </cell>
          <cell r="AU110">
            <v>50.4</v>
          </cell>
          <cell r="AV110">
            <v>56.5</v>
          </cell>
          <cell r="AW110">
            <v>35.1</v>
          </cell>
          <cell r="AX110">
            <v>31.5</v>
          </cell>
          <cell r="AY110">
            <v>38.9</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705</v>
          </cell>
          <cell r="E111">
            <v>350</v>
          </cell>
          <cell r="F111">
            <v>355</v>
          </cell>
          <cell r="G111">
            <v>49.9</v>
          </cell>
          <cell r="H111">
            <v>40.9</v>
          </cell>
          <cell r="I111">
            <v>58.9</v>
          </cell>
          <cell r="J111">
            <v>36.6</v>
          </cell>
          <cell r="K111">
            <v>30.9</v>
          </cell>
          <cell r="L111">
            <v>42.3</v>
          </cell>
          <cell r="M111">
            <v>88.5</v>
          </cell>
          <cell r="N111">
            <v>85.1</v>
          </cell>
          <cell r="O111">
            <v>91.8</v>
          </cell>
          <cell r="P111">
            <v>82</v>
          </cell>
          <cell r="Q111">
            <v>77.400000000000006</v>
          </cell>
          <cell r="R111">
            <v>86.5</v>
          </cell>
          <cell r="S111">
            <v>38.6</v>
          </cell>
          <cell r="T111">
            <v>32.9</v>
          </cell>
          <cell r="U111">
            <v>44.2</v>
          </cell>
          <cell r="V111">
            <v>33</v>
          </cell>
          <cell r="W111">
            <v>29.7</v>
          </cell>
          <cell r="X111">
            <v>36.299999999999997</v>
          </cell>
          <cell r="Y111">
            <v>14.3</v>
          </cell>
          <cell r="Z111">
            <v>10.3</v>
          </cell>
          <cell r="AA111">
            <v>18.3</v>
          </cell>
          <cell r="AB111">
            <v>2953</v>
          </cell>
          <cell r="AC111">
            <v>1563</v>
          </cell>
          <cell r="AD111">
            <v>1390</v>
          </cell>
          <cell r="AE111">
            <v>68.8</v>
          </cell>
          <cell r="AF111">
            <v>63.6</v>
          </cell>
          <cell r="AG111">
            <v>74.7</v>
          </cell>
          <cell r="AH111">
            <v>58.8</v>
          </cell>
          <cell r="AI111">
            <v>54.8</v>
          </cell>
          <cell r="AJ111">
            <v>63.2</v>
          </cell>
          <cell r="AK111">
            <v>96.3</v>
          </cell>
          <cell r="AL111">
            <v>95.6</v>
          </cell>
          <cell r="AM111">
            <v>97.1</v>
          </cell>
          <cell r="AN111">
            <v>90.8</v>
          </cell>
          <cell r="AO111">
            <v>90</v>
          </cell>
          <cell r="AP111">
            <v>91.7</v>
          </cell>
          <cell r="AQ111">
            <v>60.6</v>
          </cell>
          <cell r="AR111">
            <v>57.5</v>
          </cell>
          <cell r="AS111">
            <v>64.099999999999994</v>
          </cell>
          <cell r="AT111">
            <v>53.7</v>
          </cell>
          <cell r="AU111">
            <v>50.8</v>
          </cell>
          <cell r="AV111">
            <v>57.1</v>
          </cell>
          <cell r="AW111">
            <v>31.3</v>
          </cell>
          <cell r="AX111">
            <v>27.2</v>
          </cell>
          <cell r="AY111">
            <v>35.9</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408</v>
          </cell>
          <cell r="E112">
            <v>195</v>
          </cell>
          <cell r="F112">
            <v>213</v>
          </cell>
          <cell r="G112">
            <v>53.2</v>
          </cell>
          <cell r="H112">
            <v>47.7</v>
          </cell>
          <cell r="I112">
            <v>58.2</v>
          </cell>
          <cell r="J112">
            <v>42.6</v>
          </cell>
          <cell r="K112">
            <v>39</v>
          </cell>
          <cell r="L112">
            <v>46</v>
          </cell>
          <cell r="M112">
            <v>88.7</v>
          </cell>
          <cell r="N112">
            <v>84.6</v>
          </cell>
          <cell r="O112">
            <v>92.5</v>
          </cell>
          <cell r="P112">
            <v>85.3</v>
          </cell>
          <cell r="Q112">
            <v>82.6</v>
          </cell>
          <cell r="R112">
            <v>87.8</v>
          </cell>
          <cell r="S112">
            <v>44.1</v>
          </cell>
          <cell r="T112">
            <v>41.5</v>
          </cell>
          <cell r="U112">
            <v>46.5</v>
          </cell>
          <cell r="V112">
            <v>30.4</v>
          </cell>
          <cell r="W112">
            <v>26.7</v>
          </cell>
          <cell r="X112">
            <v>33.799999999999997</v>
          </cell>
          <cell r="Y112">
            <v>16.899999999999999</v>
          </cell>
          <cell r="Z112">
            <v>12.3</v>
          </cell>
          <cell r="AA112">
            <v>21.1</v>
          </cell>
          <cell r="AB112">
            <v>1751</v>
          </cell>
          <cell r="AC112">
            <v>887</v>
          </cell>
          <cell r="AD112">
            <v>864</v>
          </cell>
          <cell r="AE112">
            <v>73.099999999999994</v>
          </cell>
          <cell r="AF112">
            <v>69.7</v>
          </cell>
          <cell r="AG112">
            <v>76.599999999999994</v>
          </cell>
          <cell r="AH112">
            <v>61.2</v>
          </cell>
          <cell r="AI112">
            <v>59.9</v>
          </cell>
          <cell r="AJ112">
            <v>62.5</v>
          </cell>
          <cell r="AK112">
            <v>97</v>
          </cell>
          <cell r="AL112">
            <v>96.2</v>
          </cell>
          <cell r="AM112">
            <v>97.8</v>
          </cell>
          <cell r="AN112">
            <v>94.3</v>
          </cell>
          <cell r="AO112">
            <v>93.3</v>
          </cell>
          <cell r="AP112">
            <v>95.3</v>
          </cell>
          <cell r="AQ112">
            <v>62.4</v>
          </cell>
          <cell r="AR112">
            <v>61.7</v>
          </cell>
          <cell r="AS112">
            <v>63.2</v>
          </cell>
          <cell r="AT112">
            <v>47.7</v>
          </cell>
          <cell r="AU112">
            <v>44.2</v>
          </cell>
          <cell r="AV112">
            <v>51.3</v>
          </cell>
          <cell r="AW112">
            <v>27</v>
          </cell>
          <cell r="AX112">
            <v>21.1</v>
          </cell>
          <cell r="AY112">
            <v>33</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298</v>
          </cell>
          <cell r="E113">
            <v>153</v>
          </cell>
          <cell r="F113">
            <v>145</v>
          </cell>
          <cell r="G113">
            <v>58.1</v>
          </cell>
          <cell r="H113">
            <v>51</v>
          </cell>
          <cell r="I113">
            <v>65.5</v>
          </cell>
          <cell r="J113">
            <v>42.3</v>
          </cell>
          <cell r="K113">
            <v>38.6</v>
          </cell>
          <cell r="L113">
            <v>46.2</v>
          </cell>
          <cell r="M113">
            <v>91.9</v>
          </cell>
          <cell r="N113">
            <v>91.5</v>
          </cell>
          <cell r="O113">
            <v>92.4</v>
          </cell>
          <cell r="P113">
            <v>88.6</v>
          </cell>
          <cell r="Q113">
            <v>88.9</v>
          </cell>
          <cell r="R113">
            <v>88.3</v>
          </cell>
          <cell r="S113">
            <v>43.3</v>
          </cell>
          <cell r="T113">
            <v>39.9</v>
          </cell>
          <cell r="U113">
            <v>46.9</v>
          </cell>
          <cell r="V113">
            <v>39.9</v>
          </cell>
          <cell r="W113">
            <v>34.6</v>
          </cell>
          <cell r="X113">
            <v>45.5</v>
          </cell>
          <cell r="Y113">
            <v>18.8</v>
          </cell>
          <cell r="Z113">
            <v>16.3</v>
          </cell>
          <cell r="AA113">
            <v>21.4</v>
          </cell>
          <cell r="AB113">
            <v>1805</v>
          </cell>
          <cell r="AC113">
            <v>910</v>
          </cell>
          <cell r="AD113">
            <v>895</v>
          </cell>
          <cell r="AE113">
            <v>75.7</v>
          </cell>
          <cell r="AF113">
            <v>69.8</v>
          </cell>
          <cell r="AG113">
            <v>81.7</v>
          </cell>
          <cell r="AH113">
            <v>63.5</v>
          </cell>
          <cell r="AI113">
            <v>58</v>
          </cell>
          <cell r="AJ113">
            <v>69.2</v>
          </cell>
          <cell r="AK113">
            <v>97.6</v>
          </cell>
          <cell r="AL113">
            <v>97.4</v>
          </cell>
          <cell r="AM113">
            <v>97.8</v>
          </cell>
          <cell r="AN113">
            <v>95.5</v>
          </cell>
          <cell r="AO113">
            <v>94.8</v>
          </cell>
          <cell r="AP113">
            <v>96.1</v>
          </cell>
          <cell r="AQ113">
            <v>64.7</v>
          </cell>
          <cell r="AR113">
            <v>59.5</v>
          </cell>
          <cell r="AS113">
            <v>69.900000000000006</v>
          </cell>
          <cell r="AT113">
            <v>55.4</v>
          </cell>
          <cell r="AU113">
            <v>47.3</v>
          </cell>
          <cell r="AV113">
            <v>63.7</v>
          </cell>
          <cell r="AW113">
            <v>34.4</v>
          </cell>
          <cell r="AX113">
            <v>26.2</v>
          </cell>
          <cell r="AY113">
            <v>42.8</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284</v>
          </cell>
          <cell r="E114">
            <v>150</v>
          </cell>
          <cell r="F114">
            <v>134</v>
          </cell>
          <cell r="G114">
            <v>43</v>
          </cell>
          <cell r="H114">
            <v>40</v>
          </cell>
          <cell r="I114">
            <v>46.3</v>
          </cell>
          <cell r="J114">
            <v>36.299999999999997</v>
          </cell>
          <cell r="K114">
            <v>36</v>
          </cell>
          <cell r="L114">
            <v>36.6</v>
          </cell>
          <cell r="M114">
            <v>87.7</v>
          </cell>
          <cell r="N114">
            <v>84</v>
          </cell>
          <cell r="O114">
            <v>91.8</v>
          </cell>
          <cell r="P114">
            <v>83.5</v>
          </cell>
          <cell r="Q114">
            <v>80</v>
          </cell>
          <cell r="R114">
            <v>87.3</v>
          </cell>
          <cell r="S114">
            <v>39.4</v>
          </cell>
          <cell r="T114">
            <v>40.700000000000003</v>
          </cell>
          <cell r="U114">
            <v>38.1</v>
          </cell>
          <cell r="V114">
            <v>20.8</v>
          </cell>
          <cell r="W114">
            <v>20</v>
          </cell>
          <cell r="X114">
            <v>21.6</v>
          </cell>
          <cell r="Y114">
            <v>9.5</v>
          </cell>
          <cell r="Z114">
            <v>8</v>
          </cell>
          <cell r="AA114">
            <v>11.2</v>
          </cell>
          <cell r="AB114">
            <v>2790</v>
          </cell>
          <cell r="AC114">
            <v>1448</v>
          </cell>
          <cell r="AD114">
            <v>1342</v>
          </cell>
          <cell r="AE114">
            <v>68.8</v>
          </cell>
          <cell r="AF114">
            <v>63.1</v>
          </cell>
          <cell r="AG114">
            <v>75</v>
          </cell>
          <cell r="AH114">
            <v>59.9</v>
          </cell>
          <cell r="AI114">
            <v>55.2</v>
          </cell>
          <cell r="AJ114">
            <v>65</v>
          </cell>
          <cell r="AK114">
            <v>96.3</v>
          </cell>
          <cell r="AL114">
            <v>95.8</v>
          </cell>
          <cell r="AM114">
            <v>96.8</v>
          </cell>
          <cell r="AN114">
            <v>94.6</v>
          </cell>
          <cell r="AO114">
            <v>93.8</v>
          </cell>
          <cell r="AP114">
            <v>95.4</v>
          </cell>
          <cell r="AQ114">
            <v>62.2</v>
          </cell>
          <cell r="AR114">
            <v>58.9</v>
          </cell>
          <cell r="AS114">
            <v>65.8</v>
          </cell>
          <cell r="AT114">
            <v>43.6</v>
          </cell>
          <cell r="AU114">
            <v>40.9</v>
          </cell>
          <cell r="AV114">
            <v>46.6</v>
          </cell>
          <cell r="AW114">
            <v>24.1</v>
          </cell>
          <cell r="AX114">
            <v>19.399999999999999</v>
          </cell>
          <cell r="AY114">
            <v>29.2</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493</v>
          </cell>
          <cell r="E115">
            <v>214</v>
          </cell>
          <cell r="F115">
            <v>279</v>
          </cell>
          <cell r="G115">
            <v>45.4</v>
          </cell>
          <cell r="H115">
            <v>33.6</v>
          </cell>
          <cell r="I115">
            <v>54.5</v>
          </cell>
          <cell r="J115">
            <v>36.1</v>
          </cell>
          <cell r="K115">
            <v>27.1</v>
          </cell>
          <cell r="L115">
            <v>43</v>
          </cell>
          <cell r="M115">
            <v>86.6</v>
          </cell>
          <cell r="N115">
            <v>81.3</v>
          </cell>
          <cell r="O115">
            <v>90.7</v>
          </cell>
          <cell r="P115">
            <v>81.099999999999994</v>
          </cell>
          <cell r="Q115">
            <v>77.099999999999994</v>
          </cell>
          <cell r="R115">
            <v>84.2</v>
          </cell>
          <cell r="S115">
            <v>38.700000000000003</v>
          </cell>
          <cell r="T115">
            <v>29.4</v>
          </cell>
          <cell r="U115">
            <v>45.9</v>
          </cell>
          <cell r="V115">
            <v>29.2</v>
          </cell>
          <cell r="W115">
            <v>20.100000000000001</v>
          </cell>
          <cell r="X115">
            <v>36.200000000000003</v>
          </cell>
          <cell r="Y115">
            <v>14.8</v>
          </cell>
          <cell r="Z115">
            <v>7.5</v>
          </cell>
          <cell r="AA115">
            <v>20.399999999999999</v>
          </cell>
          <cell r="AB115">
            <v>2543</v>
          </cell>
          <cell r="AC115">
            <v>1283</v>
          </cell>
          <cell r="AD115">
            <v>1260</v>
          </cell>
          <cell r="AE115">
            <v>72.400000000000006</v>
          </cell>
          <cell r="AF115">
            <v>68.2</v>
          </cell>
          <cell r="AG115">
            <v>76.7</v>
          </cell>
          <cell r="AH115">
            <v>61.7</v>
          </cell>
          <cell r="AI115">
            <v>58.2</v>
          </cell>
          <cell r="AJ115">
            <v>65.2</v>
          </cell>
          <cell r="AK115">
            <v>96.5</v>
          </cell>
          <cell r="AL115">
            <v>95.9</v>
          </cell>
          <cell r="AM115">
            <v>97.2</v>
          </cell>
          <cell r="AN115">
            <v>94.3</v>
          </cell>
          <cell r="AO115">
            <v>93.9</v>
          </cell>
          <cell r="AP115">
            <v>94.8</v>
          </cell>
          <cell r="AQ115">
            <v>63.5</v>
          </cell>
          <cell r="AR115">
            <v>60.6</v>
          </cell>
          <cell r="AS115">
            <v>66.5</v>
          </cell>
          <cell r="AT115">
            <v>45.6</v>
          </cell>
          <cell r="AU115">
            <v>39.700000000000003</v>
          </cell>
          <cell r="AV115">
            <v>51.6</v>
          </cell>
          <cell r="AW115">
            <v>28.4</v>
          </cell>
          <cell r="AX115">
            <v>22.4</v>
          </cell>
          <cell r="AY115">
            <v>34.4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418</v>
          </cell>
          <cell r="E116">
            <v>211</v>
          </cell>
          <cell r="F116">
            <v>207</v>
          </cell>
          <cell r="G116">
            <v>60.8</v>
          </cell>
          <cell r="H116">
            <v>58.3</v>
          </cell>
          <cell r="I116">
            <v>63.3</v>
          </cell>
          <cell r="J116">
            <v>50.2</v>
          </cell>
          <cell r="K116">
            <v>49.3</v>
          </cell>
          <cell r="L116">
            <v>51.2</v>
          </cell>
          <cell r="M116">
            <v>89.7</v>
          </cell>
          <cell r="N116">
            <v>89.6</v>
          </cell>
          <cell r="O116">
            <v>89.9</v>
          </cell>
          <cell r="P116">
            <v>86.4</v>
          </cell>
          <cell r="Q116">
            <v>86.7</v>
          </cell>
          <cell r="R116">
            <v>86</v>
          </cell>
          <cell r="S116">
            <v>52.2</v>
          </cell>
          <cell r="T116">
            <v>52.6</v>
          </cell>
          <cell r="U116">
            <v>51.7</v>
          </cell>
          <cell r="V116">
            <v>39.5</v>
          </cell>
          <cell r="W116">
            <v>36</v>
          </cell>
          <cell r="X116">
            <v>43</v>
          </cell>
          <cell r="Y116">
            <v>24.6</v>
          </cell>
          <cell r="Z116">
            <v>21.3</v>
          </cell>
          <cell r="AA116">
            <v>28</v>
          </cell>
          <cell r="AB116">
            <v>2185</v>
          </cell>
          <cell r="AC116">
            <v>1100</v>
          </cell>
          <cell r="AD116">
            <v>1085</v>
          </cell>
          <cell r="AE116">
            <v>78.400000000000006</v>
          </cell>
          <cell r="AF116">
            <v>75.5</v>
          </cell>
          <cell r="AG116">
            <v>81.2</v>
          </cell>
          <cell r="AH116">
            <v>68</v>
          </cell>
          <cell r="AI116">
            <v>65.5</v>
          </cell>
          <cell r="AJ116">
            <v>70.599999999999994</v>
          </cell>
          <cell r="AK116">
            <v>97.8</v>
          </cell>
          <cell r="AL116">
            <v>98.2</v>
          </cell>
          <cell r="AM116">
            <v>97.4</v>
          </cell>
          <cell r="AN116">
            <v>95.8</v>
          </cell>
          <cell r="AO116">
            <v>95.4</v>
          </cell>
          <cell r="AP116">
            <v>96.2</v>
          </cell>
          <cell r="AQ116">
            <v>69.7</v>
          </cell>
          <cell r="AR116">
            <v>67.8</v>
          </cell>
          <cell r="AS116">
            <v>71.5</v>
          </cell>
          <cell r="AT116">
            <v>56.1</v>
          </cell>
          <cell r="AU116">
            <v>55.8</v>
          </cell>
          <cell r="AV116">
            <v>56.4</v>
          </cell>
          <cell r="AW116">
            <v>37.4</v>
          </cell>
          <cell r="AX116">
            <v>34.200000000000003</v>
          </cell>
          <cell r="AY116">
            <v>40.6</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123</v>
          </cell>
          <cell r="E117">
            <v>63</v>
          </cell>
          <cell r="F117">
            <v>60</v>
          </cell>
          <cell r="G117">
            <v>50.4</v>
          </cell>
          <cell r="H117">
            <v>47.6</v>
          </cell>
          <cell r="I117">
            <v>53.3</v>
          </cell>
          <cell r="J117">
            <v>35.799999999999997</v>
          </cell>
          <cell r="K117">
            <v>34.9</v>
          </cell>
          <cell r="L117">
            <v>36.700000000000003</v>
          </cell>
          <cell r="M117">
            <v>87</v>
          </cell>
          <cell r="N117">
            <v>82.5</v>
          </cell>
          <cell r="O117">
            <v>91.7</v>
          </cell>
          <cell r="P117">
            <v>82.1</v>
          </cell>
          <cell r="Q117">
            <v>74.599999999999994</v>
          </cell>
          <cell r="R117">
            <v>90</v>
          </cell>
          <cell r="S117">
            <v>39.799999999999997</v>
          </cell>
          <cell r="T117">
            <v>41.3</v>
          </cell>
          <cell r="U117">
            <v>38.299999999999997</v>
          </cell>
          <cell r="V117">
            <v>30.9</v>
          </cell>
          <cell r="W117">
            <v>28.6</v>
          </cell>
          <cell r="X117">
            <v>33.299999999999997</v>
          </cell>
          <cell r="Y117">
            <v>16.3</v>
          </cell>
          <cell r="Z117">
            <v>15.9</v>
          </cell>
          <cell r="AA117">
            <v>16.7</v>
          </cell>
          <cell r="AB117">
            <v>1450</v>
          </cell>
          <cell r="AC117">
            <v>699</v>
          </cell>
          <cell r="AD117">
            <v>751</v>
          </cell>
          <cell r="AE117">
            <v>83.2</v>
          </cell>
          <cell r="AF117">
            <v>77.099999999999994</v>
          </cell>
          <cell r="AG117">
            <v>88.8</v>
          </cell>
          <cell r="AH117">
            <v>76.3</v>
          </cell>
          <cell r="AI117">
            <v>71.8</v>
          </cell>
          <cell r="AJ117">
            <v>80.599999999999994</v>
          </cell>
          <cell r="AK117">
            <v>97.7</v>
          </cell>
          <cell r="AL117">
            <v>97</v>
          </cell>
          <cell r="AM117">
            <v>98.3</v>
          </cell>
          <cell r="AN117">
            <v>95.9</v>
          </cell>
          <cell r="AO117">
            <v>94.4</v>
          </cell>
          <cell r="AP117">
            <v>97.2</v>
          </cell>
          <cell r="AQ117">
            <v>78.7</v>
          </cell>
          <cell r="AR117">
            <v>75.7</v>
          </cell>
          <cell r="AS117">
            <v>81.5</v>
          </cell>
          <cell r="AT117">
            <v>55.1</v>
          </cell>
          <cell r="AU117">
            <v>48.8</v>
          </cell>
          <cell r="AV117">
            <v>61</v>
          </cell>
          <cell r="AW117">
            <v>44.6</v>
          </cell>
          <cell r="AX117">
            <v>38.799999999999997</v>
          </cell>
          <cell r="AY117">
            <v>49.9</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274</v>
          </cell>
          <cell r="E118">
            <v>141</v>
          </cell>
          <cell r="F118">
            <v>133</v>
          </cell>
          <cell r="G118">
            <v>54</v>
          </cell>
          <cell r="H118">
            <v>56</v>
          </cell>
          <cell r="I118">
            <v>51.9</v>
          </cell>
          <cell r="J118">
            <v>43.8</v>
          </cell>
          <cell r="K118">
            <v>45.4</v>
          </cell>
          <cell r="L118">
            <v>42.1</v>
          </cell>
          <cell r="M118">
            <v>87.2</v>
          </cell>
          <cell r="N118">
            <v>89.4</v>
          </cell>
          <cell r="O118">
            <v>85</v>
          </cell>
          <cell r="P118">
            <v>81.400000000000006</v>
          </cell>
          <cell r="Q118">
            <v>84.4</v>
          </cell>
          <cell r="R118">
            <v>78.2</v>
          </cell>
          <cell r="S118">
            <v>45.6</v>
          </cell>
          <cell r="T118">
            <v>48.2</v>
          </cell>
          <cell r="U118">
            <v>42.9</v>
          </cell>
          <cell r="V118">
            <v>20.8</v>
          </cell>
          <cell r="W118">
            <v>22</v>
          </cell>
          <cell r="X118">
            <v>19.5</v>
          </cell>
          <cell r="Y118">
            <v>11.7</v>
          </cell>
          <cell r="Z118">
            <v>12.1</v>
          </cell>
          <cell r="AA118">
            <v>11.3</v>
          </cell>
          <cell r="AB118">
            <v>1233</v>
          </cell>
          <cell r="AC118">
            <v>645</v>
          </cell>
          <cell r="AD118">
            <v>588</v>
          </cell>
          <cell r="AE118">
            <v>74.2</v>
          </cell>
          <cell r="AF118">
            <v>69.900000000000006</v>
          </cell>
          <cell r="AG118">
            <v>78.900000000000006</v>
          </cell>
          <cell r="AH118">
            <v>63.6</v>
          </cell>
          <cell r="AI118">
            <v>60.3</v>
          </cell>
          <cell r="AJ118">
            <v>67.2</v>
          </cell>
          <cell r="AK118">
            <v>95.8</v>
          </cell>
          <cell r="AL118">
            <v>95.3</v>
          </cell>
          <cell r="AM118">
            <v>96.3</v>
          </cell>
          <cell r="AN118">
            <v>93.7</v>
          </cell>
          <cell r="AO118">
            <v>94.1</v>
          </cell>
          <cell r="AP118">
            <v>93.2</v>
          </cell>
          <cell r="AQ118">
            <v>65.400000000000006</v>
          </cell>
          <cell r="AR118">
            <v>63.1</v>
          </cell>
          <cell r="AS118">
            <v>67.900000000000006</v>
          </cell>
          <cell r="AT118">
            <v>44.4</v>
          </cell>
          <cell r="AU118">
            <v>37.4</v>
          </cell>
          <cell r="AV118">
            <v>52</v>
          </cell>
          <cell r="AW118">
            <v>33.799999999999997</v>
          </cell>
          <cell r="AX118">
            <v>28.4</v>
          </cell>
          <cell r="AY118">
            <v>39.799999999999997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642</v>
          </cell>
          <cell r="E119">
            <v>329</v>
          </cell>
          <cell r="F119">
            <v>313</v>
          </cell>
          <cell r="G119">
            <v>60.4</v>
          </cell>
          <cell r="H119">
            <v>56.2</v>
          </cell>
          <cell r="I119">
            <v>64.900000000000006</v>
          </cell>
          <cell r="J119">
            <v>43.3</v>
          </cell>
          <cell r="K119">
            <v>40.1</v>
          </cell>
          <cell r="L119">
            <v>46.6</v>
          </cell>
          <cell r="M119">
            <v>91.3</v>
          </cell>
          <cell r="N119">
            <v>88.8</v>
          </cell>
          <cell r="O119">
            <v>93.9</v>
          </cell>
          <cell r="P119">
            <v>86.9</v>
          </cell>
          <cell r="Q119">
            <v>86</v>
          </cell>
          <cell r="R119">
            <v>87.9</v>
          </cell>
          <cell r="S119">
            <v>44.1</v>
          </cell>
          <cell r="T119">
            <v>41</v>
          </cell>
          <cell r="U119">
            <v>47.3</v>
          </cell>
          <cell r="V119">
            <v>25.5</v>
          </cell>
          <cell r="W119">
            <v>21.3</v>
          </cell>
          <cell r="X119">
            <v>30</v>
          </cell>
          <cell r="Y119">
            <v>17</v>
          </cell>
          <cell r="Z119">
            <v>13.7</v>
          </cell>
          <cell r="AA119">
            <v>20.399999999999999</v>
          </cell>
          <cell r="AB119">
            <v>2737</v>
          </cell>
          <cell r="AC119">
            <v>1397</v>
          </cell>
          <cell r="AD119">
            <v>1340</v>
          </cell>
          <cell r="AE119">
            <v>79</v>
          </cell>
          <cell r="AF119">
            <v>72.7</v>
          </cell>
          <cell r="AG119">
            <v>85.5</v>
          </cell>
          <cell r="AH119">
            <v>68.099999999999994</v>
          </cell>
          <cell r="AI119">
            <v>62.5</v>
          </cell>
          <cell r="AJ119">
            <v>74</v>
          </cell>
          <cell r="AK119">
            <v>96.8</v>
          </cell>
          <cell r="AL119">
            <v>96.2</v>
          </cell>
          <cell r="AM119">
            <v>97.5</v>
          </cell>
          <cell r="AN119">
            <v>95.3</v>
          </cell>
          <cell r="AO119">
            <v>94.2</v>
          </cell>
          <cell r="AP119">
            <v>96.4</v>
          </cell>
          <cell r="AQ119">
            <v>68.900000000000006</v>
          </cell>
          <cell r="AR119">
            <v>63.9</v>
          </cell>
          <cell r="AS119">
            <v>74.3</v>
          </cell>
          <cell r="AT119">
            <v>45.6</v>
          </cell>
          <cell r="AU119">
            <v>39.1</v>
          </cell>
          <cell r="AV119">
            <v>52.4</v>
          </cell>
          <cell r="AW119">
            <v>35.1</v>
          </cell>
          <cell r="AX119">
            <v>28.1</v>
          </cell>
          <cell r="AY119">
            <v>42.5</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160</v>
          </cell>
          <cell r="E120">
            <v>84</v>
          </cell>
          <cell r="F120">
            <v>76</v>
          </cell>
          <cell r="G120">
            <v>49.4</v>
          </cell>
          <cell r="H120">
            <v>46.4</v>
          </cell>
          <cell r="I120">
            <v>52.6</v>
          </cell>
          <cell r="J120">
            <v>35</v>
          </cell>
          <cell r="K120">
            <v>35.700000000000003</v>
          </cell>
          <cell r="L120">
            <v>34.200000000000003</v>
          </cell>
          <cell r="M120">
            <v>88.1</v>
          </cell>
          <cell r="N120">
            <v>89.3</v>
          </cell>
          <cell r="O120">
            <v>86.8</v>
          </cell>
          <cell r="P120">
            <v>81.900000000000006</v>
          </cell>
          <cell r="Q120">
            <v>81</v>
          </cell>
          <cell r="R120">
            <v>82.9</v>
          </cell>
          <cell r="S120">
            <v>35.6</v>
          </cell>
          <cell r="T120">
            <v>35.700000000000003</v>
          </cell>
          <cell r="U120">
            <v>35.5</v>
          </cell>
          <cell r="V120">
            <v>30</v>
          </cell>
          <cell r="W120">
            <v>22.6</v>
          </cell>
          <cell r="X120">
            <v>38.200000000000003</v>
          </cell>
          <cell r="Y120">
            <v>13.1</v>
          </cell>
          <cell r="Z120">
            <v>14.3</v>
          </cell>
          <cell r="AA120">
            <v>11.8</v>
          </cell>
          <cell r="AB120">
            <v>1186</v>
          </cell>
          <cell r="AC120">
            <v>606</v>
          </cell>
          <cell r="AD120">
            <v>580</v>
          </cell>
          <cell r="AE120">
            <v>77.3</v>
          </cell>
          <cell r="AF120">
            <v>71.900000000000006</v>
          </cell>
          <cell r="AG120">
            <v>82.9</v>
          </cell>
          <cell r="AH120">
            <v>68.7</v>
          </cell>
          <cell r="AI120">
            <v>63.5</v>
          </cell>
          <cell r="AJ120">
            <v>74.099999999999994</v>
          </cell>
          <cell r="AK120">
            <v>95.6</v>
          </cell>
          <cell r="AL120">
            <v>94.4</v>
          </cell>
          <cell r="AM120">
            <v>96.9</v>
          </cell>
          <cell r="AN120">
            <v>93.8</v>
          </cell>
          <cell r="AO120">
            <v>91.7</v>
          </cell>
          <cell r="AP120">
            <v>95.9</v>
          </cell>
          <cell r="AQ120">
            <v>69.599999999999994</v>
          </cell>
          <cell r="AR120">
            <v>64.7</v>
          </cell>
          <cell r="AS120">
            <v>74.8</v>
          </cell>
          <cell r="AT120">
            <v>58.4</v>
          </cell>
          <cell r="AU120">
            <v>49</v>
          </cell>
          <cell r="AV120">
            <v>68.3</v>
          </cell>
          <cell r="AW120">
            <v>44.1</v>
          </cell>
          <cell r="AX120">
            <v>35.799999999999997</v>
          </cell>
          <cell r="AY120">
            <v>52.8</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265</v>
          </cell>
          <cell r="E121">
            <v>143</v>
          </cell>
          <cell r="F121">
            <v>122</v>
          </cell>
          <cell r="G121">
            <v>51.7</v>
          </cell>
          <cell r="H121">
            <v>49.7</v>
          </cell>
          <cell r="I121">
            <v>54.1</v>
          </cell>
          <cell r="J121">
            <v>40.4</v>
          </cell>
          <cell r="K121">
            <v>41.3</v>
          </cell>
          <cell r="L121">
            <v>39.299999999999997</v>
          </cell>
          <cell r="M121">
            <v>84.2</v>
          </cell>
          <cell r="N121">
            <v>79.7</v>
          </cell>
          <cell r="O121">
            <v>89.3</v>
          </cell>
          <cell r="P121">
            <v>79.599999999999994</v>
          </cell>
          <cell r="Q121">
            <v>75.5</v>
          </cell>
          <cell r="R121">
            <v>84.4</v>
          </cell>
          <cell r="S121">
            <v>41.5</v>
          </cell>
          <cell r="T121">
            <v>42.7</v>
          </cell>
          <cell r="U121">
            <v>40.200000000000003</v>
          </cell>
          <cell r="V121">
            <v>19.2</v>
          </cell>
          <cell r="W121">
            <v>21.7</v>
          </cell>
          <cell r="X121">
            <v>16.399999999999999</v>
          </cell>
          <cell r="Y121">
            <v>12.1</v>
          </cell>
          <cell r="Z121">
            <v>11.2</v>
          </cell>
          <cell r="AA121">
            <v>13.1</v>
          </cell>
          <cell r="AB121">
            <v>2423</v>
          </cell>
          <cell r="AC121">
            <v>1247</v>
          </cell>
          <cell r="AD121">
            <v>1176</v>
          </cell>
          <cell r="AE121">
            <v>84.2</v>
          </cell>
          <cell r="AF121">
            <v>83.3</v>
          </cell>
          <cell r="AG121">
            <v>85.1</v>
          </cell>
          <cell r="AH121">
            <v>73.7</v>
          </cell>
          <cell r="AI121">
            <v>72.7</v>
          </cell>
          <cell r="AJ121">
            <v>74.7</v>
          </cell>
          <cell r="AK121">
            <v>97.9</v>
          </cell>
          <cell r="AL121">
            <v>97.9</v>
          </cell>
          <cell r="AM121">
            <v>98</v>
          </cell>
          <cell r="AN121">
            <v>96.3</v>
          </cell>
          <cell r="AO121">
            <v>96.2</v>
          </cell>
          <cell r="AP121">
            <v>96.3</v>
          </cell>
          <cell r="AQ121">
            <v>74.3</v>
          </cell>
          <cell r="AR121">
            <v>73.5</v>
          </cell>
          <cell r="AS121">
            <v>75.2</v>
          </cell>
          <cell r="AT121">
            <v>55.9</v>
          </cell>
          <cell r="AU121">
            <v>54.3</v>
          </cell>
          <cell r="AV121">
            <v>57.6</v>
          </cell>
          <cell r="AW121">
            <v>46.5</v>
          </cell>
          <cell r="AX121">
            <v>43.2</v>
          </cell>
          <cell r="AY121">
            <v>49.9</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445</v>
          </cell>
          <cell r="E122">
            <v>226</v>
          </cell>
          <cell r="F122">
            <v>219</v>
          </cell>
          <cell r="G122">
            <v>55.7</v>
          </cell>
          <cell r="H122">
            <v>49.1</v>
          </cell>
          <cell r="I122">
            <v>62.6</v>
          </cell>
          <cell r="J122">
            <v>43.1</v>
          </cell>
          <cell r="K122">
            <v>40.700000000000003</v>
          </cell>
          <cell r="L122">
            <v>45.7</v>
          </cell>
          <cell r="M122">
            <v>91.9</v>
          </cell>
          <cell r="N122">
            <v>88.1</v>
          </cell>
          <cell r="O122">
            <v>95.9</v>
          </cell>
          <cell r="P122">
            <v>87</v>
          </cell>
          <cell r="Q122">
            <v>82.3</v>
          </cell>
          <cell r="R122">
            <v>91.8</v>
          </cell>
          <cell r="S122">
            <v>45.4</v>
          </cell>
          <cell r="T122">
            <v>45.1</v>
          </cell>
          <cell r="U122">
            <v>45.7</v>
          </cell>
          <cell r="V122">
            <v>28.3</v>
          </cell>
          <cell r="W122">
            <v>20.399999999999999</v>
          </cell>
          <cell r="X122">
            <v>36.5</v>
          </cell>
          <cell r="Y122">
            <v>13.9</v>
          </cell>
          <cell r="Z122">
            <v>9.6999999999999993</v>
          </cell>
          <cell r="AA122">
            <v>18.3</v>
          </cell>
          <cell r="AB122">
            <v>2044</v>
          </cell>
          <cell r="AC122">
            <v>1067</v>
          </cell>
          <cell r="AD122">
            <v>977</v>
          </cell>
          <cell r="AE122">
            <v>70.5</v>
          </cell>
          <cell r="AF122">
            <v>66.2</v>
          </cell>
          <cell r="AG122">
            <v>75.3</v>
          </cell>
          <cell r="AH122">
            <v>60.5</v>
          </cell>
          <cell r="AI122">
            <v>56.9</v>
          </cell>
          <cell r="AJ122">
            <v>64.400000000000006</v>
          </cell>
          <cell r="AK122">
            <v>96.7</v>
          </cell>
          <cell r="AL122">
            <v>96</v>
          </cell>
          <cell r="AM122">
            <v>97.4</v>
          </cell>
          <cell r="AN122">
            <v>94</v>
          </cell>
          <cell r="AO122">
            <v>92.7</v>
          </cell>
          <cell r="AP122">
            <v>95.4</v>
          </cell>
          <cell r="AQ122">
            <v>62</v>
          </cell>
          <cell r="AR122">
            <v>59</v>
          </cell>
          <cell r="AS122">
            <v>65.3</v>
          </cell>
          <cell r="AT122">
            <v>40.9</v>
          </cell>
          <cell r="AU122">
            <v>33.9</v>
          </cell>
          <cell r="AV122">
            <v>48.6</v>
          </cell>
          <cell r="AW122">
            <v>25.9</v>
          </cell>
          <cell r="AX122">
            <v>18.600000000000001</v>
          </cell>
          <cell r="AY122">
            <v>34</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83</v>
          </cell>
          <cell r="E123">
            <v>46</v>
          </cell>
          <cell r="F123">
            <v>37</v>
          </cell>
          <cell r="G123">
            <v>33.700000000000003</v>
          </cell>
          <cell r="H123">
            <v>30.4</v>
          </cell>
          <cell r="I123">
            <v>37.799999999999997</v>
          </cell>
          <cell r="J123">
            <v>24.1</v>
          </cell>
          <cell r="K123">
            <v>21.7</v>
          </cell>
          <cell r="L123">
            <v>27</v>
          </cell>
          <cell r="M123">
            <v>85.5</v>
          </cell>
          <cell r="N123">
            <v>84.8</v>
          </cell>
          <cell r="O123">
            <v>86.5</v>
          </cell>
          <cell r="P123">
            <v>83.1</v>
          </cell>
          <cell r="Q123">
            <v>80.400000000000006</v>
          </cell>
          <cell r="R123">
            <v>86.5</v>
          </cell>
          <cell r="S123">
            <v>31.3</v>
          </cell>
          <cell r="T123">
            <v>30.4</v>
          </cell>
          <cell r="U123">
            <v>32.4</v>
          </cell>
          <cell r="V123" t="str">
            <v>x</v>
          </cell>
          <cell r="W123" t="str">
            <v>x</v>
          </cell>
          <cell r="X123" t="str">
            <v>x</v>
          </cell>
          <cell r="Y123" t="str">
            <v>x</v>
          </cell>
          <cell r="Z123" t="str">
            <v>x</v>
          </cell>
          <cell r="AA123">
            <v>10.8</v>
          </cell>
          <cell r="AB123">
            <v>1036</v>
          </cell>
          <cell r="AC123">
            <v>552</v>
          </cell>
          <cell r="AD123">
            <v>484</v>
          </cell>
          <cell r="AE123">
            <v>72.2</v>
          </cell>
          <cell r="AF123">
            <v>66.3</v>
          </cell>
          <cell r="AG123">
            <v>78.900000000000006</v>
          </cell>
          <cell r="AH123">
            <v>60.9</v>
          </cell>
          <cell r="AI123">
            <v>55.6</v>
          </cell>
          <cell r="AJ123">
            <v>66.900000000000006</v>
          </cell>
          <cell r="AK123">
            <v>97.2</v>
          </cell>
          <cell r="AL123">
            <v>97.5</v>
          </cell>
          <cell r="AM123">
            <v>96.9</v>
          </cell>
          <cell r="AN123">
            <v>95.5</v>
          </cell>
          <cell r="AO123">
            <v>95.3</v>
          </cell>
          <cell r="AP123">
            <v>95.7</v>
          </cell>
          <cell r="AQ123">
            <v>63.5</v>
          </cell>
          <cell r="AR123">
            <v>57.8</v>
          </cell>
          <cell r="AS123">
            <v>70</v>
          </cell>
          <cell r="AT123" t="str">
            <v>x</v>
          </cell>
          <cell r="AU123" t="str">
            <v>x</v>
          </cell>
          <cell r="AV123" t="str">
            <v>x</v>
          </cell>
          <cell r="AW123" t="str">
            <v>x</v>
          </cell>
          <cell r="AX123" t="str">
            <v>x</v>
          </cell>
          <cell r="AY123">
            <v>29.1</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301</v>
          </cell>
          <cell r="E124">
            <v>150</v>
          </cell>
          <cell r="F124">
            <v>151</v>
          </cell>
          <cell r="G124">
            <v>35.5</v>
          </cell>
          <cell r="H124">
            <v>31.3</v>
          </cell>
          <cell r="I124">
            <v>39.700000000000003</v>
          </cell>
          <cell r="J124">
            <v>29.2</v>
          </cell>
          <cell r="K124">
            <v>26</v>
          </cell>
          <cell r="L124">
            <v>32.5</v>
          </cell>
          <cell r="M124">
            <v>82.4</v>
          </cell>
          <cell r="N124">
            <v>78.7</v>
          </cell>
          <cell r="O124">
            <v>86.1</v>
          </cell>
          <cell r="P124">
            <v>80.099999999999994</v>
          </cell>
          <cell r="Q124">
            <v>76</v>
          </cell>
          <cell r="R124">
            <v>84.1</v>
          </cell>
          <cell r="S124">
            <v>31.2</v>
          </cell>
          <cell r="T124">
            <v>28.7</v>
          </cell>
          <cell r="U124">
            <v>33.799999999999997</v>
          </cell>
          <cell r="V124">
            <v>17.3</v>
          </cell>
          <cell r="W124">
            <v>17.3</v>
          </cell>
          <cell r="X124">
            <v>17.2</v>
          </cell>
          <cell r="Y124">
            <v>11</v>
          </cell>
          <cell r="Z124">
            <v>8.6999999999999993</v>
          </cell>
          <cell r="AA124">
            <v>13.2</v>
          </cell>
          <cell r="AB124">
            <v>1913</v>
          </cell>
          <cell r="AC124">
            <v>964</v>
          </cell>
          <cell r="AD124">
            <v>949</v>
          </cell>
          <cell r="AE124">
            <v>72.5</v>
          </cell>
          <cell r="AF124">
            <v>68</v>
          </cell>
          <cell r="AG124">
            <v>77</v>
          </cell>
          <cell r="AH124">
            <v>66</v>
          </cell>
          <cell r="AI124">
            <v>62.1</v>
          </cell>
          <cell r="AJ124">
            <v>69.900000000000006</v>
          </cell>
          <cell r="AK124">
            <v>95.8</v>
          </cell>
          <cell r="AL124">
            <v>95.2</v>
          </cell>
          <cell r="AM124">
            <v>96.4</v>
          </cell>
          <cell r="AN124">
            <v>94.1</v>
          </cell>
          <cell r="AO124">
            <v>92.8</v>
          </cell>
          <cell r="AP124">
            <v>95.4</v>
          </cell>
          <cell r="AQ124">
            <v>68.3</v>
          </cell>
          <cell r="AR124">
            <v>64.900000000000006</v>
          </cell>
          <cell r="AS124">
            <v>71.7</v>
          </cell>
          <cell r="AT124">
            <v>40.9</v>
          </cell>
          <cell r="AU124">
            <v>36.200000000000003</v>
          </cell>
          <cell r="AV124">
            <v>45.6</v>
          </cell>
          <cell r="AW124">
            <v>30.8</v>
          </cell>
          <cell r="AX124">
            <v>27</v>
          </cell>
          <cell r="AY124">
            <v>34.799999999999997</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360</v>
          </cell>
          <cell r="E125">
            <v>177</v>
          </cell>
          <cell r="F125">
            <v>183</v>
          </cell>
          <cell r="G125">
            <v>38.299999999999997</v>
          </cell>
          <cell r="H125">
            <v>28.2</v>
          </cell>
          <cell r="I125">
            <v>48.1</v>
          </cell>
          <cell r="J125">
            <v>32.200000000000003</v>
          </cell>
          <cell r="K125">
            <v>24.9</v>
          </cell>
          <cell r="L125">
            <v>39.299999999999997</v>
          </cell>
          <cell r="M125">
            <v>80.8</v>
          </cell>
          <cell r="N125">
            <v>72.900000000000006</v>
          </cell>
          <cell r="O125">
            <v>88.5</v>
          </cell>
          <cell r="P125">
            <v>74.7</v>
          </cell>
          <cell r="Q125">
            <v>67.2</v>
          </cell>
          <cell r="R125">
            <v>82</v>
          </cell>
          <cell r="S125">
            <v>35.299999999999997</v>
          </cell>
          <cell r="T125">
            <v>27.1</v>
          </cell>
          <cell r="U125">
            <v>43.2</v>
          </cell>
          <cell r="V125">
            <v>14.2</v>
          </cell>
          <cell r="W125">
            <v>10.7</v>
          </cell>
          <cell r="X125">
            <v>17.5</v>
          </cell>
          <cell r="Y125">
            <v>8.6</v>
          </cell>
          <cell r="Z125">
            <v>4.5</v>
          </cell>
          <cell r="AA125">
            <v>12.6</v>
          </cell>
          <cell r="AB125">
            <v>5376</v>
          </cell>
          <cell r="AC125">
            <v>2796</v>
          </cell>
          <cell r="AD125">
            <v>2580</v>
          </cell>
          <cell r="AE125">
            <v>77.599999999999994</v>
          </cell>
          <cell r="AF125">
            <v>72.5</v>
          </cell>
          <cell r="AG125">
            <v>83.1</v>
          </cell>
          <cell r="AH125">
            <v>71.400000000000006</v>
          </cell>
          <cell r="AI125">
            <v>66.599999999999994</v>
          </cell>
          <cell r="AJ125">
            <v>76.599999999999994</v>
          </cell>
          <cell r="AK125">
            <v>95.8</v>
          </cell>
          <cell r="AL125">
            <v>94.8</v>
          </cell>
          <cell r="AM125">
            <v>96.9</v>
          </cell>
          <cell r="AN125">
            <v>94.7</v>
          </cell>
          <cell r="AO125">
            <v>93.5</v>
          </cell>
          <cell r="AP125">
            <v>96</v>
          </cell>
          <cell r="AQ125">
            <v>73.2</v>
          </cell>
          <cell r="AR125">
            <v>68.8</v>
          </cell>
          <cell r="AS125">
            <v>77.900000000000006</v>
          </cell>
          <cell r="AT125">
            <v>39.799999999999997</v>
          </cell>
          <cell r="AU125">
            <v>30.4</v>
          </cell>
          <cell r="AV125">
            <v>50</v>
          </cell>
          <cell r="AW125">
            <v>33.5</v>
          </cell>
          <cell r="AX125">
            <v>24.2</v>
          </cell>
          <cell r="AY125">
            <v>43.5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565</v>
          </cell>
          <cell r="E126">
            <v>296</v>
          </cell>
          <cell r="F126">
            <v>269</v>
          </cell>
          <cell r="G126">
            <v>34.9</v>
          </cell>
          <cell r="H126">
            <v>31.4</v>
          </cell>
          <cell r="I126">
            <v>38.700000000000003</v>
          </cell>
          <cell r="J126">
            <v>27.6</v>
          </cell>
          <cell r="K126">
            <v>26.4</v>
          </cell>
          <cell r="L126">
            <v>29</v>
          </cell>
          <cell r="M126">
            <v>78.900000000000006</v>
          </cell>
          <cell r="N126">
            <v>76.7</v>
          </cell>
          <cell r="O126">
            <v>81.400000000000006</v>
          </cell>
          <cell r="P126">
            <v>72</v>
          </cell>
          <cell r="Q126">
            <v>68.900000000000006</v>
          </cell>
          <cell r="R126">
            <v>75.5</v>
          </cell>
          <cell r="S126">
            <v>29.7</v>
          </cell>
          <cell r="T126">
            <v>29.1</v>
          </cell>
          <cell r="U126">
            <v>30.5</v>
          </cell>
          <cell r="V126">
            <v>14.5</v>
          </cell>
          <cell r="W126">
            <v>13.5</v>
          </cell>
          <cell r="X126">
            <v>15.6</v>
          </cell>
          <cell r="Y126">
            <v>6</v>
          </cell>
          <cell r="Z126">
            <v>4.7</v>
          </cell>
          <cell r="AA126">
            <v>7.4</v>
          </cell>
          <cell r="AB126">
            <v>4594</v>
          </cell>
          <cell r="AC126">
            <v>2346</v>
          </cell>
          <cell r="AD126">
            <v>2248</v>
          </cell>
          <cell r="AE126">
            <v>69.099999999999994</v>
          </cell>
          <cell r="AF126">
            <v>63.9</v>
          </cell>
          <cell r="AG126">
            <v>74.5</v>
          </cell>
          <cell r="AH126">
            <v>59.9</v>
          </cell>
          <cell r="AI126">
            <v>54.9</v>
          </cell>
          <cell r="AJ126">
            <v>65.099999999999994</v>
          </cell>
          <cell r="AK126">
            <v>95.1</v>
          </cell>
          <cell r="AL126">
            <v>94.2</v>
          </cell>
          <cell r="AM126">
            <v>96.2</v>
          </cell>
          <cell r="AN126">
            <v>92.6</v>
          </cell>
          <cell r="AO126">
            <v>91.5</v>
          </cell>
          <cell r="AP126">
            <v>93.6</v>
          </cell>
          <cell r="AQ126">
            <v>62</v>
          </cell>
          <cell r="AR126">
            <v>57.7</v>
          </cell>
          <cell r="AS126">
            <v>66.5</v>
          </cell>
          <cell r="AT126">
            <v>40.299999999999997</v>
          </cell>
          <cell r="AU126">
            <v>35</v>
          </cell>
          <cell r="AV126">
            <v>45.7</v>
          </cell>
          <cell r="AW126">
            <v>24.3</v>
          </cell>
          <cell r="AX126">
            <v>19.100000000000001</v>
          </cell>
          <cell r="AY126">
            <v>29.8</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1097</v>
          </cell>
          <cell r="E127">
            <v>547</v>
          </cell>
          <cell r="F127">
            <v>550</v>
          </cell>
          <cell r="G127">
            <v>33.5</v>
          </cell>
          <cell r="H127">
            <v>29.4</v>
          </cell>
          <cell r="I127">
            <v>37.6</v>
          </cell>
          <cell r="J127">
            <v>26.3</v>
          </cell>
          <cell r="K127">
            <v>23</v>
          </cell>
          <cell r="L127">
            <v>29.5</v>
          </cell>
          <cell r="M127">
            <v>81.400000000000006</v>
          </cell>
          <cell r="N127">
            <v>77</v>
          </cell>
          <cell r="O127">
            <v>85.8</v>
          </cell>
          <cell r="P127">
            <v>74.900000000000006</v>
          </cell>
          <cell r="Q127">
            <v>72</v>
          </cell>
          <cell r="R127">
            <v>77.8</v>
          </cell>
          <cell r="S127">
            <v>29.1</v>
          </cell>
          <cell r="T127">
            <v>26.1</v>
          </cell>
          <cell r="U127">
            <v>32</v>
          </cell>
          <cell r="V127">
            <v>14.6</v>
          </cell>
          <cell r="W127">
            <v>11</v>
          </cell>
          <cell r="X127">
            <v>18.2</v>
          </cell>
          <cell r="Y127">
            <v>5.7</v>
          </cell>
          <cell r="Z127">
            <v>3.1</v>
          </cell>
          <cell r="AA127">
            <v>8.4</v>
          </cell>
          <cell r="AB127">
            <v>12754</v>
          </cell>
          <cell r="AC127">
            <v>6649</v>
          </cell>
          <cell r="AD127">
            <v>6105</v>
          </cell>
          <cell r="AE127">
            <v>70.7</v>
          </cell>
          <cell r="AF127">
            <v>65.599999999999994</v>
          </cell>
          <cell r="AG127">
            <v>76.2</v>
          </cell>
          <cell r="AH127">
            <v>62.6</v>
          </cell>
          <cell r="AI127">
            <v>57.9</v>
          </cell>
          <cell r="AJ127">
            <v>67.7</v>
          </cell>
          <cell r="AK127">
            <v>95.6</v>
          </cell>
          <cell r="AL127">
            <v>94.6</v>
          </cell>
          <cell r="AM127">
            <v>96.6</v>
          </cell>
          <cell r="AN127">
            <v>93.5</v>
          </cell>
          <cell r="AO127">
            <v>92.4</v>
          </cell>
          <cell r="AP127">
            <v>94.7</v>
          </cell>
          <cell r="AQ127">
            <v>64.900000000000006</v>
          </cell>
          <cell r="AR127">
            <v>60.7</v>
          </cell>
          <cell r="AS127">
            <v>69.5</v>
          </cell>
          <cell r="AT127">
            <v>42.7</v>
          </cell>
          <cell r="AU127">
            <v>38.799999999999997</v>
          </cell>
          <cell r="AV127">
            <v>47</v>
          </cell>
          <cell r="AW127">
            <v>27.3</v>
          </cell>
          <cell r="AX127">
            <v>22.8</v>
          </cell>
          <cell r="AY127">
            <v>32.200000000000003</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167</v>
          </cell>
          <cell r="E128">
            <v>85</v>
          </cell>
          <cell r="F128">
            <v>82</v>
          </cell>
          <cell r="G128">
            <v>30.5</v>
          </cell>
          <cell r="H128">
            <v>20</v>
          </cell>
          <cell r="I128">
            <v>41.5</v>
          </cell>
          <cell r="J128">
            <v>25.7</v>
          </cell>
          <cell r="K128">
            <v>18.8</v>
          </cell>
          <cell r="L128">
            <v>32.9</v>
          </cell>
          <cell r="M128" t="str">
            <v>x</v>
          </cell>
          <cell r="N128" t="str">
            <v>x</v>
          </cell>
          <cell r="O128" t="str">
            <v>x</v>
          </cell>
          <cell r="P128">
            <v>76.599999999999994</v>
          </cell>
          <cell r="Q128">
            <v>71.8</v>
          </cell>
          <cell r="R128">
            <v>81.7</v>
          </cell>
          <cell r="S128">
            <v>27.5</v>
          </cell>
          <cell r="T128">
            <v>20</v>
          </cell>
          <cell r="U128">
            <v>35.4</v>
          </cell>
          <cell r="V128" t="str">
            <v>x</v>
          </cell>
          <cell r="W128" t="str">
            <v>x</v>
          </cell>
          <cell r="X128" t="str">
            <v>x</v>
          </cell>
          <cell r="Y128" t="str">
            <v>x</v>
          </cell>
          <cell r="Z128" t="str">
            <v>x</v>
          </cell>
          <cell r="AA128">
            <v>7.3</v>
          </cell>
          <cell r="AB128">
            <v>1204</v>
          </cell>
          <cell r="AC128">
            <v>599</v>
          </cell>
          <cell r="AD128">
            <v>605</v>
          </cell>
          <cell r="AE128">
            <v>59</v>
          </cell>
          <cell r="AF128">
            <v>53.1</v>
          </cell>
          <cell r="AG128">
            <v>64.8</v>
          </cell>
          <cell r="AH128">
            <v>50.7</v>
          </cell>
          <cell r="AI128">
            <v>47.4</v>
          </cell>
          <cell r="AJ128">
            <v>53.9</v>
          </cell>
          <cell r="AK128" t="str">
            <v>x</v>
          </cell>
          <cell r="AL128" t="str">
            <v>x</v>
          </cell>
          <cell r="AM128" t="str">
            <v>x</v>
          </cell>
          <cell r="AN128">
            <v>91.1</v>
          </cell>
          <cell r="AO128">
            <v>89.6</v>
          </cell>
          <cell r="AP128">
            <v>92.6</v>
          </cell>
          <cell r="AQ128">
            <v>54.4</v>
          </cell>
          <cell r="AR128">
            <v>52.9</v>
          </cell>
          <cell r="AS128">
            <v>55.9</v>
          </cell>
          <cell r="AT128" t="str">
            <v>x</v>
          </cell>
          <cell r="AU128" t="str">
            <v>x</v>
          </cell>
          <cell r="AV128" t="str">
            <v>x</v>
          </cell>
          <cell r="AW128" t="str">
            <v>x</v>
          </cell>
          <cell r="AX128" t="str">
            <v>x</v>
          </cell>
          <cell r="AY128">
            <v>17.899999999999999</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1693</v>
          </cell>
          <cell r="E129">
            <v>859</v>
          </cell>
          <cell r="F129">
            <v>834</v>
          </cell>
          <cell r="G129">
            <v>33.5</v>
          </cell>
          <cell r="H129">
            <v>28.8</v>
          </cell>
          <cell r="I129">
            <v>38.4</v>
          </cell>
          <cell r="J129">
            <v>27.1</v>
          </cell>
          <cell r="K129">
            <v>23.9</v>
          </cell>
          <cell r="L129">
            <v>30.3</v>
          </cell>
          <cell r="M129">
            <v>78.400000000000006</v>
          </cell>
          <cell r="N129">
            <v>73.3</v>
          </cell>
          <cell r="O129">
            <v>83.6</v>
          </cell>
          <cell r="P129">
            <v>72.099999999999994</v>
          </cell>
          <cell r="Q129">
            <v>68.2</v>
          </cell>
          <cell r="R129">
            <v>76</v>
          </cell>
          <cell r="S129">
            <v>29.6</v>
          </cell>
          <cell r="T129">
            <v>26.8</v>
          </cell>
          <cell r="U129">
            <v>32.5</v>
          </cell>
          <cell r="V129">
            <v>17.3</v>
          </cell>
          <cell r="W129">
            <v>13.9</v>
          </cell>
          <cell r="X129">
            <v>20.9</v>
          </cell>
          <cell r="Y129">
            <v>7.8</v>
          </cell>
          <cell r="Z129">
            <v>5.7</v>
          </cell>
          <cell r="AA129">
            <v>10</v>
          </cell>
          <cell r="AB129">
            <v>14416</v>
          </cell>
          <cell r="AC129">
            <v>7369</v>
          </cell>
          <cell r="AD129">
            <v>7047</v>
          </cell>
          <cell r="AE129">
            <v>68.3</v>
          </cell>
          <cell r="AF129">
            <v>63.3</v>
          </cell>
          <cell r="AG129">
            <v>73.599999999999994</v>
          </cell>
          <cell r="AH129">
            <v>60.9</v>
          </cell>
          <cell r="AI129">
            <v>56.4</v>
          </cell>
          <cell r="AJ129">
            <v>65.599999999999994</v>
          </cell>
          <cell r="AK129">
            <v>95.2</v>
          </cell>
          <cell r="AL129">
            <v>93.9</v>
          </cell>
          <cell r="AM129">
            <v>96.5</v>
          </cell>
          <cell r="AN129">
            <v>92.7</v>
          </cell>
          <cell r="AO129">
            <v>91.3</v>
          </cell>
          <cell r="AP129">
            <v>94.3</v>
          </cell>
          <cell r="AQ129">
            <v>63.3</v>
          </cell>
          <cell r="AR129">
            <v>59.5</v>
          </cell>
          <cell r="AS129">
            <v>67.3</v>
          </cell>
          <cell r="AT129">
            <v>44.4</v>
          </cell>
          <cell r="AU129">
            <v>39.4</v>
          </cell>
          <cell r="AV129">
            <v>49.6</v>
          </cell>
          <cell r="AW129">
            <v>28.7</v>
          </cell>
          <cell r="AX129">
            <v>23.6</v>
          </cell>
          <cell r="AY129">
            <v>34.200000000000003</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405</v>
          </cell>
          <cell r="E130">
            <v>201</v>
          </cell>
          <cell r="F130">
            <v>204</v>
          </cell>
          <cell r="G130">
            <v>37.299999999999997</v>
          </cell>
          <cell r="H130">
            <v>33.799999999999997</v>
          </cell>
          <cell r="I130">
            <v>40.700000000000003</v>
          </cell>
          <cell r="J130">
            <v>30.1</v>
          </cell>
          <cell r="K130">
            <v>28.9</v>
          </cell>
          <cell r="L130">
            <v>31.4</v>
          </cell>
          <cell r="M130">
            <v>82</v>
          </cell>
          <cell r="N130">
            <v>78.099999999999994</v>
          </cell>
          <cell r="O130">
            <v>85.8</v>
          </cell>
          <cell r="P130">
            <v>74.3</v>
          </cell>
          <cell r="Q130">
            <v>73.099999999999994</v>
          </cell>
          <cell r="R130">
            <v>75.5</v>
          </cell>
          <cell r="S130">
            <v>32.1</v>
          </cell>
          <cell r="T130">
            <v>31.3</v>
          </cell>
          <cell r="U130">
            <v>32.799999999999997</v>
          </cell>
          <cell r="V130">
            <v>14.6</v>
          </cell>
          <cell r="W130">
            <v>12.4</v>
          </cell>
          <cell r="X130">
            <v>16.7</v>
          </cell>
          <cell r="Y130">
            <v>7.2</v>
          </cell>
          <cell r="Z130">
            <v>4.5</v>
          </cell>
          <cell r="AA130">
            <v>9.8000000000000007</v>
          </cell>
          <cell r="AB130">
            <v>2739</v>
          </cell>
          <cell r="AC130">
            <v>1354</v>
          </cell>
          <cell r="AD130">
            <v>1385</v>
          </cell>
          <cell r="AE130">
            <v>70.900000000000006</v>
          </cell>
          <cell r="AF130">
            <v>67.8</v>
          </cell>
          <cell r="AG130">
            <v>74</v>
          </cell>
          <cell r="AH130">
            <v>61.9</v>
          </cell>
          <cell r="AI130">
            <v>59.7</v>
          </cell>
          <cell r="AJ130">
            <v>64</v>
          </cell>
          <cell r="AK130">
            <v>95.5</v>
          </cell>
          <cell r="AL130">
            <v>94.6</v>
          </cell>
          <cell r="AM130">
            <v>96.4</v>
          </cell>
          <cell r="AN130">
            <v>93.4</v>
          </cell>
          <cell r="AO130">
            <v>92.8</v>
          </cell>
          <cell r="AP130">
            <v>94.1</v>
          </cell>
          <cell r="AQ130">
            <v>63.7</v>
          </cell>
          <cell r="AR130">
            <v>62.1</v>
          </cell>
          <cell r="AS130">
            <v>65.2</v>
          </cell>
          <cell r="AT130">
            <v>40.9</v>
          </cell>
          <cell r="AU130">
            <v>37.1</v>
          </cell>
          <cell r="AV130">
            <v>44.5</v>
          </cell>
          <cell r="AW130">
            <v>28.7</v>
          </cell>
          <cell r="AX130">
            <v>25.7</v>
          </cell>
          <cell r="AY130">
            <v>31.6</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291</v>
          </cell>
          <cell r="E131">
            <v>162</v>
          </cell>
          <cell r="F131">
            <v>129</v>
          </cell>
          <cell r="G131">
            <v>33.299999999999997</v>
          </cell>
          <cell r="H131">
            <v>28.4</v>
          </cell>
          <cell r="I131">
            <v>39.5</v>
          </cell>
          <cell r="J131">
            <v>27.1</v>
          </cell>
          <cell r="K131">
            <v>22.8</v>
          </cell>
          <cell r="L131">
            <v>32.6</v>
          </cell>
          <cell r="M131">
            <v>82.1</v>
          </cell>
          <cell r="N131">
            <v>80.900000000000006</v>
          </cell>
          <cell r="O131">
            <v>83.7</v>
          </cell>
          <cell r="P131">
            <v>78.7</v>
          </cell>
          <cell r="Q131">
            <v>78.400000000000006</v>
          </cell>
          <cell r="R131">
            <v>79.099999999999994</v>
          </cell>
          <cell r="S131">
            <v>29.9</v>
          </cell>
          <cell r="T131">
            <v>24.7</v>
          </cell>
          <cell r="U131">
            <v>36.4</v>
          </cell>
          <cell r="V131">
            <v>19.2</v>
          </cell>
          <cell r="W131">
            <v>17.3</v>
          </cell>
          <cell r="X131">
            <v>21.7</v>
          </cell>
          <cell r="Y131">
            <v>6.5</v>
          </cell>
          <cell r="Z131">
            <v>6.2</v>
          </cell>
          <cell r="AA131">
            <v>7</v>
          </cell>
          <cell r="AB131">
            <v>2628</v>
          </cell>
          <cell r="AC131">
            <v>1325</v>
          </cell>
          <cell r="AD131">
            <v>1303</v>
          </cell>
          <cell r="AE131">
            <v>64.7</v>
          </cell>
          <cell r="AF131">
            <v>58.9</v>
          </cell>
          <cell r="AG131">
            <v>70.599999999999994</v>
          </cell>
          <cell r="AH131">
            <v>54.7</v>
          </cell>
          <cell r="AI131">
            <v>49.9</v>
          </cell>
          <cell r="AJ131">
            <v>59.6</v>
          </cell>
          <cell r="AK131">
            <v>95.2</v>
          </cell>
          <cell r="AL131">
            <v>94.3</v>
          </cell>
          <cell r="AM131">
            <v>96.2</v>
          </cell>
          <cell r="AN131">
            <v>93.6</v>
          </cell>
          <cell r="AO131">
            <v>92.9</v>
          </cell>
          <cell r="AP131">
            <v>94.3</v>
          </cell>
          <cell r="AQ131">
            <v>57</v>
          </cell>
          <cell r="AR131">
            <v>53.5</v>
          </cell>
          <cell r="AS131">
            <v>60.6</v>
          </cell>
          <cell r="AT131">
            <v>43.2</v>
          </cell>
          <cell r="AU131">
            <v>38.1</v>
          </cell>
          <cell r="AV131">
            <v>48.4</v>
          </cell>
          <cell r="AW131">
            <v>22.2</v>
          </cell>
          <cell r="AX131">
            <v>15.9</v>
          </cell>
          <cell r="AY131">
            <v>28.6</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484</v>
          </cell>
          <cell r="E132">
            <v>230</v>
          </cell>
          <cell r="F132">
            <v>254</v>
          </cell>
          <cell r="G132">
            <v>37.6</v>
          </cell>
          <cell r="H132">
            <v>29.1</v>
          </cell>
          <cell r="I132">
            <v>45.3</v>
          </cell>
          <cell r="J132">
            <v>31.2</v>
          </cell>
          <cell r="K132">
            <v>24.3</v>
          </cell>
          <cell r="L132">
            <v>37.4</v>
          </cell>
          <cell r="M132">
            <v>82.6</v>
          </cell>
          <cell r="N132">
            <v>76.5</v>
          </cell>
          <cell r="O132">
            <v>88.2</v>
          </cell>
          <cell r="P132">
            <v>77.3</v>
          </cell>
          <cell r="Q132">
            <v>71.3</v>
          </cell>
          <cell r="R132">
            <v>82.7</v>
          </cell>
          <cell r="S132">
            <v>33.700000000000003</v>
          </cell>
          <cell r="T132">
            <v>26.1</v>
          </cell>
          <cell r="U132">
            <v>40.6</v>
          </cell>
          <cell r="V132">
            <v>19.2</v>
          </cell>
          <cell r="W132">
            <v>16.5</v>
          </cell>
          <cell r="X132">
            <v>21.7</v>
          </cell>
          <cell r="Y132">
            <v>8.5</v>
          </cell>
          <cell r="Z132">
            <v>7.4</v>
          </cell>
          <cell r="AA132">
            <v>9.4</v>
          </cell>
          <cell r="AB132">
            <v>5692</v>
          </cell>
          <cell r="AC132">
            <v>2928</v>
          </cell>
          <cell r="AD132">
            <v>2764</v>
          </cell>
          <cell r="AE132">
            <v>70.2</v>
          </cell>
          <cell r="AF132">
            <v>64.400000000000006</v>
          </cell>
          <cell r="AG132">
            <v>76.3</v>
          </cell>
          <cell r="AH132">
            <v>62.1</v>
          </cell>
          <cell r="AI132">
            <v>57.1</v>
          </cell>
          <cell r="AJ132">
            <v>67.3</v>
          </cell>
          <cell r="AK132">
            <v>95.6</v>
          </cell>
          <cell r="AL132">
            <v>94.7</v>
          </cell>
          <cell r="AM132">
            <v>96.4</v>
          </cell>
          <cell r="AN132">
            <v>93.3</v>
          </cell>
          <cell r="AO132">
            <v>92.6</v>
          </cell>
          <cell r="AP132">
            <v>94.1</v>
          </cell>
          <cell r="AQ132">
            <v>64.5</v>
          </cell>
          <cell r="AR132">
            <v>60.8</v>
          </cell>
          <cell r="AS132">
            <v>68.5</v>
          </cell>
          <cell r="AT132">
            <v>40.9</v>
          </cell>
          <cell r="AU132">
            <v>36.5</v>
          </cell>
          <cell r="AV132">
            <v>45.5</v>
          </cell>
          <cell r="AW132">
            <v>26.8</v>
          </cell>
          <cell r="AX132">
            <v>21.3</v>
          </cell>
          <cell r="AY132">
            <v>32.6</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344</v>
          </cell>
          <cell r="E133">
            <v>177</v>
          </cell>
          <cell r="F133">
            <v>167</v>
          </cell>
          <cell r="G133">
            <v>36.9</v>
          </cell>
          <cell r="H133">
            <v>39</v>
          </cell>
          <cell r="I133">
            <v>34.700000000000003</v>
          </cell>
          <cell r="J133">
            <v>27.9</v>
          </cell>
          <cell r="K133">
            <v>29.4</v>
          </cell>
          <cell r="L133">
            <v>26.3</v>
          </cell>
          <cell r="M133">
            <v>79.099999999999994</v>
          </cell>
          <cell r="N133">
            <v>78</v>
          </cell>
          <cell r="O133">
            <v>80.2</v>
          </cell>
          <cell r="P133">
            <v>73.3</v>
          </cell>
          <cell r="Q133">
            <v>71.2</v>
          </cell>
          <cell r="R133">
            <v>75.400000000000006</v>
          </cell>
          <cell r="S133">
            <v>29.9</v>
          </cell>
          <cell r="T133">
            <v>32.799999999999997</v>
          </cell>
          <cell r="U133">
            <v>26.9</v>
          </cell>
          <cell r="V133">
            <v>18.600000000000001</v>
          </cell>
          <cell r="W133">
            <v>19.8</v>
          </cell>
          <cell r="X133">
            <v>17.399999999999999</v>
          </cell>
          <cell r="Y133">
            <v>6.7</v>
          </cell>
          <cell r="Z133">
            <v>4.5</v>
          </cell>
          <cell r="AA133">
            <v>9</v>
          </cell>
          <cell r="AB133">
            <v>1360</v>
          </cell>
          <cell r="AC133">
            <v>691</v>
          </cell>
          <cell r="AD133">
            <v>669</v>
          </cell>
          <cell r="AE133">
            <v>64</v>
          </cell>
          <cell r="AF133">
            <v>57</v>
          </cell>
          <cell r="AG133">
            <v>71.3</v>
          </cell>
          <cell r="AH133">
            <v>56.5</v>
          </cell>
          <cell r="AI133">
            <v>50.8</v>
          </cell>
          <cell r="AJ133">
            <v>62.3</v>
          </cell>
          <cell r="AK133">
            <v>92.1</v>
          </cell>
          <cell r="AL133">
            <v>89.4</v>
          </cell>
          <cell r="AM133">
            <v>94.9</v>
          </cell>
          <cell r="AN133">
            <v>89.5</v>
          </cell>
          <cell r="AO133">
            <v>86</v>
          </cell>
          <cell r="AP133">
            <v>93.1</v>
          </cell>
          <cell r="AQ133">
            <v>58.3</v>
          </cell>
          <cell r="AR133">
            <v>53.1</v>
          </cell>
          <cell r="AS133">
            <v>63.7</v>
          </cell>
          <cell r="AT133">
            <v>40.4</v>
          </cell>
          <cell r="AU133">
            <v>36.200000000000003</v>
          </cell>
          <cell r="AV133">
            <v>44.8</v>
          </cell>
          <cell r="AW133">
            <v>23</v>
          </cell>
          <cell r="AX133">
            <v>19.399999999999999</v>
          </cell>
          <cell r="AY133">
            <v>26.8</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185</v>
          </cell>
          <cell r="E134">
            <v>85</v>
          </cell>
          <cell r="F134">
            <v>100</v>
          </cell>
          <cell r="G134">
            <v>30.3</v>
          </cell>
          <cell r="H134">
            <v>24.7</v>
          </cell>
          <cell r="I134">
            <v>35</v>
          </cell>
          <cell r="J134">
            <v>23.8</v>
          </cell>
          <cell r="K134">
            <v>21.2</v>
          </cell>
          <cell r="L134">
            <v>26</v>
          </cell>
          <cell r="M134">
            <v>88.1</v>
          </cell>
          <cell r="N134">
            <v>83.5</v>
          </cell>
          <cell r="O134">
            <v>92</v>
          </cell>
          <cell r="P134">
            <v>80.5</v>
          </cell>
          <cell r="Q134">
            <v>75.3</v>
          </cell>
          <cell r="R134">
            <v>85</v>
          </cell>
          <cell r="S134">
            <v>28.1</v>
          </cell>
          <cell r="T134">
            <v>27.1</v>
          </cell>
          <cell r="U134">
            <v>29</v>
          </cell>
          <cell r="V134">
            <v>17.3</v>
          </cell>
          <cell r="W134">
            <v>12.9</v>
          </cell>
          <cell r="X134">
            <v>21</v>
          </cell>
          <cell r="Y134">
            <v>7</v>
          </cell>
          <cell r="Z134">
            <v>5.9</v>
          </cell>
          <cell r="AA134">
            <v>8</v>
          </cell>
          <cell r="AB134">
            <v>972</v>
          </cell>
          <cell r="AC134">
            <v>481</v>
          </cell>
          <cell r="AD134">
            <v>491</v>
          </cell>
          <cell r="AE134">
            <v>71.599999999999994</v>
          </cell>
          <cell r="AF134">
            <v>69</v>
          </cell>
          <cell r="AG134">
            <v>74.099999999999994</v>
          </cell>
          <cell r="AH134">
            <v>63.9</v>
          </cell>
          <cell r="AI134">
            <v>63</v>
          </cell>
          <cell r="AJ134">
            <v>64.8</v>
          </cell>
          <cell r="AK134">
            <v>96.6</v>
          </cell>
          <cell r="AL134">
            <v>96.9</v>
          </cell>
          <cell r="AM134">
            <v>96.3</v>
          </cell>
          <cell r="AN134">
            <v>95.1</v>
          </cell>
          <cell r="AO134">
            <v>95</v>
          </cell>
          <cell r="AP134">
            <v>95.1</v>
          </cell>
          <cell r="AQ134">
            <v>65.5</v>
          </cell>
          <cell r="AR134">
            <v>65.3</v>
          </cell>
          <cell r="AS134">
            <v>65.8</v>
          </cell>
          <cell r="AT134">
            <v>42.9</v>
          </cell>
          <cell r="AU134">
            <v>44.1</v>
          </cell>
          <cell r="AV134">
            <v>41.8</v>
          </cell>
          <cell r="AW134">
            <v>33.4</v>
          </cell>
          <cell r="AX134">
            <v>32.799999999999997</v>
          </cell>
          <cell r="AY134">
            <v>34</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193</v>
          </cell>
          <cell r="E135">
            <v>95</v>
          </cell>
          <cell r="F135">
            <v>98</v>
          </cell>
          <cell r="G135">
            <v>50.3</v>
          </cell>
          <cell r="H135">
            <v>41.1</v>
          </cell>
          <cell r="I135">
            <v>59.2</v>
          </cell>
          <cell r="J135">
            <v>40.9</v>
          </cell>
          <cell r="K135">
            <v>37.9</v>
          </cell>
          <cell r="L135">
            <v>43.9</v>
          </cell>
          <cell r="M135">
            <v>91.7</v>
          </cell>
          <cell r="N135">
            <v>86.3</v>
          </cell>
          <cell r="O135">
            <v>96.9</v>
          </cell>
          <cell r="P135">
            <v>85</v>
          </cell>
          <cell r="Q135">
            <v>77.900000000000006</v>
          </cell>
          <cell r="R135">
            <v>91.8</v>
          </cell>
          <cell r="S135">
            <v>43</v>
          </cell>
          <cell r="T135">
            <v>38.9</v>
          </cell>
          <cell r="U135">
            <v>46.9</v>
          </cell>
          <cell r="V135">
            <v>16.600000000000001</v>
          </cell>
          <cell r="W135">
            <v>12.6</v>
          </cell>
          <cell r="X135">
            <v>20.399999999999999</v>
          </cell>
          <cell r="Y135">
            <v>9.8000000000000007</v>
          </cell>
          <cell r="Z135">
            <v>7.4</v>
          </cell>
          <cell r="AA135">
            <v>12.2</v>
          </cell>
          <cell r="AB135">
            <v>1441</v>
          </cell>
          <cell r="AC135">
            <v>750</v>
          </cell>
          <cell r="AD135">
            <v>691</v>
          </cell>
          <cell r="AE135">
            <v>77.7</v>
          </cell>
          <cell r="AF135">
            <v>73.3</v>
          </cell>
          <cell r="AG135">
            <v>82.5</v>
          </cell>
          <cell r="AH135">
            <v>71.5</v>
          </cell>
          <cell r="AI135">
            <v>67.599999999999994</v>
          </cell>
          <cell r="AJ135">
            <v>75.8</v>
          </cell>
          <cell r="AK135">
            <v>97.6</v>
          </cell>
          <cell r="AL135">
            <v>96.7</v>
          </cell>
          <cell r="AM135">
            <v>98.7</v>
          </cell>
          <cell r="AN135">
            <v>95.8</v>
          </cell>
          <cell r="AO135">
            <v>94.5</v>
          </cell>
          <cell r="AP135">
            <v>97.1</v>
          </cell>
          <cell r="AQ135">
            <v>73.2</v>
          </cell>
          <cell r="AR135">
            <v>70.099999999999994</v>
          </cell>
          <cell r="AS135">
            <v>76.599999999999994</v>
          </cell>
          <cell r="AT135">
            <v>34.1</v>
          </cell>
          <cell r="AU135">
            <v>32.4</v>
          </cell>
          <cell r="AV135">
            <v>35.9</v>
          </cell>
          <cell r="AW135">
            <v>26</v>
          </cell>
          <cell r="AX135">
            <v>23.5</v>
          </cell>
          <cell r="AY135">
            <v>28.7</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355</v>
          </cell>
          <cell r="E136">
            <v>160</v>
          </cell>
          <cell r="F136">
            <v>195</v>
          </cell>
          <cell r="G136">
            <v>38.6</v>
          </cell>
          <cell r="H136">
            <v>28.8</v>
          </cell>
          <cell r="I136">
            <v>46.7</v>
          </cell>
          <cell r="J136">
            <v>31.5</v>
          </cell>
          <cell r="K136">
            <v>24.4</v>
          </cell>
          <cell r="L136">
            <v>37.4</v>
          </cell>
          <cell r="M136">
            <v>87</v>
          </cell>
          <cell r="N136">
            <v>83.1</v>
          </cell>
          <cell r="O136">
            <v>90.3</v>
          </cell>
          <cell r="P136">
            <v>82</v>
          </cell>
          <cell r="Q136">
            <v>78.099999999999994</v>
          </cell>
          <cell r="R136">
            <v>85.1</v>
          </cell>
          <cell r="S136">
            <v>34.4</v>
          </cell>
          <cell r="T136">
            <v>26.3</v>
          </cell>
          <cell r="U136">
            <v>41</v>
          </cell>
          <cell r="V136">
            <v>18.899999999999999</v>
          </cell>
          <cell r="W136">
            <v>12.5</v>
          </cell>
          <cell r="X136">
            <v>24.1</v>
          </cell>
          <cell r="Y136">
            <v>8.5</v>
          </cell>
          <cell r="Z136">
            <v>5</v>
          </cell>
          <cell r="AA136">
            <v>11.3</v>
          </cell>
          <cell r="AB136">
            <v>1550</v>
          </cell>
          <cell r="AC136">
            <v>748</v>
          </cell>
          <cell r="AD136">
            <v>802</v>
          </cell>
          <cell r="AE136">
            <v>65.8</v>
          </cell>
          <cell r="AF136">
            <v>61.5</v>
          </cell>
          <cell r="AG136">
            <v>69.8</v>
          </cell>
          <cell r="AH136">
            <v>54.9</v>
          </cell>
          <cell r="AI136">
            <v>50</v>
          </cell>
          <cell r="AJ136">
            <v>59.5</v>
          </cell>
          <cell r="AK136">
            <v>94.8</v>
          </cell>
          <cell r="AL136">
            <v>92.9</v>
          </cell>
          <cell r="AM136">
            <v>96.5</v>
          </cell>
          <cell r="AN136">
            <v>92.6</v>
          </cell>
          <cell r="AO136">
            <v>91.2</v>
          </cell>
          <cell r="AP136">
            <v>93.9</v>
          </cell>
          <cell r="AQ136">
            <v>56.4</v>
          </cell>
          <cell r="AR136">
            <v>52</v>
          </cell>
          <cell r="AS136">
            <v>60.5</v>
          </cell>
          <cell r="AT136">
            <v>44.4</v>
          </cell>
          <cell r="AU136">
            <v>41</v>
          </cell>
          <cell r="AV136">
            <v>47.5</v>
          </cell>
          <cell r="AW136">
            <v>23.7</v>
          </cell>
          <cell r="AX136">
            <v>18.2</v>
          </cell>
          <cell r="AY136">
            <v>28.9</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741</v>
          </cell>
          <cell r="E137">
            <v>379</v>
          </cell>
          <cell r="F137">
            <v>362</v>
          </cell>
          <cell r="G137">
            <v>39.299999999999997</v>
          </cell>
          <cell r="H137">
            <v>31.7</v>
          </cell>
          <cell r="I137">
            <v>47.2</v>
          </cell>
          <cell r="J137">
            <v>31.4</v>
          </cell>
          <cell r="K137">
            <v>27.4</v>
          </cell>
          <cell r="L137">
            <v>35.6</v>
          </cell>
          <cell r="M137">
            <v>82.6</v>
          </cell>
          <cell r="N137">
            <v>80.5</v>
          </cell>
          <cell r="O137">
            <v>84.8</v>
          </cell>
          <cell r="P137">
            <v>78.7</v>
          </cell>
          <cell r="Q137">
            <v>76.8</v>
          </cell>
          <cell r="R137">
            <v>80.7</v>
          </cell>
          <cell r="S137">
            <v>34.5</v>
          </cell>
          <cell r="T137">
            <v>31.1</v>
          </cell>
          <cell r="U137">
            <v>38.1</v>
          </cell>
          <cell r="V137">
            <v>21.5</v>
          </cell>
          <cell r="W137">
            <v>16.100000000000001</v>
          </cell>
          <cell r="X137">
            <v>27.1</v>
          </cell>
          <cell r="Y137">
            <v>10.4</v>
          </cell>
          <cell r="Z137">
            <v>6.6</v>
          </cell>
          <cell r="AA137">
            <v>14.4</v>
          </cell>
          <cell r="AB137">
            <v>10034</v>
          </cell>
          <cell r="AC137">
            <v>5169</v>
          </cell>
          <cell r="AD137">
            <v>4865</v>
          </cell>
          <cell r="AE137">
            <v>75.5</v>
          </cell>
          <cell r="AF137">
            <v>71.099999999999994</v>
          </cell>
          <cell r="AG137">
            <v>80</v>
          </cell>
          <cell r="AH137">
            <v>67.099999999999994</v>
          </cell>
          <cell r="AI137">
            <v>63.2</v>
          </cell>
          <cell r="AJ137">
            <v>71.3</v>
          </cell>
          <cell r="AK137">
            <v>96.5</v>
          </cell>
          <cell r="AL137">
            <v>95.8</v>
          </cell>
          <cell r="AM137">
            <v>97.2</v>
          </cell>
          <cell r="AN137">
            <v>95.1</v>
          </cell>
          <cell r="AO137">
            <v>94.4</v>
          </cell>
          <cell r="AP137">
            <v>95.8</v>
          </cell>
          <cell r="AQ137">
            <v>68.8</v>
          </cell>
          <cell r="AR137">
            <v>65.400000000000006</v>
          </cell>
          <cell r="AS137">
            <v>72.400000000000006</v>
          </cell>
          <cell r="AT137">
            <v>49.2</v>
          </cell>
          <cell r="AU137">
            <v>44.2</v>
          </cell>
          <cell r="AV137">
            <v>54.5</v>
          </cell>
          <cell r="AW137">
            <v>32.5</v>
          </cell>
          <cell r="AX137">
            <v>26.4</v>
          </cell>
          <cell r="AY137">
            <v>38.9</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120</v>
          </cell>
          <cell r="E138">
            <v>65</v>
          </cell>
          <cell r="F138">
            <v>55</v>
          </cell>
          <cell r="G138">
            <v>42.5</v>
          </cell>
          <cell r="H138">
            <v>32.299999999999997</v>
          </cell>
          <cell r="I138">
            <v>54.5</v>
          </cell>
          <cell r="J138">
            <v>33.299999999999997</v>
          </cell>
          <cell r="K138">
            <v>27.7</v>
          </cell>
          <cell r="L138">
            <v>40</v>
          </cell>
          <cell r="M138">
            <v>86.7</v>
          </cell>
          <cell r="N138">
            <v>84.6</v>
          </cell>
          <cell r="O138">
            <v>89.1</v>
          </cell>
          <cell r="P138">
            <v>80</v>
          </cell>
          <cell r="Q138">
            <v>75.400000000000006</v>
          </cell>
          <cell r="R138">
            <v>85.5</v>
          </cell>
          <cell r="S138">
            <v>36.700000000000003</v>
          </cell>
          <cell r="T138">
            <v>30.8</v>
          </cell>
          <cell r="U138">
            <v>43.6</v>
          </cell>
          <cell r="V138">
            <v>23.3</v>
          </cell>
          <cell r="W138">
            <v>20</v>
          </cell>
          <cell r="X138">
            <v>27.3</v>
          </cell>
          <cell r="Y138">
            <v>7.5</v>
          </cell>
          <cell r="Z138">
            <v>6.2</v>
          </cell>
          <cell r="AA138">
            <v>9.1</v>
          </cell>
          <cell r="AB138">
            <v>1781</v>
          </cell>
          <cell r="AC138">
            <v>887</v>
          </cell>
          <cell r="AD138">
            <v>894</v>
          </cell>
          <cell r="AE138">
            <v>73</v>
          </cell>
          <cell r="AF138">
            <v>68.7</v>
          </cell>
          <cell r="AG138">
            <v>77.400000000000006</v>
          </cell>
          <cell r="AH138">
            <v>64.3</v>
          </cell>
          <cell r="AI138">
            <v>60.8</v>
          </cell>
          <cell r="AJ138">
            <v>67.900000000000006</v>
          </cell>
          <cell r="AK138">
            <v>97.8</v>
          </cell>
          <cell r="AL138">
            <v>97.5</v>
          </cell>
          <cell r="AM138">
            <v>98</v>
          </cell>
          <cell r="AN138">
            <v>95.9</v>
          </cell>
          <cell r="AO138">
            <v>95.7</v>
          </cell>
          <cell r="AP138">
            <v>96.1</v>
          </cell>
          <cell r="AQ138">
            <v>65.7</v>
          </cell>
          <cell r="AR138">
            <v>62.8</v>
          </cell>
          <cell r="AS138">
            <v>68.7</v>
          </cell>
          <cell r="AT138">
            <v>48.9</v>
          </cell>
          <cell r="AU138">
            <v>44.8</v>
          </cell>
          <cell r="AV138">
            <v>53</v>
          </cell>
          <cell r="AW138">
            <v>32.6</v>
          </cell>
          <cell r="AX138">
            <v>27.5</v>
          </cell>
          <cell r="AY138">
            <v>37.700000000000003</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667</v>
          </cell>
          <cell r="E139">
            <v>327</v>
          </cell>
          <cell r="F139">
            <v>340</v>
          </cell>
          <cell r="G139">
            <v>39.6</v>
          </cell>
          <cell r="H139">
            <v>31.5</v>
          </cell>
          <cell r="I139">
            <v>47.4</v>
          </cell>
          <cell r="J139">
            <v>31.9</v>
          </cell>
          <cell r="K139">
            <v>26.6</v>
          </cell>
          <cell r="L139">
            <v>37.1</v>
          </cell>
          <cell r="M139">
            <v>82.3</v>
          </cell>
          <cell r="N139">
            <v>78.900000000000006</v>
          </cell>
          <cell r="O139">
            <v>85.6</v>
          </cell>
          <cell r="P139">
            <v>76.599999999999994</v>
          </cell>
          <cell r="Q139">
            <v>73.7</v>
          </cell>
          <cell r="R139">
            <v>79.400000000000006</v>
          </cell>
          <cell r="S139">
            <v>35.1</v>
          </cell>
          <cell r="T139">
            <v>30</v>
          </cell>
          <cell r="U139">
            <v>40</v>
          </cell>
          <cell r="V139">
            <v>18.3</v>
          </cell>
          <cell r="W139">
            <v>12.8</v>
          </cell>
          <cell r="X139">
            <v>23.5</v>
          </cell>
          <cell r="Y139">
            <v>7.8</v>
          </cell>
          <cell r="Z139">
            <v>4.5999999999999996</v>
          </cell>
          <cell r="AA139">
            <v>10.9</v>
          </cell>
          <cell r="AB139">
            <v>7480</v>
          </cell>
          <cell r="AC139">
            <v>3864</v>
          </cell>
          <cell r="AD139">
            <v>3616</v>
          </cell>
          <cell r="AE139">
            <v>71.900000000000006</v>
          </cell>
          <cell r="AF139">
            <v>67.2</v>
          </cell>
          <cell r="AG139">
            <v>76.8</v>
          </cell>
          <cell r="AH139">
            <v>62.9</v>
          </cell>
          <cell r="AI139">
            <v>58.9</v>
          </cell>
          <cell r="AJ139">
            <v>67.099999999999994</v>
          </cell>
          <cell r="AK139">
            <v>95.7</v>
          </cell>
          <cell r="AL139">
            <v>95.1</v>
          </cell>
          <cell r="AM139">
            <v>96.3</v>
          </cell>
          <cell r="AN139">
            <v>93.5</v>
          </cell>
          <cell r="AO139">
            <v>92.7</v>
          </cell>
          <cell r="AP139">
            <v>94.4</v>
          </cell>
          <cell r="AQ139">
            <v>64.7</v>
          </cell>
          <cell r="AR139">
            <v>61.5</v>
          </cell>
          <cell r="AS139">
            <v>68.2</v>
          </cell>
          <cell r="AT139">
            <v>43.7</v>
          </cell>
          <cell r="AU139">
            <v>37.9</v>
          </cell>
          <cell r="AV139">
            <v>49.9</v>
          </cell>
          <cell r="AW139">
            <v>28.4</v>
          </cell>
          <cell r="AX139">
            <v>22.5</v>
          </cell>
          <cell r="AY139">
            <v>34.700000000000003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96</v>
          </cell>
          <cell r="E140">
            <v>54</v>
          </cell>
          <cell r="F140">
            <v>42</v>
          </cell>
          <cell r="G140">
            <v>44.8</v>
          </cell>
          <cell r="H140">
            <v>40.700000000000003</v>
          </cell>
          <cell r="I140">
            <v>50</v>
          </cell>
          <cell r="J140">
            <v>38.5</v>
          </cell>
          <cell r="K140">
            <v>35.200000000000003</v>
          </cell>
          <cell r="L140">
            <v>42.9</v>
          </cell>
          <cell r="M140">
            <v>92.7</v>
          </cell>
          <cell r="N140">
            <v>92.6</v>
          </cell>
          <cell r="O140">
            <v>92.9</v>
          </cell>
          <cell r="P140">
            <v>86.5</v>
          </cell>
          <cell r="Q140">
            <v>90.7</v>
          </cell>
          <cell r="R140">
            <v>81</v>
          </cell>
          <cell r="S140">
            <v>42.7</v>
          </cell>
          <cell r="T140">
            <v>42.6</v>
          </cell>
          <cell r="U140">
            <v>42.9</v>
          </cell>
          <cell r="V140">
            <v>24</v>
          </cell>
          <cell r="W140">
            <v>27.8</v>
          </cell>
          <cell r="X140">
            <v>19</v>
          </cell>
          <cell r="Y140">
            <v>12.5</v>
          </cell>
          <cell r="Z140">
            <v>13</v>
          </cell>
          <cell r="AA140">
            <v>11.9</v>
          </cell>
          <cell r="AB140">
            <v>1438</v>
          </cell>
          <cell r="AC140">
            <v>752</v>
          </cell>
          <cell r="AD140">
            <v>686</v>
          </cell>
          <cell r="AE140">
            <v>74.8</v>
          </cell>
          <cell r="AF140">
            <v>71</v>
          </cell>
          <cell r="AG140">
            <v>79</v>
          </cell>
          <cell r="AH140">
            <v>66.3</v>
          </cell>
          <cell r="AI140">
            <v>65</v>
          </cell>
          <cell r="AJ140">
            <v>67.8</v>
          </cell>
          <cell r="AK140">
            <v>96.9</v>
          </cell>
          <cell r="AL140">
            <v>95.9</v>
          </cell>
          <cell r="AM140">
            <v>98</v>
          </cell>
          <cell r="AN140">
            <v>95.3</v>
          </cell>
          <cell r="AO140">
            <v>94.5</v>
          </cell>
          <cell r="AP140">
            <v>96.2</v>
          </cell>
          <cell r="AQ140">
            <v>68.599999999999994</v>
          </cell>
          <cell r="AR140">
            <v>67.8</v>
          </cell>
          <cell r="AS140">
            <v>69.5</v>
          </cell>
          <cell r="AT140">
            <v>45.2</v>
          </cell>
          <cell r="AU140">
            <v>39.6</v>
          </cell>
          <cell r="AV140">
            <v>51.3</v>
          </cell>
          <cell r="AW140">
            <v>30.9</v>
          </cell>
          <cell r="AX140">
            <v>24.9</v>
          </cell>
          <cell r="AY140">
            <v>37.6</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90</v>
          </cell>
          <cell r="E141">
            <v>49</v>
          </cell>
          <cell r="F141">
            <v>41</v>
          </cell>
          <cell r="G141">
            <v>40</v>
          </cell>
          <cell r="H141">
            <v>22.4</v>
          </cell>
          <cell r="I141">
            <v>61</v>
          </cell>
          <cell r="J141">
            <v>34.4</v>
          </cell>
          <cell r="K141">
            <v>18.399999999999999</v>
          </cell>
          <cell r="L141">
            <v>53.7</v>
          </cell>
          <cell r="M141" t="str">
            <v>x</v>
          </cell>
          <cell r="N141" t="str">
            <v>x</v>
          </cell>
          <cell r="O141" t="str">
            <v>x</v>
          </cell>
          <cell r="P141">
            <v>84.4</v>
          </cell>
          <cell r="Q141">
            <v>79.599999999999994</v>
          </cell>
          <cell r="R141">
            <v>90.2</v>
          </cell>
          <cell r="S141">
            <v>36.700000000000003</v>
          </cell>
          <cell r="T141">
            <v>22.4</v>
          </cell>
          <cell r="U141">
            <v>53.7</v>
          </cell>
          <cell r="V141">
            <v>22.2</v>
          </cell>
          <cell r="W141">
            <v>12.2</v>
          </cell>
          <cell r="X141">
            <v>34.1</v>
          </cell>
          <cell r="Y141">
            <v>13.3</v>
          </cell>
          <cell r="Z141">
            <v>8.1999999999999993</v>
          </cell>
          <cell r="AA141">
            <v>19.5</v>
          </cell>
          <cell r="AB141">
            <v>1541</v>
          </cell>
          <cell r="AC141">
            <v>828</v>
          </cell>
          <cell r="AD141">
            <v>713</v>
          </cell>
          <cell r="AE141">
            <v>78.099999999999994</v>
          </cell>
          <cell r="AF141">
            <v>72.900000000000006</v>
          </cell>
          <cell r="AG141">
            <v>84.2</v>
          </cell>
          <cell r="AH141">
            <v>69.8</v>
          </cell>
          <cell r="AI141">
            <v>65.099999999999994</v>
          </cell>
          <cell r="AJ141">
            <v>75.2</v>
          </cell>
          <cell r="AK141" t="str">
            <v>x</v>
          </cell>
          <cell r="AL141" t="str">
            <v>x</v>
          </cell>
          <cell r="AM141" t="str">
            <v>x</v>
          </cell>
          <cell r="AN141">
            <v>95.9</v>
          </cell>
          <cell r="AO141">
            <v>94.8</v>
          </cell>
          <cell r="AP141">
            <v>97.2</v>
          </cell>
          <cell r="AQ141">
            <v>71.900000000000006</v>
          </cell>
          <cell r="AR141">
            <v>68</v>
          </cell>
          <cell r="AS141">
            <v>76.400000000000006</v>
          </cell>
          <cell r="AT141">
            <v>51.5</v>
          </cell>
          <cell r="AU141">
            <v>44.8</v>
          </cell>
          <cell r="AV141">
            <v>59.3</v>
          </cell>
          <cell r="AW141">
            <v>34.700000000000003</v>
          </cell>
          <cell r="AX141">
            <v>27.1</v>
          </cell>
          <cell r="AY141">
            <v>43.6</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163</v>
          </cell>
          <cell r="E142">
            <v>85</v>
          </cell>
          <cell r="F142">
            <v>78</v>
          </cell>
          <cell r="G142">
            <v>42.3</v>
          </cell>
          <cell r="H142">
            <v>41.2</v>
          </cell>
          <cell r="I142">
            <v>43.6</v>
          </cell>
          <cell r="J142">
            <v>35</v>
          </cell>
          <cell r="K142">
            <v>32.9</v>
          </cell>
          <cell r="L142">
            <v>37.200000000000003</v>
          </cell>
          <cell r="M142">
            <v>75.5</v>
          </cell>
          <cell r="N142">
            <v>74.099999999999994</v>
          </cell>
          <cell r="O142">
            <v>76.900000000000006</v>
          </cell>
          <cell r="P142">
            <v>71.8</v>
          </cell>
          <cell r="Q142">
            <v>71.8</v>
          </cell>
          <cell r="R142">
            <v>71.8</v>
          </cell>
          <cell r="S142">
            <v>38</v>
          </cell>
          <cell r="T142">
            <v>37.6</v>
          </cell>
          <cell r="U142">
            <v>38.5</v>
          </cell>
          <cell r="V142">
            <v>29.4</v>
          </cell>
          <cell r="W142">
            <v>27.1</v>
          </cell>
          <cell r="X142">
            <v>32.1</v>
          </cell>
          <cell r="Y142">
            <v>15.3</v>
          </cell>
          <cell r="Z142">
            <v>12.9</v>
          </cell>
          <cell r="AA142">
            <v>17.899999999999999</v>
          </cell>
          <cell r="AB142">
            <v>1864</v>
          </cell>
          <cell r="AC142">
            <v>911</v>
          </cell>
          <cell r="AD142">
            <v>953</v>
          </cell>
          <cell r="AE142">
            <v>73.2</v>
          </cell>
          <cell r="AF142">
            <v>67.5</v>
          </cell>
          <cell r="AG142">
            <v>78.7</v>
          </cell>
          <cell r="AH142">
            <v>65.3</v>
          </cell>
          <cell r="AI142">
            <v>60.4</v>
          </cell>
          <cell r="AJ142">
            <v>70</v>
          </cell>
          <cell r="AK142">
            <v>95.9</v>
          </cell>
          <cell r="AL142">
            <v>95.2</v>
          </cell>
          <cell r="AM142">
            <v>96.5</v>
          </cell>
          <cell r="AN142">
            <v>94.4</v>
          </cell>
          <cell r="AO142">
            <v>92.8</v>
          </cell>
          <cell r="AP142">
            <v>95.9</v>
          </cell>
          <cell r="AQ142">
            <v>68</v>
          </cell>
          <cell r="AR142">
            <v>64.3</v>
          </cell>
          <cell r="AS142">
            <v>71.5</v>
          </cell>
          <cell r="AT142">
            <v>56.1</v>
          </cell>
          <cell r="AU142">
            <v>52.8</v>
          </cell>
          <cell r="AV142">
            <v>59.2</v>
          </cell>
          <cell r="AW142">
            <v>34.9</v>
          </cell>
          <cell r="AX142">
            <v>27</v>
          </cell>
          <cell r="AY142">
            <v>42.4</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213</v>
          </cell>
          <cell r="E143">
            <v>123</v>
          </cell>
          <cell r="F143">
            <v>90</v>
          </cell>
          <cell r="G143">
            <v>39.9</v>
          </cell>
          <cell r="H143">
            <v>36.6</v>
          </cell>
          <cell r="I143">
            <v>44.4</v>
          </cell>
          <cell r="J143">
            <v>34.299999999999997</v>
          </cell>
          <cell r="K143">
            <v>31.7</v>
          </cell>
          <cell r="L143">
            <v>37.799999999999997</v>
          </cell>
          <cell r="M143">
            <v>78.900000000000006</v>
          </cell>
          <cell r="N143">
            <v>74</v>
          </cell>
          <cell r="O143">
            <v>85.6</v>
          </cell>
          <cell r="P143">
            <v>75.599999999999994</v>
          </cell>
          <cell r="Q143">
            <v>71.5</v>
          </cell>
          <cell r="R143">
            <v>81.099999999999994</v>
          </cell>
          <cell r="S143">
            <v>37.1</v>
          </cell>
          <cell r="T143">
            <v>35</v>
          </cell>
          <cell r="U143">
            <v>40</v>
          </cell>
          <cell r="V143">
            <v>17.8</v>
          </cell>
          <cell r="W143">
            <v>19.5</v>
          </cell>
          <cell r="X143">
            <v>15.6</v>
          </cell>
          <cell r="Y143">
            <v>6.6</v>
          </cell>
          <cell r="Z143">
            <v>5.7</v>
          </cell>
          <cell r="AA143">
            <v>7.8</v>
          </cell>
          <cell r="AB143">
            <v>1447</v>
          </cell>
          <cell r="AC143">
            <v>704</v>
          </cell>
          <cell r="AD143">
            <v>743</v>
          </cell>
          <cell r="AE143">
            <v>72.3</v>
          </cell>
          <cell r="AF143">
            <v>63.9</v>
          </cell>
          <cell r="AG143">
            <v>80.2</v>
          </cell>
          <cell r="AH143">
            <v>64.099999999999994</v>
          </cell>
          <cell r="AI143">
            <v>58.2</v>
          </cell>
          <cell r="AJ143">
            <v>69.7</v>
          </cell>
          <cell r="AK143">
            <v>95.6</v>
          </cell>
          <cell r="AL143">
            <v>93.3</v>
          </cell>
          <cell r="AM143">
            <v>97.8</v>
          </cell>
          <cell r="AN143">
            <v>93.9</v>
          </cell>
          <cell r="AO143">
            <v>91.3</v>
          </cell>
          <cell r="AP143">
            <v>96.4</v>
          </cell>
          <cell r="AQ143">
            <v>65.900000000000006</v>
          </cell>
          <cell r="AR143">
            <v>60.8</v>
          </cell>
          <cell r="AS143">
            <v>70.8</v>
          </cell>
          <cell r="AT143">
            <v>41.3</v>
          </cell>
          <cell r="AU143">
            <v>37.799999999999997</v>
          </cell>
          <cell r="AV143">
            <v>44.7</v>
          </cell>
          <cell r="AW143">
            <v>26.8</v>
          </cell>
          <cell r="AX143">
            <v>24</v>
          </cell>
          <cell r="AY143">
            <v>29.5</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669</v>
          </cell>
          <cell r="E144">
            <v>332</v>
          </cell>
          <cell r="F144">
            <v>337</v>
          </cell>
          <cell r="G144">
            <v>34.700000000000003</v>
          </cell>
          <cell r="H144">
            <v>25.3</v>
          </cell>
          <cell r="I144">
            <v>43.9</v>
          </cell>
          <cell r="J144">
            <v>24.7</v>
          </cell>
          <cell r="K144">
            <v>19.3</v>
          </cell>
          <cell r="L144">
            <v>30</v>
          </cell>
          <cell r="M144">
            <v>80.599999999999994</v>
          </cell>
          <cell r="N144">
            <v>74.7</v>
          </cell>
          <cell r="O144">
            <v>86.4</v>
          </cell>
          <cell r="P144">
            <v>74.7</v>
          </cell>
          <cell r="Q144">
            <v>69.599999999999994</v>
          </cell>
          <cell r="R144">
            <v>79.8</v>
          </cell>
          <cell r="S144">
            <v>26.2</v>
          </cell>
          <cell r="T144">
            <v>21.7</v>
          </cell>
          <cell r="U144">
            <v>30.6</v>
          </cell>
          <cell r="V144">
            <v>12.3</v>
          </cell>
          <cell r="W144">
            <v>9.6</v>
          </cell>
          <cell r="X144">
            <v>14.8</v>
          </cell>
          <cell r="Y144">
            <v>5.0999999999999996</v>
          </cell>
          <cell r="Z144">
            <v>2.4</v>
          </cell>
          <cell r="AA144">
            <v>7.7</v>
          </cell>
          <cell r="AB144">
            <v>2450</v>
          </cell>
          <cell r="AC144">
            <v>1215</v>
          </cell>
          <cell r="AD144">
            <v>1235</v>
          </cell>
          <cell r="AE144">
            <v>71.099999999999994</v>
          </cell>
          <cell r="AF144">
            <v>65.400000000000006</v>
          </cell>
          <cell r="AG144">
            <v>76.8</v>
          </cell>
          <cell r="AH144">
            <v>62</v>
          </cell>
          <cell r="AI144">
            <v>58.2</v>
          </cell>
          <cell r="AJ144">
            <v>65.7</v>
          </cell>
          <cell r="AK144">
            <v>95.4</v>
          </cell>
          <cell r="AL144">
            <v>94.4</v>
          </cell>
          <cell r="AM144">
            <v>96.4</v>
          </cell>
          <cell r="AN144">
            <v>93.2</v>
          </cell>
          <cell r="AO144">
            <v>91.4</v>
          </cell>
          <cell r="AP144">
            <v>95</v>
          </cell>
          <cell r="AQ144">
            <v>64.3</v>
          </cell>
          <cell r="AR144">
            <v>61.3</v>
          </cell>
          <cell r="AS144">
            <v>67.2</v>
          </cell>
          <cell r="AT144">
            <v>36</v>
          </cell>
          <cell r="AU144">
            <v>29.5</v>
          </cell>
          <cell r="AV144">
            <v>42.3</v>
          </cell>
          <cell r="AW144">
            <v>25</v>
          </cell>
          <cell r="AX144">
            <v>19.399999999999999</v>
          </cell>
          <cell r="AY144">
            <v>30.5</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579</v>
          </cell>
          <cell r="E145">
            <v>292</v>
          </cell>
          <cell r="F145">
            <v>287</v>
          </cell>
          <cell r="G145">
            <v>39</v>
          </cell>
          <cell r="H145">
            <v>33.200000000000003</v>
          </cell>
          <cell r="I145">
            <v>44.9</v>
          </cell>
          <cell r="J145">
            <v>31.4</v>
          </cell>
          <cell r="K145">
            <v>27.7</v>
          </cell>
          <cell r="L145">
            <v>35.200000000000003</v>
          </cell>
          <cell r="M145">
            <v>89.3</v>
          </cell>
          <cell r="N145">
            <v>87</v>
          </cell>
          <cell r="O145">
            <v>91.6</v>
          </cell>
          <cell r="P145">
            <v>82.9</v>
          </cell>
          <cell r="Q145">
            <v>82.2</v>
          </cell>
          <cell r="R145">
            <v>83.6</v>
          </cell>
          <cell r="S145">
            <v>34.700000000000003</v>
          </cell>
          <cell r="T145">
            <v>32.5</v>
          </cell>
          <cell r="U145">
            <v>36.9</v>
          </cell>
          <cell r="V145">
            <v>19</v>
          </cell>
          <cell r="W145">
            <v>15.1</v>
          </cell>
          <cell r="X145">
            <v>23</v>
          </cell>
          <cell r="Y145">
            <v>5.9</v>
          </cell>
          <cell r="Z145">
            <v>4.8</v>
          </cell>
          <cell r="AA145">
            <v>7</v>
          </cell>
          <cell r="AB145">
            <v>4976</v>
          </cell>
          <cell r="AC145">
            <v>2583</v>
          </cell>
          <cell r="AD145">
            <v>2393</v>
          </cell>
          <cell r="AE145">
            <v>68.2</v>
          </cell>
          <cell r="AF145">
            <v>61.7</v>
          </cell>
          <cell r="AG145">
            <v>75.3</v>
          </cell>
          <cell r="AH145">
            <v>59.8</v>
          </cell>
          <cell r="AI145">
            <v>54.1</v>
          </cell>
          <cell r="AJ145">
            <v>65.900000000000006</v>
          </cell>
          <cell r="AK145">
            <v>96.5</v>
          </cell>
          <cell r="AL145">
            <v>96.1</v>
          </cell>
          <cell r="AM145">
            <v>97</v>
          </cell>
          <cell r="AN145">
            <v>94.3</v>
          </cell>
          <cell r="AO145">
            <v>93.8</v>
          </cell>
          <cell r="AP145">
            <v>94.9</v>
          </cell>
          <cell r="AQ145">
            <v>62.8</v>
          </cell>
          <cell r="AR145">
            <v>58.4</v>
          </cell>
          <cell r="AS145">
            <v>67.5</v>
          </cell>
          <cell r="AT145">
            <v>38.5</v>
          </cell>
          <cell r="AU145">
            <v>30.5</v>
          </cell>
          <cell r="AV145">
            <v>47.2</v>
          </cell>
          <cell r="AW145">
            <v>22.1</v>
          </cell>
          <cell r="AX145">
            <v>14.2</v>
          </cell>
          <cell r="AY145">
            <v>30.6</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754</v>
          </cell>
          <cell r="E146">
            <v>374</v>
          </cell>
          <cell r="F146">
            <v>380</v>
          </cell>
          <cell r="G146">
            <v>41.1</v>
          </cell>
          <cell r="H146">
            <v>37.700000000000003</v>
          </cell>
          <cell r="I146">
            <v>44.5</v>
          </cell>
          <cell r="J146">
            <v>33.299999999999997</v>
          </cell>
          <cell r="K146">
            <v>29.7</v>
          </cell>
          <cell r="L146">
            <v>36.799999999999997</v>
          </cell>
          <cell r="M146">
            <v>86.1</v>
          </cell>
          <cell r="N146">
            <v>83.4</v>
          </cell>
          <cell r="O146">
            <v>88.7</v>
          </cell>
          <cell r="P146">
            <v>82</v>
          </cell>
          <cell r="Q146">
            <v>78.3</v>
          </cell>
          <cell r="R146">
            <v>85.5</v>
          </cell>
          <cell r="S146">
            <v>35.9</v>
          </cell>
          <cell r="T146">
            <v>32.1</v>
          </cell>
          <cell r="U146">
            <v>39.700000000000003</v>
          </cell>
          <cell r="V146">
            <v>23.7</v>
          </cell>
          <cell r="W146">
            <v>21.1</v>
          </cell>
          <cell r="X146">
            <v>26.3</v>
          </cell>
          <cell r="Y146">
            <v>8.6</v>
          </cell>
          <cell r="Z146">
            <v>6.4</v>
          </cell>
          <cell r="AA146">
            <v>10.8</v>
          </cell>
          <cell r="AB146">
            <v>6506</v>
          </cell>
          <cell r="AC146">
            <v>3315</v>
          </cell>
          <cell r="AD146">
            <v>3191</v>
          </cell>
          <cell r="AE146">
            <v>69.400000000000006</v>
          </cell>
          <cell r="AF146">
            <v>64.5</v>
          </cell>
          <cell r="AG146">
            <v>74.400000000000006</v>
          </cell>
          <cell r="AH146">
            <v>61</v>
          </cell>
          <cell r="AI146">
            <v>56.5</v>
          </cell>
          <cell r="AJ146">
            <v>65.7</v>
          </cell>
          <cell r="AK146">
            <v>96.2</v>
          </cell>
          <cell r="AL146">
            <v>95.7</v>
          </cell>
          <cell r="AM146">
            <v>96.8</v>
          </cell>
          <cell r="AN146">
            <v>93.8</v>
          </cell>
          <cell r="AO146">
            <v>93.2</v>
          </cell>
          <cell r="AP146">
            <v>94.5</v>
          </cell>
          <cell r="AQ146">
            <v>63.4</v>
          </cell>
          <cell r="AR146">
            <v>59.9</v>
          </cell>
          <cell r="AS146">
            <v>67.099999999999994</v>
          </cell>
          <cell r="AT146">
            <v>44.8</v>
          </cell>
          <cell r="AU146">
            <v>40.6</v>
          </cell>
          <cell r="AV146">
            <v>49.2</v>
          </cell>
          <cell r="AW146">
            <v>25.3</v>
          </cell>
          <cell r="AX146">
            <v>20.5</v>
          </cell>
          <cell r="AY146">
            <v>30.3</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392</v>
          </cell>
          <cell r="E147">
            <v>207</v>
          </cell>
          <cell r="F147">
            <v>185</v>
          </cell>
          <cell r="G147">
            <v>43.4</v>
          </cell>
          <cell r="H147">
            <v>35.700000000000003</v>
          </cell>
          <cell r="I147">
            <v>51.9</v>
          </cell>
          <cell r="J147">
            <v>32.1</v>
          </cell>
          <cell r="K147">
            <v>29.5</v>
          </cell>
          <cell r="L147">
            <v>35.1</v>
          </cell>
          <cell r="M147">
            <v>86.2</v>
          </cell>
          <cell r="N147">
            <v>80.7</v>
          </cell>
          <cell r="O147">
            <v>92.4</v>
          </cell>
          <cell r="P147">
            <v>82.7</v>
          </cell>
          <cell r="Q147">
            <v>76.8</v>
          </cell>
          <cell r="R147">
            <v>89.2</v>
          </cell>
          <cell r="S147">
            <v>34.9</v>
          </cell>
          <cell r="T147">
            <v>31.9</v>
          </cell>
          <cell r="U147">
            <v>38.4</v>
          </cell>
          <cell r="V147">
            <v>22.7</v>
          </cell>
          <cell r="W147">
            <v>17.399999999999999</v>
          </cell>
          <cell r="X147">
            <v>28.6</v>
          </cell>
          <cell r="Y147">
            <v>11.7</v>
          </cell>
          <cell r="Z147">
            <v>9.6999999999999993</v>
          </cell>
          <cell r="AA147">
            <v>14.1</v>
          </cell>
          <cell r="AB147">
            <v>3789</v>
          </cell>
          <cell r="AC147">
            <v>1994</v>
          </cell>
          <cell r="AD147">
            <v>1795</v>
          </cell>
          <cell r="AE147">
            <v>71.400000000000006</v>
          </cell>
          <cell r="AF147">
            <v>65.599999999999994</v>
          </cell>
          <cell r="AG147">
            <v>77.8</v>
          </cell>
          <cell r="AH147">
            <v>61</v>
          </cell>
          <cell r="AI147">
            <v>56.6</v>
          </cell>
          <cell r="AJ147">
            <v>65.900000000000006</v>
          </cell>
          <cell r="AK147">
            <v>96.5</v>
          </cell>
          <cell r="AL147">
            <v>95.9</v>
          </cell>
          <cell r="AM147">
            <v>97.1</v>
          </cell>
          <cell r="AN147">
            <v>94.6</v>
          </cell>
          <cell r="AO147">
            <v>94</v>
          </cell>
          <cell r="AP147">
            <v>95.4</v>
          </cell>
          <cell r="AQ147">
            <v>63.6</v>
          </cell>
          <cell r="AR147">
            <v>60.2</v>
          </cell>
          <cell r="AS147">
            <v>67.3</v>
          </cell>
          <cell r="AT147">
            <v>48.3</v>
          </cell>
          <cell r="AU147">
            <v>44.2</v>
          </cell>
          <cell r="AV147">
            <v>52.8</v>
          </cell>
          <cell r="AW147">
            <v>29</v>
          </cell>
          <cell r="AX147">
            <v>23.1</v>
          </cell>
          <cell r="AY147">
            <v>35.5</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489</v>
          </cell>
          <cell r="E148">
            <v>239</v>
          </cell>
          <cell r="F148">
            <v>250</v>
          </cell>
          <cell r="G148">
            <v>37.6</v>
          </cell>
          <cell r="H148">
            <v>28.5</v>
          </cell>
          <cell r="I148">
            <v>46.4</v>
          </cell>
          <cell r="J148">
            <v>29.2</v>
          </cell>
          <cell r="K148">
            <v>24.7</v>
          </cell>
          <cell r="L148">
            <v>33.6</v>
          </cell>
          <cell r="M148">
            <v>82.2</v>
          </cell>
          <cell r="N148">
            <v>77.8</v>
          </cell>
          <cell r="O148">
            <v>86.4</v>
          </cell>
          <cell r="P148">
            <v>75.099999999999994</v>
          </cell>
          <cell r="Q148">
            <v>71.5</v>
          </cell>
          <cell r="R148">
            <v>78.400000000000006</v>
          </cell>
          <cell r="S148">
            <v>31.9</v>
          </cell>
          <cell r="T148">
            <v>29.3</v>
          </cell>
          <cell r="U148">
            <v>34.4</v>
          </cell>
          <cell r="V148">
            <v>11.7</v>
          </cell>
          <cell r="W148">
            <v>11.7</v>
          </cell>
          <cell r="X148">
            <v>11.6</v>
          </cell>
          <cell r="Y148">
            <v>6.3</v>
          </cell>
          <cell r="Z148">
            <v>6.3</v>
          </cell>
          <cell r="AA148">
            <v>6.4</v>
          </cell>
          <cell r="AB148">
            <v>6097</v>
          </cell>
          <cell r="AC148">
            <v>3100</v>
          </cell>
          <cell r="AD148">
            <v>2997</v>
          </cell>
          <cell r="AE148">
            <v>72.900000000000006</v>
          </cell>
          <cell r="AF148">
            <v>67.900000000000006</v>
          </cell>
          <cell r="AG148">
            <v>78.2</v>
          </cell>
          <cell r="AH148">
            <v>63.5</v>
          </cell>
          <cell r="AI148">
            <v>60.2</v>
          </cell>
          <cell r="AJ148">
            <v>66.900000000000006</v>
          </cell>
          <cell r="AK148">
            <v>95.9</v>
          </cell>
          <cell r="AL148">
            <v>94.8</v>
          </cell>
          <cell r="AM148">
            <v>97</v>
          </cell>
          <cell r="AN148">
            <v>93.5</v>
          </cell>
          <cell r="AO148">
            <v>92.5</v>
          </cell>
          <cell r="AP148">
            <v>94.5</v>
          </cell>
          <cell r="AQ148">
            <v>65.2</v>
          </cell>
          <cell r="AR148">
            <v>62.5</v>
          </cell>
          <cell r="AS148">
            <v>68</v>
          </cell>
          <cell r="AT148">
            <v>37.700000000000003</v>
          </cell>
          <cell r="AU148">
            <v>34.4</v>
          </cell>
          <cell r="AV148">
            <v>41.1</v>
          </cell>
          <cell r="AW148">
            <v>28.4</v>
          </cell>
          <cell r="AX148">
            <v>25</v>
          </cell>
          <cell r="AY148">
            <v>32</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x</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183</v>
          </cell>
          <cell r="E150">
            <v>95</v>
          </cell>
          <cell r="F150">
            <v>88</v>
          </cell>
          <cell r="G150">
            <v>39.299999999999997</v>
          </cell>
          <cell r="H150">
            <v>30.5</v>
          </cell>
          <cell r="I150">
            <v>48.9</v>
          </cell>
          <cell r="J150">
            <v>29</v>
          </cell>
          <cell r="K150">
            <v>24.2</v>
          </cell>
          <cell r="L150">
            <v>34.1</v>
          </cell>
          <cell r="M150">
            <v>85.2</v>
          </cell>
          <cell r="N150">
            <v>83.2</v>
          </cell>
          <cell r="O150">
            <v>87.5</v>
          </cell>
          <cell r="P150">
            <v>80.3</v>
          </cell>
          <cell r="Q150">
            <v>80</v>
          </cell>
          <cell r="R150">
            <v>80.7</v>
          </cell>
          <cell r="S150">
            <v>32.799999999999997</v>
          </cell>
          <cell r="T150">
            <v>30.5</v>
          </cell>
          <cell r="U150">
            <v>35.200000000000003</v>
          </cell>
          <cell r="V150">
            <v>9.8000000000000007</v>
          </cell>
          <cell r="W150">
            <v>9.5</v>
          </cell>
          <cell r="X150">
            <v>10.199999999999999</v>
          </cell>
          <cell r="Y150">
            <v>3.8</v>
          </cell>
          <cell r="Z150">
            <v>4.2</v>
          </cell>
          <cell r="AA150">
            <v>3.4</v>
          </cell>
          <cell r="AB150">
            <v>2038</v>
          </cell>
          <cell r="AC150">
            <v>1027</v>
          </cell>
          <cell r="AD150">
            <v>1011</v>
          </cell>
          <cell r="AE150">
            <v>70.900000000000006</v>
          </cell>
          <cell r="AF150">
            <v>63.1</v>
          </cell>
          <cell r="AG150">
            <v>78.8</v>
          </cell>
          <cell r="AH150">
            <v>61.4</v>
          </cell>
          <cell r="AI150">
            <v>54.7</v>
          </cell>
          <cell r="AJ150">
            <v>68.2</v>
          </cell>
          <cell r="AK150">
            <v>95.3</v>
          </cell>
          <cell r="AL150">
            <v>94.3</v>
          </cell>
          <cell r="AM150">
            <v>96.4</v>
          </cell>
          <cell r="AN150">
            <v>93.6</v>
          </cell>
          <cell r="AO150">
            <v>93</v>
          </cell>
          <cell r="AP150">
            <v>94.3</v>
          </cell>
          <cell r="AQ150">
            <v>63.5</v>
          </cell>
          <cell r="AR150">
            <v>57.4</v>
          </cell>
          <cell r="AS150">
            <v>69.7</v>
          </cell>
          <cell r="AT150">
            <v>35.9</v>
          </cell>
          <cell r="AU150">
            <v>32.6</v>
          </cell>
          <cell r="AV150">
            <v>39.200000000000003</v>
          </cell>
          <cell r="AW150">
            <v>22.5</v>
          </cell>
          <cell r="AX150">
            <v>16.5</v>
          </cell>
          <cell r="AY150">
            <v>28.7</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353</v>
          </cell>
          <cell r="E151">
            <v>188</v>
          </cell>
          <cell r="F151">
            <v>165</v>
          </cell>
          <cell r="G151">
            <v>36.299999999999997</v>
          </cell>
          <cell r="H151">
            <v>31.9</v>
          </cell>
          <cell r="I151">
            <v>41.2</v>
          </cell>
          <cell r="J151">
            <v>30.3</v>
          </cell>
          <cell r="K151">
            <v>26.6</v>
          </cell>
          <cell r="L151">
            <v>34.5</v>
          </cell>
          <cell r="M151">
            <v>85.8</v>
          </cell>
          <cell r="N151">
            <v>78.7</v>
          </cell>
          <cell r="O151">
            <v>93.9</v>
          </cell>
          <cell r="P151">
            <v>80.2</v>
          </cell>
          <cell r="Q151">
            <v>73.400000000000006</v>
          </cell>
          <cell r="R151">
            <v>87.9</v>
          </cell>
          <cell r="S151">
            <v>32.9</v>
          </cell>
          <cell r="T151">
            <v>28.7</v>
          </cell>
          <cell r="U151">
            <v>37.6</v>
          </cell>
          <cell r="V151">
            <v>19.3</v>
          </cell>
          <cell r="W151">
            <v>13.8</v>
          </cell>
          <cell r="X151">
            <v>25.5</v>
          </cell>
          <cell r="Y151">
            <v>7.1</v>
          </cell>
          <cell r="Z151">
            <v>4.3</v>
          </cell>
          <cell r="AA151">
            <v>10.3</v>
          </cell>
          <cell r="AB151">
            <v>2381</v>
          </cell>
          <cell r="AC151">
            <v>1182</v>
          </cell>
          <cell r="AD151">
            <v>1199</v>
          </cell>
          <cell r="AE151">
            <v>64.2</v>
          </cell>
          <cell r="AF151">
            <v>56.8</v>
          </cell>
          <cell r="AG151">
            <v>71.599999999999994</v>
          </cell>
          <cell r="AH151">
            <v>55</v>
          </cell>
          <cell r="AI151">
            <v>48.5</v>
          </cell>
          <cell r="AJ151">
            <v>61.4</v>
          </cell>
          <cell r="AK151">
            <v>94.8</v>
          </cell>
          <cell r="AL151">
            <v>92.8</v>
          </cell>
          <cell r="AM151">
            <v>96.8</v>
          </cell>
          <cell r="AN151">
            <v>92.8</v>
          </cell>
          <cell r="AO151">
            <v>90.6</v>
          </cell>
          <cell r="AP151">
            <v>95</v>
          </cell>
          <cell r="AQ151">
            <v>57.4</v>
          </cell>
          <cell r="AR151">
            <v>51.3</v>
          </cell>
          <cell r="AS151">
            <v>63.4</v>
          </cell>
          <cell r="AT151">
            <v>41.3</v>
          </cell>
          <cell r="AU151">
            <v>33.9</v>
          </cell>
          <cell r="AV151">
            <v>48.6</v>
          </cell>
          <cell r="AW151">
            <v>23</v>
          </cell>
          <cell r="AX151">
            <v>13.4</v>
          </cell>
          <cell r="AY151">
            <v>32.4</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121</v>
          </cell>
          <cell r="E152">
            <v>58</v>
          </cell>
          <cell r="F152">
            <v>63</v>
          </cell>
          <cell r="G152">
            <v>43</v>
          </cell>
          <cell r="H152">
            <v>39.700000000000003</v>
          </cell>
          <cell r="I152">
            <v>46</v>
          </cell>
          <cell r="J152">
            <v>38</v>
          </cell>
          <cell r="K152">
            <v>34.5</v>
          </cell>
          <cell r="L152">
            <v>41.3</v>
          </cell>
          <cell r="M152">
            <v>86.8</v>
          </cell>
          <cell r="N152">
            <v>86.2</v>
          </cell>
          <cell r="O152">
            <v>87.3</v>
          </cell>
          <cell r="P152">
            <v>78.5</v>
          </cell>
          <cell r="Q152">
            <v>74.099999999999994</v>
          </cell>
          <cell r="R152">
            <v>82.5</v>
          </cell>
          <cell r="S152">
            <v>43</v>
          </cell>
          <cell r="T152">
            <v>39.700000000000003</v>
          </cell>
          <cell r="U152">
            <v>46</v>
          </cell>
          <cell r="V152">
            <v>15.7</v>
          </cell>
          <cell r="W152">
            <v>15.5</v>
          </cell>
          <cell r="X152">
            <v>15.9</v>
          </cell>
          <cell r="Y152">
            <v>9.9</v>
          </cell>
          <cell r="Z152">
            <v>12.1</v>
          </cell>
          <cell r="AA152">
            <v>7.9</v>
          </cell>
          <cell r="AB152">
            <v>1410</v>
          </cell>
          <cell r="AC152">
            <v>694</v>
          </cell>
          <cell r="AD152">
            <v>716</v>
          </cell>
          <cell r="AE152">
            <v>74</v>
          </cell>
          <cell r="AF152">
            <v>69.599999999999994</v>
          </cell>
          <cell r="AG152">
            <v>78.2</v>
          </cell>
          <cell r="AH152">
            <v>65.2</v>
          </cell>
          <cell r="AI152">
            <v>59.2</v>
          </cell>
          <cell r="AJ152">
            <v>71.099999999999994</v>
          </cell>
          <cell r="AK152">
            <v>97</v>
          </cell>
          <cell r="AL152">
            <v>96.7</v>
          </cell>
          <cell r="AM152">
            <v>97.3</v>
          </cell>
          <cell r="AN152">
            <v>94.5</v>
          </cell>
          <cell r="AO152">
            <v>93.8</v>
          </cell>
          <cell r="AP152">
            <v>95.1</v>
          </cell>
          <cell r="AQ152">
            <v>67</v>
          </cell>
          <cell r="AR152">
            <v>61</v>
          </cell>
          <cell r="AS152">
            <v>72.8</v>
          </cell>
          <cell r="AT152">
            <v>40.9</v>
          </cell>
          <cell r="AU152">
            <v>38.799999999999997</v>
          </cell>
          <cell r="AV152">
            <v>42.9</v>
          </cell>
          <cell r="AW152">
            <v>29.9</v>
          </cell>
          <cell r="AX152">
            <v>26.1</v>
          </cell>
          <cell r="AY152">
            <v>33.5</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467</v>
          </cell>
          <cell r="E153">
            <v>241</v>
          </cell>
          <cell r="F153">
            <v>226</v>
          </cell>
          <cell r="G153">
            <v>36</v>
          </cell>
          <cell r="H153">
            <v>31.5</v>
          </cell>
          <cell r="I153">
            <v>40.700000000000003</v>
          </cell>
          <cell r="J153">
            <v>27.4</v>
          </cell>
          <cell r="K153">
            <v>24.9</v>
          </cell>
          <cell r="L153">
            <v>30.1</v>
          </cell>
          <cell r="M153">
            <v>83.7</v>
          </cell>
          <cell r="N153">
            <v>80.5</v>
          </cell>
          <cell r="O153">
            <v>87.2</v>
          </cell>
          <cell r="P153">
            <v>77.7</v>
          </cell>
          <cell r="Q153">
            <v>74.7</v>
          </cell>
          <cell r="R153">
            <v>81</v>
          </cell>
          <cell r="S153">
            <v>30</v>
          </cell>
          <cell r="T153">
            <v>27.4</v>
          </cell>
          <cell r="U153">
            <v>32.700000000000003</v>
          </cell>
          <cell r="V153">
            <v>14.1</v>
          </cell>
          <cell r="W153">
            <v>11.6</v>
          </cell>
          <cell r="X153">
            <v>16.8</v>
          </cell>
          <cell r="Y153">
            <v>4.3</v>
          </cell>
          <cell r="Z153">
            <v>2.9</v>
          </cell>
          <cell r="AA153">
            <v>5.8</v>
          </cell>
          <cell r="AB153">
            <v>4790</v>
          </cell>
          <cell r="AC153">
            <v>2448</v>
          </cell>
          <cell r="AD153">
            <v>2342</v>
          </cell>
          <cell r="AE153">
            <v>71.099999999999994</v>
          </cell>
          <cell r="AF153">
            <v>64.900000000000006</v>
          </cell>
          <cell r="AG153">
            <v>77.599999999999994</v>
          </cell>
          <cell r="AH153">
            <v>61.6</v>
          </cell>
          <cell r="AI153">
            <v>55.8</v>
          </cell>
          <cell r="AJ153">
            <v>67.7</v>
          </cell>
          <cell r="AK153">
            <v>96.8</v>
          </cell>
          <cell r="AL153">
            <v>95.9</v>
          </cell>
          <cell r="AM153">
            <v>97.8</v>
          </cell>
          <cell r="AN153">
            <v>94.2</v>
          </cell>
          <cell r="AO153">
            <v>92.7</v>
          </cell>
          <cell r="AP153">
            <v>95.6</v>
          </cell>
          <cell r="AQ153">
            <v>63.6</v>
          </cell>
          <cell r="AR153">
            <v>57.9</v>
          </cell>
          <cell r="AS153">
            <v>69.5</v>
          </cell>
          <cell r="AT153">
            <v>37.299999999999997</v>
          </cell>
          <cell r="AU153">
            <v>32.9</v>
          </cell>
          <cell r="AV153">
            <v>41.9</v>
          </cell>
          <cell r="AW153">
            <v>22.5</v>
          </cell>
          <cell r="AX153">
            <v>16.899999999999999</v>
          </cell>
          <cell r="AY153">
            <v>28.4</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287</v>
          </cell>
          <cell r="E154">
            <v>147</v>
          </cell>
          <cell r="F154">
            <v>140</v>
          </cell>
          <cell r="G154">
            <v>33.4</v>
          </cell>
          <cell r="H154">
            <v>26.5</v>
          </cell>
          <cell r="I154">
            <v>40.700000000000003</v>
          </cell>
          <cell r="J154">
            <v>25.1</v>
          </cell>
          <cell r="K154">
            <v>18.399999999999999</v>
          </cell>
          <cell r="L154">
            <v>32.1</v>
          </cell>
          <cell r="M154">
            <v>83.6</v>
          </cell>
          <cell r="N154">
            <v>78.2</v>
          </cell>
          <cell r="O154">
            <v>89.3</v>
          </cell>
          <cell r="P154">
            <v>78</v>
          </cell>
          <cell r="Q154">
            <v>70.099999999999994</v>
          </cell>
          <cell r="R154">
            <v>86.4</v>
          </cell>
          <cell r="S154">
            <v>28.2</v>
          </cell>
          <cell r="T154">
            <v>21.1</v>
          </cell>
          <cell r="U154">
            <v>35.700000000000003</v>
          </cell>
          <cell r="V154">
            <v>10.1</v>
          </cell>
          <cell r="W154">
            <v>8.1999999999999993</v>
          </cell>
          <cell r="X154">
            <v>12.1</v>
          </cell>
          <cell r="Y154">
            <v>2.8</v>
          </cell>
          <cell r="Z154">
            <v>2</v>
          </cell>
          <cell r="AA154">
            <v>3.6</v>
          </cell>
          <cell r="AB154">
            <v>2645</v>
          </cell>
          <cell r="AC154">
            <v>1443</v>
          </cell>
          <cell r="AD154">
            <v>1202</v>
          </cell>
          <cell r="AE154">
            <v>65.7</v>
          </cell>
          <cell r="AF154">
            <v>60.2</v>
          </cell>
          <cell r="AG154">
            <v>72.400000000000006</v>
          </cell>
          <cell r="AH154">
            <v>55.9</v>
          </cell>
          <cell r="AI154">
            <v>50.7</v>
          </cell>
          <cell r="AJ154">
            <v>62.1</v>
          </cell>
          <cell r="AK154">
            <v>95.1</v>
          </cell>
          <cell r="AL154">
            <v>94.4</v>
          </cell>
          <cell r="AM154">
            <v>95.9</v>
          </cell>
          <cell r="AN154">
            <v>93.8</v>
          </cell>
          <cell r="AO154">
            <v>93.2</v>
          </cell>
          <cell r="AP154">
            <v>94.4</v>
          </cell>
          <cell r="AQ154">
            <v>59</v>
          </cell>
          <cell r="AR154">
            <v>54.5</v>
          </cell>
          <cell r="AS154">
            <v>64.400000000000006</v>
          </cell>
          <cell r="AT154">
            <v>34.200000000000003</v>
          </cell>
          <cell r="AU154">
            <v>28.6</v>
          </cell>
          <cell r="AV154">
            <v>40.9</v>
          </cell>
          <cell r="AW154">
            <v>20</v>
          </cell>
          <cell r="AX154">
            <v>14.3</v>
          </cell>
          <cell r="AY154">
            <v>26.8</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226</v>
          </cell>
          <cell r="E155">
            <v>125</v>
          </cell>
          <cell r="F155">
            <v>101</v>
          </cell>
          <cell r="G155">
            <v>32.700000000000003</v>
          </cell>
          <cell r="H155">
            <v>28</v>
          </cell>
          <cell r="I155">
            <v>38.6</v>
          </cell>
          <cell r="J155">
            <v>26.1</v>
          </cell>
          <cell r="K155">
            <v>23.2</v>
          </cell>
          <cell r="L155">
            <v>29.7</v>
          </cell>
          <cell r="M155">
            <v>85.4</v>
          </cell>
          <cell r="N155">
            <v>86.4</v>
          </cell>
          <cell r="O155">
            <v>84.2</v>
          </cell>
          <cell r="P155">
            <v>80.099999999999994</v>
          </cell>
          <cell r="Q155">
            <v>82.4</v>
          </cell>
          <cell r="R155">
            <v>77.2</v>
          </cell>
          <cell r="S155">
            <v>28.3</v>
          </cell>
          <cell r="T155">
            <v>24</v>
          </cell>
          <cell r="U155">
            <v>33.700000000000003</v>
          </cell>
          <cell r="V155">
            <v>15</v>
          </cell>
          <cell r="W155">
            <v>15.2</v>
          </cell>
          <cell r="X155">
            <v>14.9</v>
          </cell>
          <cell r="Y155">
            <v>5.3</v>
          </cell>
          <cell r="Z155">
            <v>3.2</v>
          </cell>
          <cell r="AA155">
            <v>7.9</v>
          </cell>
          <cell r="AB155">
            <v>1928</v>
          </cell>
          <cell r="AC155">
            <v>937</v>
          </cell>
          <cell r="AD155">
            <v>991</v>
          </cell>
          <cell r="AE155">
            <v>65.5</v>
          </cell>
          <cell r="AF155">
            <v>58.3</v>
          </cell>
          <cell r="AG155">
            <v>72.3</v>
          </cell>
          <cell r="AH155">
            <v>56.1</v>
          </cell>
          <cell r="AI155">
            <v>50.3</v>
          </cell>
          <cell r="AJ155">
            <v>61.7</v>
          </cell>
          <cell r="AK155">
            <v>96.4</v>
          </cell>
          <cell r="AL155">
            <v>95.3</v>
          </cell>
          <cell r="AM155">
            <v>97.5</v>
          </cell>
          <cell r="AN155">
            <v>94.2</v>
          </cell>
          <cell r="AO155">
            <v>92.7</v>
          </cell>
          <cell r="AP155">
            <v>95.6</v>
          </cell>
          <cell r="AQ155">
            <v>58.6</v>
          </cell>
          <cell r="AR155">
            <v>53.5</v>
          </cell>
          <cell r="AS155">
            <v>63.5</v>
          </cell>
          <cell r="AT155">
            <v>39.1</v>
          </cell>
          <cell r="AU155">
            <v>32.9</v>
          </cell>
          <cell r="AV155">
            <v>44.9</v>
          </cell>
          <cell r="AW155">
            <v>22.1</v>
          </cell>
          <cell r="AX155">
            <v>15.4</v>
          </cell>
          <cell r="AY155">
            <v>28.5</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103</v>
          </cell>
          <cell r="F156" t="str">
            <v>x</v>
          </cell>
          <cell r="G156" t="str">
            <v>x</v>
          </cell>
          <cell r="H156">
            <v>34</v>
          </cell>
          <cell r="I156" t="str">
            <v>x</v>
          </cell>
          <cell r="J156" t="str">
            <v>x</v>
          </cell>
          <cell r="K156" t="str">
            <v>x</v>
          </cell>
          <cell r="L156" t="str">
            <v>x</v>
          </cell>
          <cell r="M156" t="str">
            <v>x</v>
          </cell>
          <cell r="N156">
            <v>72.8</v>
          </cell>
          <cell r="O156" t="str">
            <v>x</v>
          </cell>
          <cell r="P156" t="str">
            <v>x</v>
          </cell>
          <cell r="Q156">
            <v>69.900000000000006</v>
          </cell>
          <cell r="R156" t="str">
            <v>x</v>
          </cell>
          <cell r="S156" t="str">
            <v>x</v>
          </cell>
          <cell r="T156">
            <v>33</v>
          </cell>
          <cell r="U156" t="str">
            <v>x</v>
          </cell>
          <cell r="V156" t="str">
            <v>x</v>
          </cell>
          <cell r="W156">
            <v>7.8</v>
          </cell>
          <cell r="X156" t="str">
            <v>x</v>
          </cell>
          <cell r="Y156" t="str">
            <v>x</v>
          </cell>
          <cell r="Z156">
            <v>4.9000000000000004</v>
          </cell>
          <cell r="AA156" t="str">
            <v>x</v>
          </cell>
          <cell r="AB156" t="str">
            <v>x</v>
          </cell>
          <cell r="AC156">
            <v>695</v>
          </cell>
          <cell r="AD156" t="str">
            <v>x</v>
          </cell>
          <cell r="AE156" t="str">
            <v>x</v>
          </cell>
          <cell r="AF156" t="str">
            <v>x</v>
          </cell>
          <cell r="AG156" t="str">
            <v>x</v>
          </cell>
          <cell r="AH156" t="str">
            <v>x</v>
          </cell>
          <cell r="AI156" t="str">
            <v>x</v>
          </cell>
          <cell r="AJ156" t="str">
            <v>x</v>
          </cell>
          <cell r="AK156" t="str">
            <v>x</v>
          </cell>
          <cell r="AL156">
            <v>92.5</v>
          </cell>
          <cell r="AM156" t="str">
            <v>x</v>
          </cell>
          <cell r="AN156" t="str">
            <v>x</v>
          </cell>
          <cell r="AO156">
            <v>90.5</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337</v>
          </cell>
          <cell r="E157">
            <v>191</v>
          </cell>
          <cell r="F157">
            <v>146</v>
          </cell>
          <cell r="G157">
            <v>35.9</v>
          </cell>
          <cell r="H157">
            <v>29.8</v>
          </cell>
          <cell r="I157">
            <v>43.8</v>
          </cell>
          <cell r="J157">
            <v>27</v>
          </cell>
          <cell r="K157">
            <v>22.5</v>
          </cell>
          <cell r="L157">
            <v>32.9</v>
          </cell>
          <cell r="M157">
            <v>79.2</v>
          </cell>
          <cell r="N157">
            <v>75.900000000000006</v>
          </cell>
          <cell r="O157">
            <v>83.6</v>
          </cell>
          <cell r="P157">
            <v>74.8</v>
          </cell>
          <cell r="Q157">
            <v>71.2</v>
          </cell>
          <cell r="R157">
            <v>79.5</v>
          </cell>
          <cell r="S157">
            <v>28.8</v>
          </cell>
          <cell r="T157">
            <v>24.6</v>
          </cell>
          <cell r="U157">
            <v>34.200000000000003</v>
          </cell>
          <cell r="V157">
            <v>13.1</v>
          </cell>
          <cell r="W157">
            <v>7.3</v>
          </cell>
          <cell r="X157">
            <v>20.5</v>
          </cell>
          <cell r="Y157">
            <v>5.6</v>
          </cell>
          <cell r="Z157">
            <v>2.6</v>
          </cell>
          <cell r="AA157">
            <v>9.6</v>
          </cell>
          <cell r="AB157">
            <v>4784</v>
          </cell>
          <cell r="AC157">
            <v>2417</v>
          </cell>
          <cell r="AD157">
            <v>2367</v>
          </cell>
          <cell r="AE157">
            <v>72.099999999999994</v>
          </cell>
          <cell r="AF157">
            <v>65.599999999999994</v>
          </cell>
          <cell r="AG157">
            <v>78.7</v>
          </cell>
          <cell r="AH157">
            <v>62.8</v>
          </cell>
          <cell r="AI157">
            <v>56.1</v>
          </cell>
          <cell r="AJ157">
            <v>69.7</v>
          </cell>
          <cell r="AK157">
            <v>95.6</v>
          </cell>
          <cell r="AL157">
            <v>93.5</v>
          </cell>
          <cell r="AM157">
            <v>97.8</v>
          </cell>
          <cell r="AN157">
            <v>94.2</v>
          </cell>
          <cell r="AO157">
            <v>92.1</v>
          </cell>
          <cell r="AP157">
            <v>96.3</v>
          </cell>
          <cell r="AQ157">
            <v>64.5</v>
          </cell>
          <cell r="AR157">
            <v>58.2</v>
          </cell>
          <cell r="AS157">
            <v>71.099999999999994</v>
          </cell>
          <cell r="AT157">
            <v>39</v>
          </cell>
          <cell r="AU157">
            <v>32.6</v>
          </cell>
          <cell r="AV157">
            <v>45.6</v>
          </cell>
          <cell r="AW157">
            <v>26.2</v>
          </cell>
          <cell r="AX157">
            <v>19.899999999999999</v>
          </cell>
          <cell r="AY157">
            <v>32.6</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4541</v>
          </cell>
          <cell r="E158">
            <v>2375</v>
          </cell>
          <cell r="F158">
            <v>2166</v>
          </cell>
          <cell r="G158">
            <v>38.4</v>
          </cell>
          <cell r="H158">
            <v>32.9</v>
          </cell>
          <cell r="I158">
            <v>44.6</v>
          </cell>
          <cell r="J158">
            <v>30.5</v>
          </cell>
          <cell r="K158">
            <v>25.3</v>
          </cell>
          <cell r="L158">
            <v>36.1</v>
          </cell>
          <cell r="M158">
            <v>83.9</v>
          </cell>
          <cell r="N158">
            <v>79.599999999999994</v>
          </cell>
          <cell r="O158">
            <v>88.7</v>
          </cell>
          <cell r="P158">
            <v>78.7</v>
          </cell>
          <cell r="Q158">
            <v>74.900000000000006</v>
          </cell>
          <cell r="R158">
            <v>82.8</v>
          </cell>
          <cell r="S158">
            <v>33.6</v>
          </cell>
          <cell r="T158">
            <v>28.8</v>
          </cell>
          <cell r="U158">
            <v>38.9</v>
          </cell>
          <cell r="V158">
            <v>15.4</v>
          </cell>
          <cell r="W158">
            <v>12.8</v>
          </cell>
          <cell r="X158">
            <v>18.399999999999999</v>
          </cell>
          <cell r="Y158">
            <v>6.8</v>
          </cell>
          <cell r="Z158">
            <v>4.8</v>
          </cell>
          <cell r="AA158">
            <v>9</v>
          </cell>
          <cell r="AB158">
            <v>22438</v>
          </cell>
          <cell r="AC158">
            <v>11443</v>
          </cell>
          <cell r="AD158">
            <v>10995</v>
          </cell>
          <cell r="AE158">
            <v>70.400000000000006</v>
          </cell>
          <cell r="AF158">
            <v>65.099999999999994</v>
          </cell>
          <cell r="AG158">
            <v>75.900000000000006</v>
          </cell>
          <cell r="AH158">
            <v>60.6</v>
          </cell>
          <cell r="AI158">
            <v>55.5</v>
          </cell>
          <cell r="AJ158">
            <v>65.900000000000006</v>
          </cell>
          <cell r="AK158">
            <v>95.8</v>
          </cell>
          <cell r="AL158">
            <v>94.7</v>
          </cell>
          <cell r="AM158">
            <v>97</v>
          </cell>
          <cell r="AN158">
            <v>93.8</v>
          </cell>
          <cell r="AO158">
            <v>92.7</v>
          </cell>
          <cell r="AP158">
            <v>95</v>
          </cell>
          <cell r="AQ158">
            <v>63</v>
          </cell>
          <cell r="AR158">
            <v>58.4</v>
          </cell>
          <cell r="AS158">
            <v>67.7</v>
          </cell>
          <cell r="AT158">
            <v>38.9</v>
          </cell>
          <cell r="AU158">
            <v>33.4</v>
          </cell>
          <cell r="AV158">
            <v>44.7</v>
          </cell>
          <cell r="AW158">
            <v>24.6</v>
          </cell>
          <cell r="AX158">
            <v>19.2</v>
          </cell>
          <cell r="AY158">
            <v>30.3</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12100</v>
          </cell>
          <cell r="E159">
            <v>6127</v>
          </cell>
          <cell r="F159">
            <v>5973</v>
          </cell>
          <cell r="G159">
            <v>39.799999999999997</v>
          </cell>
          <cell r="H159">
            <v>34.5</v>
          </cell>
          <cell r="I159">
            <v>45.3</v>
          </cell>
          <cell r="J159">
            <v>30.4</v>
          </cell>
          <cell r="K159">
            <v>26.9</v>
          </cell>
          <cell r="L159">
            <v>33.9</v>
          </cell>
          <cell r="M159">
            <v>83.4</v>
          </cell>
          <cell r="N159">
            <v>79.599999999999994</v>
          </cell>
          <cell r="O159">
            <v>87.2</v>
          </cell>
          <cell r="P159">
            <v>77.8</v>
          </cell>
          <cell r="Q159">
            <v>75</v>
          </cell>
          <cell r="R159">
            <v>80.599999999999994</v>
          </cell>
          <cell r="S159">
            <v>32.700000000000003</v>
          </cell>
          <cell r="T159">
            <v>29.6</v>
          </cell>
          <cell r="U159">
            <v>36</v>
          </cell>
          <cell r="V159">
            <v>18.7</v>
          </cell>
          <cell r="W159">
            <v>15.5</v>
          </cell>
          <cell r="X159">
            <v>22</v>
          </cell>
          <cell r="Y159">
            <v>8.3000000000000007</v>
          </cell>
          <cell r="Z159">
            <v>6.3</v>
          </cell>
          <cell r="AA159">
            <v>10.3</v>
          </cell>
          <cell r="AB159">
            <v>64282</v>
          </cell>
          <cell r="AC159">
            <v>32691</v>
          </cell>
          <cell r="AD159">
            <v>31591</v>
          </cell>
          <cell r="AE159">
            <v>71</v>
          </cell>
          <cell r="AF159">
            <v>65.599999999999994</v>
          </cell>
          <cell r="AG159">
            <v>76.5</v>
          </cell>
          <cell r="AH159">
            <v>60.7</v>
          </cell>
          <cell r="AI159">
            <v>56</v>
          </cell>
          <cell r="AJ159">
            <v>65.5</v>
          </cell>
          <cell r="AK159">
            <v>95.8</v>
          </cell>
          <cell r="AL159">
            <v>94.8</v>
          </cell>
          <cell r="AM159">
            <v>96.8</v>
          </cell>
          <cell r="AN159">
            <v>93.4</v>
          </cell>
          <cell r="AO159">
            <v>92.5</v>
          </cell>
          <cell r="AP159">
            <v>94.5</v>
          </cell>
          <cell r="AQ159">
            <v>62.6</v>
          </cell>
          <cell r="AR159">
            <v>58.5</v>
          </cell>
          <cell r="AS159">
            <v>66.8</v>
          </cell>
          <cell r="AT159">
            <v>41</v>
          </cell>
          <cell r="AU159">
            <v>36</v>
          </cell>
          <cell r="AV159">
            <v>46.1</v>
          </cell>
          <cell r="AW159">
            <v>26.4</v>
          </cell>
          <cell r="AX159">
            <v>21.1</v>
          </cell>
          <cell r="AY159">
            <v>31.9</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8353</v>
          </cell>
          <cell r="E160">
            <v>4245</v>
          </cell>
          <cell r="F160">
            <v>4108</v>
          </cell>
          <cell r="G160">
            <v>36.5</v>
          </cell>
          <cell r="H160">
            <v>31.1</v>
          </cell>
          <cell r="I160">
            <v>42</v>
          </cell>
          <cell r="J160">
            <v>28.5</v>
          </cell>
          <cell r="K160">
            <v>24.7</v>
          </cell>
          <cell r="L160">
            <v>32.5</v>
          </cell>
          <cell r="M160">
            <v>82.8</v>
          </cell>
          <cell r="N160">
            <v>80</v>
          </cell>
          <cell r="O160">
            <v>85.7</v>
          </cell>
          <cell r="P160">
            <v>77.400000000000006</v>
          </cell>
          <cell r="Q160">
            <v>75.400000000000006</v>
          </cell>
          <cell r="R160">
            <v>79.599999999999994</v>
          </cell>
          <cell r="S160">
            <v>31.2</v>
          </cell>
          <cell r="T160">
            <v>27.9</v>
          </cell>
          <cell r="U160">
            <v>34.700000000000003</v>
          </cell>
          <cell r="V160">
            <v>15.4</v>
          </cell>
          <cell r="W160">
            <v>13.4</v>
          </cell>
          <cell r="X160">
            <v>17.399999999999999</v>
          </cell>
          <cell r="Y160">
            <v>6.4</v>
          </cell>
          <cell r="Z160">
            <v>4.5</v>
          </cell>
          <cell r="AA160">
            <v>8.4</v>
          </cell>
          <cell r="AB160">
            <v>48145</v>
          </cell>
          <cell r="AC160">
            <v>24578</v>
          </cell>
          <cell r="AD160">
            <v>23567</v>
          </cell>
          <cell r="AE160">
            <v>68.7</v>
          </cell>
          <cell r="AF160">
            <v>62.9</v>
          </cell>
          <cell r="AG160">
            <v>74.7</v>
          </cell>
          <cell r="AH160">
            <v>59.9</v>
          </cell>
          <cell r="AI160">
            <v>54.7</v>
          </cell>
          <cell r="AJ160">
            <v>65.3</v>
          </cell>
          <cell r="AK160">
            <v>95.5</v>
          </cell>
          <cell r="AL160">
            <v>94.4</v>
          </cell>
          <cell r="AM160">
            <v>96.7</v>
          </cell>
          <cell r="AN160">
            <v>93.5</v>
          </cell>
          <cell r="AO160">
            <v>92.4</v>
          </cell>
          <cell r="AP160">
            <v>94.7</v>
          </cell>
          <cell r="AQ160">
            <v>62.1</v>
          </cell>
          <cell r="AR160">
            <v>57.5</v>
          </cell>
          <cell r="AS160">
            <v>66.8</v>
          </cell>
          <cell r="AT160">
            <v>38.700000000000003</v>
          </cell>
          <cell r="AU160">
            <v>33.4</v>
          </cell>
          <cell r="AV160">
            <v>44.2</v>
          </cell>
          <cell r="AW160">
            <v>24.1</v>
          </cell>
          <cell r="AX160">
            <v>19</v>
          </cell>
          <cell r="AY160">
            <v>29.5</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6084</v>
          </cell>
          <cell r="E161">
            <v>3109</v>
          </cell>
          <cell r="F161">
            <v>2975</v>
          </cell>
          <cell r="G161">
            <v>34.1</v>
          </cell>
          <cell r="H161">
            <v>28.5</v>
          </cell>
          <cell r="I161">
            <v>39.9</v>
          </cell>
          <cell r="J161">
            <v>27.8</v>
          </cell>
          <cell r="K161">
            <v>23.4</v>
          </cell>
          <cell r="L161">
            <v>32.4</v>
          </cell>
          <cell r="M161">
            <v>81.900000000000006</v>
          </cell>
          <cell r="N161">
            <v>77.599999999999994</v>
          </cell>
          <cell r="O161">
            <v>86.4</v>
          </cell>
          <cell r="P161">
            <v>77.099999999999994</v>
          </cell>
          <cell r="Q161">
            <v>73.099999999999994</v>
          </cell>
          <cell r="R161">
            <v>81.3</v>
          </cell>
          <cell r="S161">
            <v>31</v>
          </cell>
          <cell r="T161">
            <v>27.3</v>
          </cell>
          <cell r="U161">
            <v>34.9</v>
          </cell>
          <cell r="V161">
            <v>16.600000000000001</v>
          </cell>
          <cell r="W161">
            <v>12.6</v>
          </cell>
          <cell r="X161">
            <v>20.7</v>
          </cell>
          <cell r="Y161">
            <v>6.4</v>
          </cell>
          <cell r="Z161">
            <v>4.3</v>
          </cell>
          <cell r="AA161">
            <v>8.5</v>
          </cell>
          <cell r="AB161">
            <v>42704</v>
          </cell>
          <cell r="AC161">
            <v>21711</v>
          </cell>
          <cell r="AD161">
            <v>20993</v>
          </cell>
          <cell r="AE161">
            <v>67.099999999999994</v>
          </cell>
          <cell r="AF161">
            <v>61.2</v>
          </cell>
          <cell r="AG161">
            <v>73.3</v>
          </cell>
          <cell r="AH161">
            <v>57.9</v>
          </cell>
          <cell r="AI161">
            <v>51.9</v>
          </cell>
          <cell r="AJ161">
            <v>64.099999999999994</v>
          </cell>
          <cell r="AK161">
            <v>95.8</v>
          </cell>
          <cell r="AL161">
            <v>94.8</v>
          </cell>
          <cell r="AM161">
            <v>96.8</v>
          </cell>
          <cell r="AN161">
            <v>93.5</v>
          </cell>
          <cell r="AO161">
            <v>92.5</v>
          </cell>
          <cell r="AP161">
            <v>94.5</v>
          </cell>
          <cell r="AQ161">
            <v>60.4</v>
          </cell>
          <cell r="AR161">
            <v>55</v>
          </cell>
          <cell r="AS161">
            <v>66</v>
          </cell>
          <cell r="AT161">
            <v>38.5</v>
          </cell>
          <cell r="AU161">
            <v>33.9</v>
          </cell>
          <cell r="AV161">
            <v>43.1</v>
          </cell>
          <cell r="AW161">
            <v>23.2</v>
          </cell>
          <cell r="AX161">
            <v>18.3</v>
          </cell>
          <cell r="AY161">
            <v>28.1</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9899</v>
          </cell>
          <cell r="E162">
            <v>5141</v>
          </cell>
          <cell r="F162">
            <v>4758</v>
          </cell>
          <cell r="G162">
            <v>42.4</v>
          </cell>
          <cell r="H162">
            <v>36.799999999999997</v>
          </cell>
          <cell r="I162">
            <v>48.4</v>
          </cell>
          <cell r="J162">
            <v>33.4</v>
          </cell>
          <cell r="K162">
            <v>29.4</v>
          </cell>
          <cell r="L162">
            <v>37.799999999999997</v>
          </cell>
          <cell r="M162">
            <v>85.8</v>
          </cell>
          <cell r="N162">
            <v>82.7</v>
          </cell>
          <cell r="O162">
            <v>89.2</v>
          </cell>
          <cell r="P162">
            <v>80.8</v>
          </cell>
          <cell r="Q162">
            <v>78.3</v>
          </cell>
          <cell r="R162">
            <v>83.6</v>
          </cell>
          <cell r="S162">
            <v>35.9</v>
          </cell>
          <cell r="T162">
            <v>32.299999999999997</v>
          </cell>
          <cell r="U162">
            <v>39.799999999999997</v>
          </cell>
          <cell r="V162">
            <v>21.6</v>
          </cell>
          <cell r="W162">
            <v>18.100000000000001</v>
          </cell>
          <cell r="X162">
            <v>25.4</v>
          </cell>
          <cell r="Y162">
            <v>10.1</v>
          </cell>
          <cell r="Z162">
            <v>7.2</v>
          </cell>
          <cell r="AA162">
            <v>13.3</v>
          </cell>
          <cell r="AB162">
            <v>51562</v>
          </cell>
          <cell r="AC162">
            <v>26462</v>
          </cell>
          <cell r="AD162">
            <v>25100</v>
          </cell>
          <cell r="AE162">
            <v>68.7</v>
          </cell>
          <cell r="AF162">
            <v>62.8</v>
          </cell>
          <cell r="AG162">
            <v>74.8</v>
          </cell>
          <cell r="AH162">
            <v>59.2</v>
          </cell>
          <cell r="AI162">
            <v>54.3</v>
          </cell>
          <cell r="AJ162">
            <v>64.5</v>
          </cell>
          <cell r="AK162">
            <v>96.1</v>
          </cell>
          <cell r="AL162">
            <v>94.9</v>
          </cell>
          <cell r="AM162">
            <v>97.3</v>
          </cell>
          <cell r="AN162">
            <v>93.7</v>
          </cell>
          <cell r="AO162">
            <v>92.5</v>
          </cell>
          <cell r="AP162">
            <v>94.9</v>
          </cell>
          <cell r="AQ162">
            <v>61.3</v>
          </cell>
          <cell r="AR162">
            <v>57</v>
          </cell>
          <cell r="AS162">
            <v>65.8</v>
          </cell>
          <cell r="AT162">
            <v>38.799999999999997</v>
          </cell>
          <cell r="AU162">
            <v>33.6</v>
          </cell>
          <cell r="AV162">
            <v>44.2</v>
          </cell>
          <cell r="AW162">
            <v>24.5</v>
          </cell>
          <cell r="AX162">
            <v>19.100000000000001</v>
          </cell>
          <cell r="AY162">
            <v>30.1</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6253</v>
          </cell>
          <cell r="E163">
            <v>3171</v>
          </cell>
          <cell r="F163">
            <v>3082</v>
          </cell>
          <cell r="G163">
            <v>38.200000000000003</v>
          </cell>
          <cell r="H163">
            <v>32.700000000000003</v>
          </cell>
          <cell r="I163">
            <v>43.8</v>
          </cell>
          <cell r="J163">
            <v>31</v>
          </cell>
          <cell r="K163">
            <v>26.6</v>
          </cell>
          <cell r="L163">
            <v>35.6</v>
          </cell>
          <cell r="M163">
            <v>83.8</v>
          </cell>
          <cell r="N163">
            <v>80.5</v>
          </cell>
          <cell r="O163">
            <v>87.3</v>
          </cell>
          <cell r="P163">
            <v>78.900000000000006</v>
          </cell>
          <cell r="Q163">
            <v>75.900000000000006</v>
          </cell>
          <cell r="R163">
            <v>82</v>
          </cell>
          <cell r="S163">
            <v>33.9</v>
          </cell>
          <cell r="T163">
            <v>29.9</v>
          </cell>
          <cell r="U163">
            <v>38</v>
          </cell>
          <cell r="V163">
            <v>18.399999999999999</v>
          </cell>
          <cell r="W163">
            <v>16.2</v>
          </cell>
          <cell r="X163">
            <v>20.7</v>
          </cell>
          <cell r="Y163">
            <v>8.5</v>
          </cell>
          <cell r="Z163">
            <v>6.6</v>
          </cell>
          <cell r="AA163">
            <v>10.5</v>
          </cell>
          <cell r="AB163">
            <v>56503</v>
          </cell>
          <cell r="AC163">
            <v>28895</v>
          </cell>
          <cell r="AD163">
            <v>27608</v>
          </cell>
          <cell r="AE163">
            <v>69.900000000000006</v>
          </cell>
          <cell r="AF163">
            <v>64.7</v>
          </cell>
          <cell r="AG163">
            <v>75.3</v>
          </cell>
          <cell r="AH163">
            <v>61.2</v>
          </cell>
          <cell r="AI163">
            <v>56.7</v>
          </cell>
          <cell r="AJ163">
            <v>65.900000000000006</v>
          </cell>
          <cell r="AK163">
            <v>95.9</v>
          </cell>
          <cell r="AL163">
            <v>94.9</v>
          </cell>
          <cell r="AM163">
            <v>96.9</v>
          </cell>
          <cell r="AN163">
            <v>94</v>
          </cell>
          <cell r="AO163">
            <v>92.9</v>
          </cell>
          <cell r="AP163">
            <v>95.1</v>
          </cell>
          <cell r="AQ163">
            <v>63.5</v>
          </cell>
          <cell r="AR163">
            <v>59.6</v>
          </cell>
          <cell r="AS163">
            <v>67.5</v>
          </cell>
          <cell r="AT163">
            <v>40.799999999999997</v>
          </cell>
          <cell r="AU163">
            <v>36.9</v>
          </cell>
          <cell r="AV163">
            <v>44.9</v>
          </cell>
          <cell r="AW163">
            <v>26.2</v>
          </cell>
          <cell r="AX163">
            <v>21.8</v>
          </cell>
          <cell r="AY163">
            <v>30.8</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15178</v>
          </cell>
          <cell r="E164">
            <v>7776</v>
          </cell>
          <cell r="F164">
            <v>7402</v>
          </cell>
          <cell r="G164">
            <v>57.1</v>
          </cell>
          <cell r="H164">
            <v>51.6</v>
          </cell>
          <cell r="I164">
            <v>63</v>
          </cell>
          <cell r="J164">
            <v>45.8</v>
          </cell>
          <cell r="K164">
            <v>42.3</v>
          </cell>
          <cell r="L164">
            <v>49.4</v>
          </cell>
          <cell r="M164">
            <v>90.6</v>
          </cell>
          <cell r="N164">
            <v>88</v>
          </cell>
          <cell r="O164">
            <v>93.3</v>
          </cell>
          <cell r="P164">
            <v>86.2</v>
          </cell>
          <cell r="Q164">
            <v>83.6</v>
          </cell>
          <cell r="R164">
            <v>88.9</v>
          </cell>
          <cell r="S164">
            <v>47.9</v>
          </cell>
          <cell r="T164">
            <v>45</v>
          </cell>
          <cell r="U164">
            <v>51</v>
          </cell>
          <cell r="V164">
            <v>35.200000000000003</v>
          </cell>
          <cell r="W164">
            <v>31.2</v>
          </cell>
          <cell r="X164">
            <v>39.4</v>
          </cell>
          <cell r="Y164">
            <v>18.600000000000001</v>
          </cell>
          <cell r="Z164">
            <v>15.2</v>
          </cell>
          <cell r="AA164">
            <v>22.2</v>
          </cell>
          <cell r="AB164">
            <v>60423</v>
          </cell>
          <cell r="AC164">
            <v>30412</v>
          </cell>
          <cell r="AD164">
            <v>30011</v>
          </cell>
          <cell r="AE164">
            <v>74.8</v>
          </cell>
          <cell r="AF164">
            <v>70.099999999999994</v>
          </cell>
          <cell r="AG164">
            <v>79.5</v>
          </cell>
          <cell r="AH164">
            <v>64.7</v>
          </cell>
          <cell r="AI164">
            <v>61.1</v>
          </cell>
          <cell r="AJ164">
            <v>68.3</v>
          </cell>
          <cell r="AK164">
            <v>96.5</v>
          </cell>
          <cell r="AL164">
            <v>95.8</v>
          </cell>
          <cell r="AM164">
            <v>97.3</v>
          </cell>
          <cell r="AN164">
            <v>93.9</v>
          </cell>
          <cell r="AO164">
            <v>93.2</v>
          </cell>
          <cell r="AP164">
            <v>94.5</v>
          </cell>
          <cell r="AQ164">
            <v>66.2</v>
          </cell>
          <cell r="AR164">
            <v>63.3</v>
          </cell>
          <cell r="AS164">
            <v>69.2</v>
          </cell>
          <cell r="AT164">
            <v>50.2</v>
          </cell>
          <cell r="AU164">
            <v>45.8</v>
          </cell>
          <cell r="AV164">
            <v>54.6</v>
          </cell>
          <cell r="AW164">
            <v>33.5</v>
          </cell>
          <cell r="AX164">
            <v>28.3</v>
          </cell>
          <cell r="AY164">
            <v>38.799999999999997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7459</v>
          </cell>
          <cell r="E165">
            <v>3879</v>
          </cell>
          <cell r="F165">
            <v>3580</v>
          </cell>
          <cell r="G165">
            <v>61</v>
          </cell>
          <cell r="H165">
            <v>55.4</v>
          </cell>
          <cell r="I165">
            <v>67.099999999999994</v>
          </cell>
          <cell r="J165">
            <v>49.8</v>
          </cell>
          <cell r="K165">
            <v>46.1</v>
          </cell>
          <cell r="L165">
            <v>53.8</v>
          </cell>
          <cell r="M165">
            <v>92</v>
          </cell>
          <cell r="N165">
            <v>89.4</v>
          </cell>
          <cell r="O165">
            <v>94.9</v>
          </cell>
          <cell r="P165">
            <v>88.1</v>
          </cell>
          <cell r="Q165">
            <v>85.3</v>
          </cell>
          <cell r="R165">
            <v>91.1</v>
          </cell>
          <cell r="S165">
            <v>52.1</v>
          </cell>
          <cell r="T165">
            <v>48.9</v>
          </cell>
          <cell r="U165">
            <v>55.5</v>
          </cell>
          <cell r="V165">
            <v>40.6</v>
          </cell>
          <cell r="W165">
            <v>36.6</v>
          </cell>
          <cell r="X165">
            <v>44.9</v>
          </cell>
          <cell r="Y165">
            <v>21.2</v>
          </cell>
          <cell r="Z165">
            <v>17.5</v>
          </cell>
          <cell r="AA165">
            <v>25.3</v>
          </cell>
          <cell r="AB165">
            <v>16775</v>
          </cell>
          <cell r="AC165">
            <v>8232</v>
          </cell>
          <cell r="AD165">
            <v>8543</v>
          </cell>
          <cell r="AE165">
            <v>74</v>
          </cell>
          <cell r="AF165">
            <v>69.099999999999994</v>
          </cell>
          <cell r="AG165">
            <v>78.8</v>
          </cell>
          <cell r="AH165">
            <v>64.099999999999994</v>
          </cell>
          <cell r="AI165">
            <v>60.3</v>
          </cell>
          <cell r="AJ165">
            <v>67.900000000000006</v>
          </cell>
          <cell r="AK165">
            <v>96.2</v>
          </cell>
          <cell r="AL165">
            <v>95.1</v>
          </cell>
          <cell r="AM165">
            <v>97.2</v>
          </cell>
          <cell r="AN165">
            <v>93.6</v>
          </cell>
          <cell r="AO165">
            <v>92.3</v>
          </cell>
          <cell r="AP165">
            <v>94.8</v>
          </cell>
          <cell r="AQ165">
            <v>65.7</v>
          </cell>
          <cell r="AR165">
            <v>62.4</v>
          </cell>
          <cell r="AS165">
            <v>68.8</v>
          </cell>
          <cell r="AT165">
            <v>51.3</v>
          </cell>
          <cell r="AU165">
            <v>47</v>
          </cell>
          <cell r="AV165">
            <v>55.5</v>
          </cell>
          <cell r="AW165">
            <v>33</v>
          </cell>
          <cell r="AX165">
            <v>27.8</v>
          </cell>
          <cell r="AY165">
            <v>38.1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7719</v>
          </cell>
          <cell r="E166">
            <v>3897</v>
          </cell>
          <cell r="F166">
            <v>3822</v>
          </cell>
          <cell r="G166">
            <v>53.4</v>
          </cell>
          <cell r="H166">
            <v>47.8</v>
          </cell>
          <cell r="I166">
            <v>59.1</v>
          </cell>
          <cell r="J166">
            <v>41.9</v>
          </cell>
          <cell r="K166">
            <v>38.5</v>
          </cell>
          <cell r="L166">
            <v>45.3</v>
          </cell>
          <cell r="M166">
            <v>89.1</v>
          </cell>
          <cell r="N166">
            <v>86.5</v>
          </cell>
          <cell r="O166">
            <v>91.8</v>
          </cell>
          <cell r="P166">
            <v>84.3</v>
          </cell>
          <cell r="Q166">
            <v>81.8</v>
          </cell>
          <cell r="R166">
            <v>86.8</v>
          </cell>
          <cell r="S166">
            <v>43.9</v>
          </cell>
          <cell r="T166">
            <v>41.1</v>
          </cell>
          <cell r="U166">
            <v>46.7</v>
          </cell>
          <cell r="V166">
            <v>30</v>
          </cell>
          <cell r="W166">
            <v>25.8</v>
          </cell>
          <cell r="X166">
            <v>34.299999999999997</v>
          </cell>
          <cell r="Y166">
            <v>16.100000000000001</v>
          </cell>
          <cell r="Z166">
            <v>12.9</v>
          </cell>
          <cell r="AA166">
            <v>19.3</v>
          </cell>
          <cell r="AB166">
            <v>43648</v>
          </cell>
          <cell r="AC166">
            <v>22180</v>
          </cell>
          <cell r="AD166">
            <v>21468</v>
          </cell>
          <cell r="AE166">
            <v>75</v>
          </cell>
          <cell r="AF166">
            <v>70.400000000000006</v>
          </cell>
          <cell r="AG166">
            <v>79.8</v>
          </cell>
          <cell r="AH166">
            <v>64.900000000000006</v>
          </cell>
          <cell r="AI166">
            <v>61.5</v>
          </cell>
          <cell r="AJ166">
            <v>68.400000000000006</v>
          </cell>
          <cell r="AK166">
            <v>96.6</v>
          </cell>
          <cell r="AL166">
            <v>96</v>
          </cell>
          <cell r="AM166">
            <v>97.3</v>
          </cell>
          <cell r="AN166">
            <v>94</v>
          </cell>
          <cell r="AO166">
            <v>93.6</v>
          </cell>
          <cell r="AP166">
            <v>94.4</v>
          </cell>
          <cell r="AQ166">
            <v>66.400000000000006</v>
          </cell>
          <cell r="AR166">
            <v>63.7</v>
          </cell>
          <cell r="AS166">
            <v>69.3</v>
          </cell>
          <cell r="AT166">
            <v>49.7</v>
          </cell>
          <cell r="AU166">
            <v>45.4</v>
          </cell>
          <cell r="AV166">
            <v>54.2</v>
          </cell>
          <cell r="AW166">
            <v>33.6</v>
          </cell>
          <cell r="AX166">
            <v>28.4</v>
          </cell>
          <cell r="AY166">
            <v>39</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8237</v>
          </cell>
          <cell r="E167">
            <v>4144</v>
          </cell>
          <cell r="F167">
            <v>4093</v>
          </cell>
          <cell r="G167">
            <v>36.299999999999997</v>
          </cell>
          <cell r="H167">
            <v>30.5</v>
          </cell>
          <cell r="I167">
            <v>42.2</v>
          </cell>
          <cell r="J167">
            <v>29.2</v>
          </cell>
          <cell r="K167">
            <v>25.4</v>
          </cell>
          <cell r="L167">
            <v>33.1</v>
          </cell>
          <cell r="M167">
            <v>81.8</v>
          </cell>
          <cell r="N167">
            <v>77.900000000000006</v>
          </cell>
          <cell r="O167">
            <v>85.8</v>
          </cell>
          <cell r="P167">
            <v>76.099999999999994</v>
          </cell>
          <cell r="Q167">
            <v>72.7</v>
          </cell>
          <cell r="R167">
            <v>79.5</v>
          </cell>
          <cell r="S167">
            <v>31.9</v>
          </cell>
          <cell r="T167">
            <v>28.3</v>
          </cell>
          <cell r="U167">
            <v>35.5</v>
          </cell>
          <cell r="V167">
            <v>17.3</v>
          </cell>
          <cell r="W167">
            <v>13.9</v>
          </cell>
          <cell r="X167">
            <v>20.6</v>
          </cell>
          <cell r="Y167">
            <v>7.8</v>
          </cell>
          <cell r="Z167">
            <v>5.4</v>
          </cell>
          <cell r="AA167">
            <v>10.199999999999999</v>
          </cell>
          <cell r="AB167">
            <v>79949</v>
          </cell>
          <cell r="AC167">
            <v>41052</v>
          </cell>
          <cell r="AD167">
            <v>38897</v>
          </cell>
          <cell r="AE167">
            <v>71.2</v>
          </cell>
          <cell r="AF167">
            <v>66.3</v>
          </cell>
          <cell r="AG167">
            <v>76.3</v>
          </cell>
          <cell r="AH167">
            <v>63</v>
          </cell>
          <cell r="AI167">
            <v>58.8</v>
          </cell>
          <cell r="AJ167">
            <v>67.5</v>
          </cell>
          <cell r="AK167">
            <v>95.7</v>
          </cell>
          <cell r="AL167">
            <v>94.8</v>
          </cell>
          <cell r="AM167">
            <v>96.7</v>
          </cell>
          <cell r="AN167">
            <v>93.7</v>
          </cell>
          <cell r="AO167">
            <v>92.6</v>
          </cell>
          <cell r="AP167">
            <v>94.8</v>
          </cell>
          <cell r="AQ167">
            <v>65.2</v>
          </cell>
          <cell r="AR167">
            <v>61.6</v>
          </cell>
          <cell r="AS167">
            <v>68.900000000000006</v>
          </cell>
          <cell r="AT167">
            <v>43.2</v>
          </cell>
          <cell r="AU167">
            <v>38.299999999999997</v>
          </cell>
          <cell r="AV167">
            <v>48.4</v>
          </cell>
          <cell r="AW167">
            <v>28.5</v>
          </cell>
          <cell r="AX167">
            <v>23.1</v>
          </cell>
          <cell r="AY167">
            <v>34.1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5434</v>
          </cell>
          <cell r="E168">
            <v>2800</v>
          </cell>
          <cell r="F168">
            <v>2634</v>
          </cell>
          <cell r="G168">
            <v>37.700000000000003</v>
          </cell>
          <cell r="H168">
            <v>32.1</v>
          </cell>
          <cell r="I168">
            <v>43.7</v>
          </cell>
          <cell r="J168">
            <v>29.5</v>
          </cell>
          <cell r="K168">
            <v>25.9</v>
          </cell>
          <cell r="L168">
            <v>33.299999999999997</v>
          </cell>
          <cell r="M168">
            <v>83.6</v>
          </cell>
          <cell r="N168">
            <v>79.8</v>
          </cell>
          <cell r="O168">
            <v>87.6</v>
          </cell>
          <cell r="P168">
            <v>78.3</v>
          </cell>
          <cell r="Q168">
            <v>74.8</v>
          </cell>
          <cell r="R168">
            <v>82</v>
          </cell>
          <cell r="S168">
            <v>32.200000000000003</v>
          </cell>
          <cell r="T168">
            <v>29</v>
          </cell>
          <cell r="U168">
            <v>35.6</v>
          </cell>
          <cell r="V168">
            <v>16.5</v>
          </cell>
          <cell r="W168">
            <v>14</v>
          </cell>
          <cell r="X168">
            <v>19.2</v>
          </cell>
          <cell r="Y168">
            <v>6.7</v>
          </cell>
          <cell r="Z168">
            <v>5.0999999999999996</v>
          </cell>
          <cell r="AA168">
            <v>8.4</v>
          </cell>
          <cell r="AB168">
            <v>48451</v>
          </cell>
          <cell r="AC168">
            <v>24671</v>
          </cell>
          <cell r="AD168">
            <v>23780</v>
          </cell>
          <cell r="AE168">
            <v>70.2</v>
          </cell>
          <cell r="AF168">
            <v>64.2</v>
          </cell>
          <cell r="AG168">
            <v>76.400000000000006</v>
          </cell>
          <cell r="AH168">
            <v>61.1</v>
          </cell>
          <cell r="AI168">
            <v>56</v>
          </cell>
          <cell r="AJ168">
            <v>66.5</v>
          </cell>
          <cell r="AK168">
            <v>96</v>
          </cell>
          <cell r="AL168">
            <v>95</v>
          </cell>
          <cell r="AM168">
            <v>97</v>
          </cell>
          <cell r="AN168">
            <v>93.9</v>
          </cell>
          <cell r="AO168">
            <v>92.7</v>
          </cell>
          <cell r="AP168">
            <v>95.1</v>
          </cell>
          <cell r="AQ168">
            <v>63.5</v>
          </cell>
          <cell r="AR168">
            <v>59.1</v>
          </cell>
          <cell r="AS168">
            <v>68</v>
          </cell>
          <cell r="AT168">
            <v>40.5</v>
          </cell>
          <cell r="AU168">
            <v>35.5</v>
          </cell>
          <cell r="AV168">
            <v>45.7</v>
          </cell>
          <cell r="AW168">
            <v>25.4</v>
          </cell>
          <cell r="AX168">
            <v>19.7</v>
          </cell>
          <cell r="AY168">
            <v>31.4</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England7</v>
          </cell>
          <cell r="D169">
            <v>76079</v>
          </cell>
          <cell r="E169">
            <v>38888</v>
          </cell>
          <cell r="F169">
            <v>37191</v>
          </cell>
          <cell r="G169">
            <v>42</v>
          </cell>
          <cell r="H169">
            <v>36.5</v>
          </cell>
          <cell r="I169">
            <v>47.8</v>
          </cell>
          <cell r="J169">
            <v>33.299999999999997</v>
          </cell>
          <cell r="K169">
            <v>29.4</v>
          </cell>
          <cell r="L169">
            <v>37.4</v>
          </cell>
          <cell r="M169">
            <v>84.9</v>
          </cell>
          <cell r="N169">
            <v>81.5</v>
          </cell>
          <cell r="O169">
            <v>88.4</v>
          </cell>
          <cell r="P169">
            <v>79.8</v>
          </cell>
          <cell r="Q169">
            <v>76.8</v>
          </cell>
          <cell r="R169">
            <v>82.8</v>
          </cell>
          <cell r="S169">
            <v>35.9</v>
          </cell>
          <cell r="T169">
            <v>32.5</v>
          </cell>
          <cell r="U169">
            <v>39.5</v>
          </cell>
          <cell r="V169">
            <v>21.3</v>
          </cell>
          <cell r="W169">
            <v>18.100000000000001</v>
          </cell>
          <cell r="X169">
            <v>24.6</v>
          </cell>
          <cell r="Y169">
            <v>10</v>
          </cell>
          <cell r="Z169">
            <v>7.6</v>
          </cell>
          <cell r="AA169">
            <v>12.5</v>
          </cell>
          <cell r="AB169">
            <v>474457</v>
          </cell>
          <cell r="AC169">
            <v>241915</v>
          </cell>
          <cell r="AD169">
            <v>232542</v>
          </cell>
          <cell r="AE169">
            <v>70.400000000000006</v>
          </cell>
          <cell r="AF169">
            <v>65.099999999999994</v>
          </cell>
          <cell r="AG169">
            <v>76</v>
          </cell>
          <cell r="AH169">
            <v>61.2</v>
          </cell>
          <cell r="AI169">
            <v>56.5</v>
          </cell>
          <cell r="AJ169">
            <v>66.099999999999994</v>
          </cell>
          <cell r="AK169">
            <v>95.9</v>
          </cell>
          <cell r="AL169">
            <v>94.9</v>
          </cell>
          <cell r="AM169">
            <v>96.9</v>
          </cell>
          <cell r="AN169">
            <v>93.7</v>
          </cell>
          <cell r="AO169">
            <v>92.7</v>
          </cell>
          <cell r="AP169">
            <v>94.8</v>
          </cell>
          <cell r="AQ169">
            <v>63.3</v>
          </cell>
          <cell r="AR169">
            <v>59.2</v>
          </cell>
          <cell r="AS169">
            <v>67.5</v>
          </cell>
          <cell r="AT169">
            <v>41.7</v>
          </cell>
          <cell r="AU169">
            <v>36.799999999999997</v>
          </cell>
          <cell r="AV169">
            <v>46.7</v>
          </cell>
          <cell r="AW169">
            <v>26.7</v>
          </cell>
          <cell r="AX169">
            <v>21.5</v>
          </cell>
          <cell r="AY169">
            <v>32.1</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4">
        <row r="7">
          <cell r="A7" t="str">
            <v>E06000047</v>
          </cell>
          <cell r="B7" t="str">
            <v>County Durham</v>
          </cell>
          <cell r="C7" t="str">
            <v>North East</v>
          </cell>
          <cell r="D7">
            <v>5034</v>
          </cell>
          <cell r="E7">
            <v>2591</v>
          </cell>
          <cell r="F7">
            <v>2443</v>
          </cell>
          <cell r="G7">
            <v>65</v>
          </cell>
          <cell r="H7">
            <v>60.2</v>
          </cell>
          <cell r="I7">
            <v>70</v>
          </cell>
          <cell r="J7">
            <v>55.1</v>
          </cell>
          <cell r="K7">
            <v>51.2</v>
          </cell>
          <cell r="L7">
            <v>59.3</v>
          </cell>
          <cell r="M7" t="str">
            <v>x</v>
          </cell>
          <cell r="N7" t="str">
            <v>x</v>
          </cell>
          <cell r="O7">
            <v>95.3</v>
          </cell>
          <cell r="P7">
            <v>91.1</v>
          </cell>
          <cell r="Q7" t="str">
            <v>x</v>
          </cell>
          <cell r="R7" t="str">
            <v>x</v>
          </cell>
          <cell r="S7">
            <v>57.5</v>
          </cell>
          <cell r="T7">
            <v>53.8</v>
          </cell>
          <cell r="U7">
            <v>61.4</v>
          </cell>
          <cell r="V7">
            <v>39</v>
          </cell>
          <cell r="W7">
            <v>35.5</v>
          </cell>
          <cell r="X7">
            <v>42.8</v>
          </cell>
          <cell r="Y7">
            <v>23.7</v>
          </cell>
          <cell r="Z7">
            <v>20.100000000000001</v>
          </cell>
          <cell r="AA7">
            <v>27.5</v>
          </cell>
          <cell r="AB7">
            <v>66</v>
          </cell>
          <cell r="AC7">
            <v>37</v>
          </cell>
          <cell r="AD7">
            <v>29</v>
          </cell>
          <cell r="AE7">
            <v>75.8</v>
          </cell>
          <cell r="AF7">
            <v>67.599999999999994</v>
          </cell>
          <cell r="AG7">
            <v>86.2</v>
          </cell>
          <cell r="AH7">
            <v>59.1</v>
          </cell>
          <cell r="AI7">
            <v>51.4</v>
          </cell>
          <cell r="AJ7">
            <v>69</v>
          </cell>
          <cell r="AK7" t="str">
            <v>x</v>
          </cell>
          <cell r="AL7" t="str">
            <v>x</v>
          </cell>
          <cell r="AM7">
            <v>100</v>
          </cell>
          <cell r="AN7">
            <v>92.4</v>
          </cell>
          <cell r="AO7" t="str">
            <v>x</v>
          </cell>
          <cell r="AP7" t="str">
            <v>x</v>
          </cell>
          <cell r="AQ7">
            <v>63.6</v>
          </cell>
          <cell r="AR7">
            <v>59.5</v>
          </cell>
          <cell r="AS7">
            <v>69</v>
          </cell>
          <cell r="AT7">
            <v>54.5</v>
          </cell>
          <cell r="AU7">
            <v>43.2</v>
          </cell>
          <cell r="AV7">
            <v>69</v>
          </cell>
          <cell r="AW7">
            <v>34.799999999999997</v>
          </cell>
          <cell r="AX7">
            <v>21.6</v>
          </cell>
          <cell r="AY7">
            <v>51.7</v>
          </cell>
          <cell r="AZ7">
            <v>5101</v>
          </cell>
          <cell r="BA7">
            <v>2628</v>
          </cell>
          <cell r="BB7">
            <v>2473</v>
          </cell>
          <cell r="BC7">
            <v>65.099999999999994</v>
          </cell>
          <cell r="BD7">
            <v>60.4</v>
          </cell>
          <cell r="BE7">
            <v>70.2</v>
          </cell>
          <cell r="BF7">
            <v>55.1</v>
          </cell>
          <cell r="BG7">
            <v>51.2</v>
          </cell>
          <cell r="BH7">
            <v>59.4</v>
          </cell>
          <cell r="BI7">
            <v>93.3</v>
          </cell>
          <cell r="BJ7">
            <v>91.4</v>
          </cell>
          <cell r="BK7">
            <v>95.3</v>
          </cell>
          <cell r="BL7">
            <v>91.1</v>
          </cell>
          <cell r="BM7">
            <v>89.4</v>
          </cell>
          <cell r="BN7">
            <v>93</v>
          </cell>
          <cell r="BO7">
            <v>57.6</v>
          </cell>
          <cell r="BP7">
            <v>53.9</v>
          </cell>
          <cell r="BQ7">
            <v>61.5</v>
          </cell>
          <cell r="BR7">
            <v>39.200000000000003</v>
          </cell>
          <cell r="BS7">
            <v>35.6</v>
          </cell>
          <cell r="BT7">
            <v>43.1</v>
          </cell>
          <cell r="BU7">
            <v>23.8</v>
          </cell>
          <cell r="BV7">
            <v>20.2</v>
          </cell>
          <cell r="BW7">
            <v>27.7</v>
          </cell>
        </row>
        <row r="8">
          <cell r="A8" t="str">
            <v>E06000005</v>
          </cell>
          <cell r="B8" t="str">
            <v>Darlington</v>
          </cell>
          <cell r="C8" t="str">
            <v>North East</v>
          </cell>
          <cell r="D8">
            <v>1146</v>
          </cell>
          <cell r="E8">
            <v>531</v>
          </cell>
          <cell r="F8">
            <v>615</v>
          </cell>
          <cell r="G8" t="str">
            <v>x</v>
          </cell>
          <cell r="H8" t="str">
            <v>x</v>
          </cell>
          <cell r="I8" t="str">
            <v>x</v>
          </cell>
          <cell r="J8" t="str">
            <v>x</v>
          </cell>
          <cell r="K8" t="str">
            <v>x</v>
          </cell>
          <cell r="L8">
            <v>57.6</v>
          </cell>
          <cell r="M8" t="str">
            <v>x</v>
          </cell>
          <cell r="N8" t="str">
            <v>x</v>
          </cell>
          <cell r="O8">
            <v>95</v>
          </cell>
          <cell r="P8">
            <v>90.2</v>
          </cell>
          <cell r="Q8" t="str">
            <v>x</v>
          </cell>
          <cell r="R8" t="str">
            <v>x</v>
          </cell>
          <cell r="S8">
            <v>55.6</v>
          </cell>
          <cell r="T8">
            <v>51.4</v>
          </cell>
          <cell r="U8">
            <v>59.2</v>
          </cell>
          <cell r="V8">
            <v>31.5</v>
          </cell>
          <cell r="W8">
            <v>23.7</v>
          </cell>
          <cell r="X8">
            <v>38.200000000000003</v>
          </cell>
          <cell r="Y8">
            <v>17.3</v>
          </cell>
          <cell r="Z8">
            <v>10.7</v>
          </cell>
          <cell r="AA8">
            <v>22.9</v>
          </cell>
          <cell r="AB8">
            <v>41</v>
          </cell>
          <cell r="AC8">
            <v>24</v>
          </cell>
          <cell r="AD8">
            <v>17</v>
          </cell>
          <cell r="AE8" t="str">
            <v>x</v>
          </cell>
          <cell r="AF8" t="str">
            <v>x</v>
          </cell>
          <cell r="AG8" t="str">
            <v>x</v>
          </cell>
          <cell r="AH8" t="str">
            <v>x</v>
          </cell>
          <cell r="AI8" t="str">
            <v>x</v>
          </cell>
          <cell r="AJ8">
            <v>82.4</v>
          </cell>
          <cell r="AK8">
            <v>92.7</v>
          </cell>
          <cell r="AL8" t="str">
            <v>x</v>
          </cell>
          <cell r="AM8" t="str">
            <v>x</v>
          </cell>
          <cell r="AN8">
            <v>90.2</v>
          </cell>
          <cell r="AO8" t="str">
            <v>x</v>
          </cell>
          <cell r="AP8" t="str">
            <v>x</v>
          </cell>
          <cell r="AQ8">
            <v>65.900000000000006</v>
          </cell>
          <cell r="AR8">
            <v>54.2</v>
          </cell>
          <cell r="AS8">
            <v>82.4</v>
          </cell>
          <cell r="AT8">
            <v>41.5</v>
          </cell>
          <cell r="AU8">
            <v>29.2</v>
          </cell>
          <cell r="AV8">
            <v>58.8</v>
          </cell>
          <cell r="AW8">
            <v>29.3</v>
          </cell>
          <cell r="AX8">
            <v>16.7</v>
          </cell>
          <cell r="AY8">
            <v>47.1</v>
          </cell>
          <cell r="AZ8">
            <v>1189</v>
          </cell>
          <cell r="BA8">
            <v>555</v>
          </cell>
          <cell r="BB8">
            <v>634</v>
          </cell>
          <cell r="BC8">
            <v>62.2</v>
          </cell>
          <cell r="BD8">
            <v>54.4</v>
          </cell>
          <cell r="BE8">
            <v>68.900000000000006</v>
          </cell>
          <cell r="BF8">
            <v>52.5</v>
          </cell>
          <cell r="BG8">
            <v>45.9</v>
          </cell>
          <cell r="BH8">
            <v>58.2</v>
          </cell>
          <cell r="BI8">
            <v>93.6</v>
          </cell>
          <cell r="BJ8">
            <v>92.1</v>
          </cell>
          <cell r="BK8">
            <v>95</v>
          </cell>
          <cell r="BL8">
            <v>90.2</v>
          </cell>
          <cell r="BM8">
            <v>88.6</v>
          </cell>
          <cell r="BN8">
            <v>91.6</v>
          </cell>
          <cell r="BO8">
            <v>55.9</v>
          </cell>
          <cell r="BP8">
            <v>51.5</v>
          </cell>
          <cell r="BQ8">
            <v>59.8</v>
          </cell>
          <cell r="BR8">
            <v>31.9</v>
          </cell>
          <cell r="BS8">
            <v>24</v>
          </cell>
          <cell r="BT8">
            <v>38.799999999999997</v>
          </cell>
          <cell r="BU8">
            <v>17.7</v>
          </cell>
          <cell r="BV8">
            <v>11</v>
          </cell>
          <cell r="BW8">
            <v>23.7</v>
          </cell>
        </row>
        <row r="9">
          <cell r="A9" t="str">
            <v>E08000020</v>
          </cell>
          <cell r="B9" t="str">
            <v>Gateshead</v>
          </cell>
          <cell r="C9" t="str">
            <v>North East</v>
          </cell>
          <cell r="D9">
            <v>1975</v>
          </cell>
          <cell r="E9">
            <v>1005</v>
          </cell>
          <cell r="F9">
            <v>970</v>
          </cell>
          <cell r="G9">
            <v>67.3</v>
          </cell>
          <cell r="H9">
            <v>62.8</v>
          </cell>
          <cell r="I9">
            <v>72</v>
          </cell>
          <cell r="J9">
            <v>57.9</v>
          </cell>
          <cell r="K9">
            <v>53.9</v>
          </cell>
          <cell r="L9">
            <v>62.1</v>
          </cell>
          <cell r="M9" t="str">
            <v>x</v>
          </cell>
          <cell r="N9" t="str">
            <v>x</v>
          </cell>
          <cell r="O9">
            <v>94</v>
          </cell>
          <cell r="P9">
            <v>89.9</v>
          </cell>
          <cell r="Q9" t="str">
            <v>x</v>
          </cell>
          <cell r="R9" t="str">
            <v>x</v>
          </cell>
          <cell r="S9">
            <v>60.2</v>
          </cell>
          <cell r="T9">
            <v>57</v>
          </cell>
          <cell r="U9">
            <v>63.4</v>
          </cell>
          <cell r="V9">
            <v>40.5</v>
          </cell>
          <cell r="W9">
            <v>36.799999999999997</v>
          </cell>
          <cell r="X9">
            <v>44.3</v>
          </cell>
          <cell r="Y9">
            <v>26</v>
          </cell>
          <cell r="Z9">
            <v>22</v>
          </cell>
          <cell r="AA9">
            <v>30.1</v>
          </cell>
          <cell r="AB9">
            <v>70</v>
          </cell>
          <cell r="AC9">
            <v>43</v>
          </cell>
          <cell r="AD9">
            <v>27</v>
          </cell>
          <cell r="AE9">
            <v>77.099999999999994</v>
          </cell>
          <cell r="AF9">
            <v>74.400000000000006</v>
          </cell>
          <cell r="AG9">
            <v>81.5</v>
          </cell>
          <cell r="AH9">
            <v>62.9</v>
          </cell>
          <cell r="AI9">
            <v>58.1</v>
          </cell>
          <cell r="AJ9">
            <v>70.400000000000006</v>
          </cell>
          <cell r="AK9" t="str">
            <v>x</v>
          </cell>
          <cell r="AL9" t="str">
            <v>x</v>
          </cell>
          <cell r="AM9">
            <v>100</v>
          </cell>
          <cell r="AN9">
            <v>94.3</v>
          </cell>
          <cell r="AO9" t="str">
            <v>x</v>
          </cell>
          <cell r="AP9" t="str">
            <v>x</v>
          </cell>
          <cell r="AQ9">
            <v>62.9</v>
          </cell>
          <cell r="AR9">
            <v>58.1</v>
          </cell>
          <cell r="AS9">
            <v>70.400000000000006</v>
          </cell>
          <cell r="AT9">
            <v>40</v>
          </cell>
          <cell r="AU9">
            <v>34.9</v>
          </cell>
          <cell r="AV9">
            <v>48.1</v>
          </cell>
          <cell r="AW9">
            <v>31.4</v>
          </cell>
          <cell r="AX9">
            <v>27.9</v>
          </cell>
          <cell r="AY9">
            <v>37</v>
          </cell>
          <cell r="AZ9">
            <v>2045</v>
          </cell>
          <cell r="BA9">
            <v>1048</v>
          </cell>
          <cell r="BB9">
            <v>997</v>
          </cell>
          <cell r="BC9">
            <v>67.599999999999994</v>
          </cell>
          <cell r="BD9">
            <v>63.3</v>
          </cell>
          <cell r="BE9">
            <v>72.2</v>
          </cell>
          <cell r="BF9">
            <v>58.1</v>
          </cell>
          <cell r="BG9">
            <v>54.1</v>
          </cell>
          <cell r="BH9">
            <v>62.3</v>
          </cell>
          <cell r="BI9">
            <v>92.6</v>
          </cell>
          <cell r="BJ9">
            <v>91.1</v>
          </cell>
          <cell r="BK9">
            <v>94.2</v>
          </cell>
          <cell r="BL9">
            <v>90.1</v>
          </cell>
          <cell r="BM9">
            <v>88.5</v>
          </cell>
          <cell r="BN9">
            <v>91.7</v>
          </cell>
          <cell r="BO9">
            <v>60.2</v>
          </cell>
          <cell r="BP9">
            <v>57.1</v>
          </cell>
          <cell r="BQ9">
            <v>63.6</v>
          </cell>
          <cell r="BR9">
            <v>40.5</v>
          </cell>
          <cell r="BS9">
            <v>36.700000000000003</v>
          </cell>
          <cell r="BT9">
            <v>44.4</v>
          </cell>
          <cell r="BU9">
            <v>26.2</v>
          </cell>
          <cell r="BV9">
            <v>22.2</v>
          </cell>
          <cell r="BW9">
            <v>30.3</v>
          </cell>
        </row>
        <row r="10">
          <cell r="A10" t="str">
            <v>E06000001</v>
          </cell>
          <cell r="B10" t="str">
            <v>Hartlepool</v>
          </cell>
          <cell r="C10" t="str">
            <v>North East</v>
          </cell>
          <cell r="D10">
            <v>1068</v>
          </cell>
          <cell r="E10">
            <v>527</v>
          </cell>
          <cell r="F10">
            <v>541</v>
          </cell>
          <cell r="G10" t="str">
            <v>x</v>
          </cell>
          <cell r="H10" t="str">
            <v>x</v>
          </cell>
          <cell r="I10" t="str">
            <v>x</v>
          </cell>
          <cell r="J10" t="str">
            <v>x</v>
          </cell>
          <cell r="K10" t="str">
            <v>x</v>
          </cell>
          <cell r="L10">
            <v>59.3</v>
          </cell>
          <cell r="M10">
            <v>93.8</v>
          </cell>
          <cell r="N10">
            <v>91.1</v>
          </cell>
          <cell r="O10">
            <v>96.5</v>
          </cell>
          <cell r="P10" t="str">
            <v>x</v>
          </cell>
          <cell r="Q10">
            <v>89.8</v>
          </cell>
          <cell r="R10" t="str">
            <v>x</v>
          </cell>
          <cell r="S10">
            <v>55.4</v>
          </cell>
          <cell r="T10">
            <v>49.5</v>
          </cell>
          <cell r="U10">
            <v>61.2</v>
          </cell>
          <cell r="V10" t="str">
            <v>x</v>
          </cell>
          <cell r="W10" t="str">
            <v>x</v>
          </cell>
          <cell r="X10" t="str">
            <v>x</v>
          </cell>
          <cell r="Y10" t="str">
            <v>x</v>
          </cell>
          <cell r="Z10" t="str">
            <v>x</v>
          </cell>
          <cell r="AA10" t="str">
            <v>x</v>
          </cell>
          <cell r="AB10">
            <v>27</v>
          </cell>
          <cell r="AC10">
            <v>13</v>
          </cell>
          <cell r="AD10">
            <v>14</v>
          </cell>
          <cell r="AE10" t="str">
            <v>x</v>
          </cell>
          <cell r="AF10" t="str">
            <v>x</v>
          </cell>
          <cell r="AG10" t="str">
            <v>x</v>
          </cell>
          <cell r="AH10" t="str">
            <v>x</v>
          </cell>
          <cell r="AI10" t="str">
            <v>x</v>
          </cell>
          <cell r="AJ10">
            <v>71.400000000000006</v>
          </cell>
          <cell r="AK10">
            <v>100</v>
          </cell>
          <cell r="AL10">
            <v>100</v>
          </cell>
          <cell r="AM10">
            <v>100</v>
          </cell>
          <cell r="AN10" t="str">
            <v>x</v>
          </cell>
          <cell r="AO10">
            <v>100</v>
          </cell>
          <cell r="AP10" t="str">
            <v>x</v>
          </cell>
          <cell r="AQ10">
            <v>70.400000000000006</v>
          </cell>
          <cell r="AR10">
            <v>69.2</v>
          </cell>
          <cell r="AS10">
            <v>71.400000000000006</v>
          </cell>
          <cell r="AT10" t="str">
            <v>x</v>
          </cell>
          <cell r="AU10" t="str">
            <v>x</v>
          </cell>
          <cell r="AV10" t="str">
            <v>x</v>
          </cell>
          <cell r="AW10" t="str">
            <v>x</v>
          </cell>
          <cell r="AX10" t="str">
            <v>x</v>
          </cell>
          <cell r="AY10" t="str">
            <v>x</v>
          </cell>
          <cell r="AZ10">
            <v>1095</v>
          </cell>
          <cell r="BA10">
            <v>540</v>
          </cell>
          <cell r="BB10">
            <v>555</v>
          </cell>
          <cell r="BC10">
            <v>63.7</v>
          </cell>
          <cell r="BD10">
            <v>56.7</v>
          </cell>
          <cell r="BE10">
            <v>70.5</v>
          </cell>
          <cell r="BF10">
            <v>53.4</v>
          </cell>
          <cell r="BG10">
            <v>47</v>
          </cell>
          <cell r="BH10">
            <v>59.6</v>
          </cell>
          <cell r="BI10">
            <v>94</v>
          </cell>
          <cell r="BJ10">
            <v>91.3</v>
          </cell>
          <cell r="BK10">
            <v>96.6</v>
          </cell>
          <cell r="BL10">
            <v>90.8</v>
          </cell>
          <cell r="BM10">
            <v>90</v>
          </cell>
          <cell r="BN10">
            <v>91.5</v>
          </cell>
          <cell r="BO10">
            <v>55.8</v>
          </cell>
          <cell r="BP10">
            <v>50</v>
          </cell>
          <cell r="BQ10">
            <v>61.4</v>
          </cell>
          <cell r="BR10">
            <v>30.3</v>
          </cell>
          <cell r="BS10">
            <v>23.9</v>
          </cell>
          <cell r="BT10">
            <v>36.6</v>
          </cell>
          <cell r="BU10">
            <v>18.600000000000001</v>
          </cell>
          <cell r="BV10">
            <v>13.3</v>
          </cell>
          <cell r="BW10">
            <v>23.8</v>
          </cell>
        </row>
        <row r="11">
          <cell r="A11" t="str">
            <v>E06000002</v>
          </cell>
          <cell r="B11" t="str">
            <v>Middlesbrough</v>
          </cell>
          <cell r="C11" t="str">
            <v>North East</v>
          </cell>
          <cell r="D11">
            <v>1193</v>
          </cell>
          <cell r="E11">
            <v>580</v>
          </cell>
          <cell r="F11">
            <v>613</v>
          </cell>
          <cell r="G11">
            <v>60.8</v>
          </cell>
          <cell r="H11">
            <v>53.4</v>
          </cell>
          <cell r="I11">
            <v>67.7</v>
          </cell>
          <cell r="J11">
            <v>46.9</v>
          </cell>
          <cell r="K11">
            <v>40.700000000000003</v>
          </cell>
          <cell r="L11">
            <v>52.9</v>
          </cell>
          <cell r="M11">
            <v>92</v>
          </cell>
          <cell r="N11">
            <v>89.5</v>
          </cell>
          <cell r="O11">
            <v>94.3</v>
          </cell>
          <cell r="P11">
            <v>89.7</v>
          </cell>
          <cell r="Q11">
            <v>86.9</v>
          </cell>
          <cell r="R11">
            <v>92.3</v>
          </cell>
          <cell r="S11">
            <v>49</v>
          </cell>
          <cell r="T11">
            <v>43.1</v>
          </cell>
          <cell r="U11">
            <v>54.5</v>
          </cell>
          <cell r="V11">
            <v>23.2</v>
          </cell>
          <cell r="W11">
            <v>17.899999999999999</v>
          </cell>
          <cell r="X11">
            <v>28.2</v>
          </cell>
          <cell r="Y11">
            <v>14.2</v>
          </cell>
          <cell r="Z11">
            <v>10</v>
          </cell>
          <cell r="AA11">
            <v>18.3</v>
          </cell>
          <cell r="AB11">
            <v>174</v>
          </cell>
          <cell r="AC11">
            <v>81</v>
          </cell>
          <cell r="AD11">
            <v>93</v>
          </cell>
          <cell r="AE11">
            <v>62.6</v>
          </cell>
          <cell r="AF11">
            <v>54.3</v>
          </cell>
          <cell r="AG11">
            <v>69.900000000000006</v>
          </cell>
          <cell r="AH11">
            <v>43.7</v>
          </cell>
          <cell r="AI11">
            <v>34.6</v>
          </cell>
          <cell r="AJ11">
            <v>51.6</v>
          </cell>
          <cell r="AK11">
            <v>93.7</v>
          </cell>
          <cell r="AL11">
            <v>92.6</v>
          </cell>
          <cell r="AM11">
            <v>94.6</v>
          </cell>
          <cell r="AN11">
            <v>87.4</v>
          </cell>
          <cell r="AO11">
            <v>87.7</v>
          </cell>
          <cell r="AP11">
            <v>87.1</v>
          </cell>
          <cell r="AQ11">
            <v>46</v>
          </cell>
          <cell r="AR11">
            <v>39.5</v>
          </cell>
          <cell r="AS11">
            <v>51.6</v>
          </cell>
          <cell r="AT11">
            <v>21.8</v>
          </cell>
          <cell r="AU11">
            <v>12.3</v>
          </cell>
          <cell r="AV11">
            <v>30.1</v>
          </cell>
          <cell r="AW11">
            <v>16.100000000000001</v>
          </cell>
          <cell r="AX11">
            <v>9.9</v>
          </cell>
          <cell r="AY11">
            <v>21.5</v>
          </cell>
          <cell r="AZ11">
            <v>1380</v>
          </cell>
          <cell r="BA11">
            <v>663</v>
          </cell>
          <cell r="BB11">
            <v>717</v>
          </cell>
          <cell r="BC11">
            <v>60.5</v>
          </cell>
          <cell r="BD11">
            <v>53.4</v>
          </cell>
          <cell r="BE11">
            <v>67.099999999999994</v>
          </cell>
          <cell r="BF11">
            <v>46.1</v>
          </cell>
          <cell r="BG11">
            <v>39.799999999999997</v>
          </cell>
          <cell r="BH11">
            <v>51.9</v>
          </cell>
          <cell r="BI11">
            <v>92</v>
          </cell>
          <cell r="BJ11">
            <v>89.7</v>
          </cell>
          <cell r="BK11">
            <v>94</v>
          </cell>
          <cell r="BL11">
            <v>88.6</v>
          </cell>
          <cell r="BM11">
            <v>86.7</v>
          </cell>
          <cell r="BN11">
            <v>90.4</v>
          </cell>
          <cell r="BO11">
            <v>48.1</v>
          </cell>
          <cell r="BP11">
            <v>42.5</v>
          </cell>
          <cell r="BQ11">
            <v>53.3</v>
          </cell>
          <cell r="BR11">
            <v>22.8</v>
          </cell>
          <cell r="BS11">
            <v>17.2</v>
          </cell>
          <cell r="BT11">
            <v>28</v>
          </cell>
          <cell r="BU11">
            <v>14.3</v>
          </cell>
          <cell r="BV11">
            <v>10</v>
          </cell>
          <cell r="BW11">
            <v>18.399999999999999</v>
          </cell>
        </row>
        <row r="12">
          <cell r="A12" t="str">
            <v>E08000021</v>
          </cell>
          <cell r="B12" t="str">
            <v>Newcastle upon Tyne</v>
          </cell>
          <cell r="C12" t="str">
            <v>North East</v>
          </cell>
          <cell r="D12">
            <v>1889</v>
          </cell>
          <cell r="E12">
            <v>1001</v>
          </cell>
          <cell r="F12">
            <v>888</v>
          </cell>
          <cell r="G12">
            <v>63.8</v>
          </cell>
          <cell r="H12">
            <v>58.8</v>
          </cell>
          <cell r="I12">
            <v>69.5</v>
          </cell>
          <cell r="J12">
            <v>56.8</v>
          </cell>
          <cell r="K12">
            <v>51.1</v>
          </cell>
          <cell r="L12">
            <v>63.2</v>
          </cell>
          <cell r="M12">
            <v>93.4</v>
          </cell>
          <cell r="N12">
            <v>91.7</v>
          </cell>
          <cell r="O12">
            <v>95.3</v>
          </cell>
          <cell r="P12">
            <v>90.2</v>
          </cell>
          <cell r="Q12">
            <v>88.8</v>
          </cell>
          <cell r="R12">
            <v>91.8</v>
          </cell>
          <cell r="S12">
            <v>60.9</v>
          </cell>
          <cell r="T12">
            <v>55.7</v>
          </cell>
          <cell r="U12">
            <v>66.7</v>
          </cell>
          <cell r="V12">
            <v>38.799999999999997</v>
          </cell>
          <cell r="W12">
            <v>33.5</v>
          </cell>
          <cell r="X12">
            <v>44.7</v>
          </cell>
          <cell r="Y12">
            <v>24.3</v>
          </cell>
          <cell r="Z12">
            <v>18.2</v>
          </cell>
          <cell r="AA12">
            <v>31.2</v>
          </cell>
          <cell r="AB12">
            <v>386</v>
          </cell>
          <cell r="AC12">
            <v>191</v>
          </cell>
          <cell r="AD12">
            <v>195</v>
          </cell>
          <cell r="AE12">
            <v>65.8</v>
          </cell>
          <cell r="AF12">
            <v>64.400000000000006</v>
          </cell>
          <cell r="AG12">
            <v>67.2</v>
          </cell>
          <cell r="AH12">
            <v>57</v>
          </cell>
          <cell r="AI12">
            <v>53.4</v>
          </cell>
          <cell r="AJ12">
            <v>60.5</v>
          </cell>
          <cell r="AK12">
            <v>94</v>
          </cell>
          <cell r="AL12">
            <v>96.3</v>
          </cell>
          <cell r="AM12">
            <v>91.8</v>
          </cell>
          <cell r="AN12">
            <v>92.5</v>
          </cell>
          <cell r="AO12">
            <v>95.3</v>
          </cell>
          <cell r="AP12">
            <v>89.7</v>
          </cell>
          <cell r="AQ12">
            <v>57</v>
          </cell>
          <cell r="AR12">
            <v>53.4</v>
          </cell>
          <cell r="AS12">
            <v>60.5</v>
          </cell>
          <cell r="AT12">
            <v>40.9</v>
          </cell>
          <cell r="AU12">
            <v>39.299999999999997</v>
          </cell>
          <cell r="AV12">
            <v>42.6</v>
          </cell>
          <cell r="AW12">
            <v>29</v>
          </cell>
          <cell r="AX12">
            <v>25.1</v>
          </cell>
          <cell r="AY12">
            <v>32.799999999999997</v>
          </cell>
          <cell r="AZ12">
            <v>2326</v>
          </cell>
          <cell r="BA12">
            <v>1217</v>
          </cell>
          <cell r="BB12">
            <v>1109</v>
          </cell>
          <cell r="BC12">
            <v>62.9</v>
          </cell>
          <cell r="BD12">
            <v>58.8</v>
          </cell>
          <cell r="BE12">
            <v>67.400000000000006</v>
          </cell>
          <cell r="BF12">
            <v>55.7</v>
          </cell>
          <cell r="BG12">
            <v>50.7</v>
          </cell>
          <cell r="BH12">
            <v>61.2</v>
          </cell>
          <cell r="BI12">
            <v>91.7</v>
          </cell>
          <cell r="BJ12">
            <v>90.9</v>
          </cell>
          <cell r="BK12">
            <v>92.7</v>
          </cell>
          <cell r="BL12">
            <v>88.9</v>
          </cell>
          <cell r="BM12">
            <v>88.2</v>
          </cell>
          <cell r="BN12">
            <v>89.5</v>
          </cell>
          <cell r="BO12">
            <v>59.1</v>
          </cell>
          <cell r="BP12">
            <v>54.5</v>
          </cell>
          <cell r="BQ12">
            <v>64.099999999999994</v>
          </cell>
          <cell r="BR12">
            <v>38.299999999999997</v>
          </cell>
          <cell r="BS12">
            <v>33.700000000000003</v>
          </cell>
          <cell r="BT12">
            <v>43.3</v>
          </cell>
          <cell r="BU12">
            <v>24.5</v>
          </cell>
          <cell r="BV12">
            <v>18.899999999999999</v>
          </cell>
          <cell r="BW12">
            <v>30.7</v>
          </cell>
        </row>
        <row r="13">
          <cell r="A13" t="str">
            <v>E08000022</v>
          </cell>
          <cell r="B13" t="str">
            <v>North Tyneside</v>
          </cell>
          <cell r="C13" t="str">
            <v>North East</v>
          </cell>
          <cell r="D13">
            <v>1996</v>
          </cell>
          <cell r="E13">
            <v>1057</v>
          </cell>
          <cell r="F13">
            <v>939</v>
          </cell>
          <cell r="G13">
            <v>72.099999999999994</v>
          </cell>
          <cell r="H13">
            <v>68</v>
          </cell>
          <cell r="I13">
            <v>76.7</v>
          </cell>
          <cell r="J13">
            <v>62</v>
          </cell>
          <cell r="K13">
            <v>58.6</v>
          </cell>
          <cell r="L13">
            <v>65.8</v>
          </cell>
          <cell r="M13" t="str">
            <v>x</v>
          </cell>
          <cell r="N13" t="str">
            <v>x</v>
          </cell>
          <cell r="O13">
            <v>97.3</v>
          </cell>
          <cell r="P13" t="str">
            <v>x</v>
          </cell>
          <cell r="Q13" t="str">
            <v>x</v>
          </cell>
          <cell r="R13">
            <v>95.6</v>
          </cell>
          <cell r="S13">
            <v>64.099999999999994</v>
          </cell>
          <cell r="T13">
            <v>61</v>
          </cell>
          <cell r="U13">
            <v>67.599999999999994</v>
          </cell>
          <cell r="V13">
            <v>34.299999999999997</v>
          </cell>
          <cell r="W13">
            <v>29.2</v>
          </cell>
          <cell r="X13">
            <v>40</v>
          </cell>
          <cell r="Y13">
            <v>23.8</v>
          </cell>
          <cell r="Z13">
            <v>18.2</v>
          </cell>
          <cell r="AA13">
            <v>30.2</v>
          </cell>
          <cell r="AB13">
            <v>55</v>
          </cell>
          <cell r="AC13">
            <v>26</v>
          </cell>
          <cell r="AD13">
            <v>29</v>
          </cell>
          <cell r="AE13">
            <v>70.900000000000006</v>
          </cell>
          <cell r="AF13">
            <v>57.7</v>
          </cell>
          <cell r="AG13">
            <v>82.8</v>
          </cell>
          <cell r="AH13">
            <v>61.8</v>
          </cell>
          <cell r="AI13">
            <v>53.8</v>
          </cell>
          <cell r="AJ13">
            <v>69</v>
          </cell>
          <cell r="AK13" t="str">
            <v>x</v>
          </cell>
          <cell r="AL13" t="str">
            <v>x</v>
          </cell>
          <cell r="AM13">
            <v>100</v>
          </cell>
          <cell r="AN13" t="str">
            <v>x</v>
          </cell>
          <cell r="AO13" t="str">
            <v>x</v>
          </cell>
          <cell r="AP13">
            <v>100</v>
          </cell>
          <cell r="AQ13">
            <v>61.8</v>
          </cell>
          <cell r="AR13">
            <v>53.8</v>
          </cell>
          <cell r="AS13">
            <v>69</v>
          </cell>
          <cell r="AT13">
            <v>40</v>
          </cell>
          <cell r="AU13">
            <v>26.9</v>
          </cell>
          <cell r="AV13">
            <v>51.7</v>
          </cell>
          <cell r="AW13">
            <v>36.4</v>
          </cell>
          <cell r="AX13">
            <v>26.9</v>
          </cell>
          <cell r="AY13">
            <v>44.8</v>
          </cell>
          <cell r="AZ13">
            <v>2053</v>
          </cell>
          <cell r="BA13">
            <v>1083</v>
          </cell>
          <cell r="BB13">
            <v>970</v>
          </cell>
          <cell r="BC13">
            <v>72</v>
          </cell>
          <cell r="BD13">
            <v>67.8</v>
          </cell>
          <cell r="BE13">
            <v>76.8</v>
          </cell>
          <cell r="BF13">
            <v>62</v>
          </cell>
          <cell r="BG13">
            <v>58.4</v>
          </cell>
          <cell r="BH13">
            <v>65.900000000000006</v>
          </cell>
          <cell r="BI13">
            <v>96.1</v>
          </cell>
          <cell r="BJ13">
            <v>94.8</v>
          </cell>
          <cell r="BK13">
            <v>97.4</v>
          </cell>
          <cell r="BL13">
            <v>94.2</v>
          </cell>
          <cell r="BM13">
            <v>92.8</v>
          </cell>
          <cell r="BN13">
            <v>95.8</v>
          </cell>
          <cell r="BO13">
            <v>64.099999999999994</v>
          </cell>
          <cell r="BP13">
            <v>60.8</v>
          </cell>
          <cell r="BQ13">
            <v>67.599999999999994</v>
          </cell>
          <cell r="BR13">
            <v>34.4</v>
          </cell>
          <cell r="BS13">
            <v>29.2</v>
          </cell>
          <cell r="BT13">
            <v>40.299999999999997</v>
          </cell>
          <cell r="BU13">
            <v>24.2</v>
          </cell>
          <cell r="BV13">
            <v>18.399999999999999</v>
          </cell>
          <cell r="BW13">
            <v>30.6</v>
          </cell>
        </row>
        <row r="14">
          <cell r="A14" t="str">
            <v>E06000048</v>
          </cell>
          <cell r="B14" t="str">
            <v>Northumberland</v>
          </cell>
          <cell r="C14" t="str">
            <v>North East</v>
          </cell>
          <cell r="D14">
            <v>3435</v>
          </cell>
          <cell r="E14">
            <v>1736</v>
          </cell>
          <cell r="F14">
            <v>1699</v>
          </cell>
          <cell r="G14">
            <v>64.8</v>
          </cell>
          <cell r="H14">
            <v>58.6</v>
          </cell>
          <cell r="I14">
            <v>71.2</v>
          </cell>
          <cell r="J14">
            <v>56.9</v>
          </cell>
          <cell r="K14">
            <v>50.2</v>
          </cell>
          <cell r="L14">
            <v>63.6</v>
          </cell>
          <cell r="M14">
            <v>94</v>
          </cell>
          <cell r="N14">
            <v>92.3</v>
          </cell>
          <cell r="O14">
            <v>95.7</v>
          </cell>
          <cell r="P14">
            <v>92.2</v>
          </cell>
          <cell r="Q14">
            <v>90.4</v>
          </cell>
          <cell r="R14">
            <v>94</v>
          </cell>
          <cell r="S14">
            <v>59.6</v>
          </cell>
          <cell r="T14">
            <v>53.9</v>
          </cell>
          <cell r="U14">
            <v>65.5</v>
          </cell>
          <cell r="V14">
            <v>33.799999999999997</v>
          </cell>
          <cell r="W14">
            <v>29.6</v>
          </cell>
          <cell r="X14">
            <v>38.1</v>
          </cell>
          <cell r="Y14">
            <v>21.6</v>
          </cell>
          <cell r="Z14">
            <v>16.7</v>
          </cell>
          <cell r="AA14">
            <v>26.7</v>
          </cell>
          <cell r="AB14">
            <v>40</v>
          </cell>
          <cell r="AC14">
            <v>20</v>
          </cell>
          <cell r="AD14">
            <v>20</v>
          </cell>
          <cell r="AE14">
            <v>75</v>
          </cell>
          <cell r="AF14">
            <v>65</v>
          </cell>
          <cell r="AG14">
            <v>85</v>
          </cell>
          <cell r="AH14">
            <v>55</v>
          </cell>
          <cell r="AI14">
            <v>35</v>
          </cell>
          <cell r="AJ14">
            <v>75</v>
          </cell>
          <cell r="AK14" t="str">
            <v>x</v>
          </cell>
          <cell r="AL14">
            <v>100</v>
          </cell>
          <cell r="AM14" t="str">
            <v>x</v>
          </cell>
          <cell r="AN14" t="str">
            <v>x</v>
          </cell>
          <cell r="AO14">
            <v>100</v>
          </cell>
          <cell r="AP14" t="str">
            <v>x</v>
          </cell>
          <cell r="AQ14">
            <v>55</v>
          </cell>
          <cell r="AR14">
            <v>35</v>
          </cell>
          <cell r="AS14">
            <v>75</v>
          </cell>
          <cell r="AT14">
            <v>37.5</v>
          </cell>
          <cell r="AU14">
            <v>25</v>
          </cell>
          <cell r="AV14">
            <v>50</v>
          </cell>
          <cell r="AW14">
            <v>20</v>
          </cell>
          <cell r="AX14">
            <v>15</v>
          </cell>
          <cell r="AY14">
            <v>25</v>
          </cell>
          <cell r="AZ14">
            <v>3478</v>
          </cell>
          <cell r="BA14">
            <v>1756</v>
          </cell>
          <cell r="BB14">
            <v>1722</v>
          </cell>
          <cell r="BC14">
            <v>65</v>
          </cell>
          <cell r="BD14">
            <v>58.7</v>
          </cell>
          <cell r="BE14">
            <v>71.400000000000006</v>
          </cell>
          <cell r="BF14">
            <v>56.9</v>
          </cell>
          <cell r="BG14">
            <v>50.1</v>
          </cell>
          <cell r="BH14">
            <v>63.8</v>
          </cell>
          <cell r="BI14">
            <v>94</v>
          </cell>
          <cell r="BJ14">
            <v>92.4</v>
          </cell>
          <cell r="BK14">
            <v>95.6</v>
          </cell>
          <cell r="BL14">
            <v>92.2</v>
          </cell>
          <cell r="BM14">
            <v>90.5</v>
          </cell>
          <cell r="BN14">
            <v>94</v>
          </cell>
          <cell r="BO14">
            <v>59.6</v>
          </cell>
          <cell r="BP14">
            <v>53.6</v>
          </cell>
          <cell r="BQ14">
            <v>65.599999999999994</v>
          </cell>
          <cell r="BR14">
            <v>33.9</v>
          </cell>
          <cell r="BS14">
            <v>29.6</v>
          </cell>
          <cell r="BT14">
            <v>38.299999999999997</v>
          </cell>
          <cell r="BU14">
            <v>21.7</v>
          </cell>
          <cell r="BV14">
            <v>16.7</v>
          </cell>
          <cell r="BW14">
            <v>26.7</v>
          </cell>
        </row>
        <row r="15">
          <cell r="A15" t="str">
            <v>E06000003</v>
          </cell>
          <cell r="B15" t="str">
            <v>Redcar and Cleveland</v>
          </cell>
          <cell r="C15" t="str">
            <v>North East</v>
          </cell>
          <cell r="D15">
            <v>1673</v>
          </cell>
          <cell r="E15">
            <v>860</v>
          </cell>
          <cell r="F15">
            <v>813</v>
          </cell>
          <cell r="G15">
            <v>62.8</v>
          </cell>
          <cell r="H15">
            <v>54.4</v>
          </cell>
          <cell r="I15">
            <v>71.599999999999994</v>
          </cell>
          <cell r="J15">
            <v>54.4</v>
          </cell>
          <cell r="K15">
            <v>46.5</v>
          </cell>
          <cell r="L15">
            <v>62.7</v>
          </cell>
          <cell r="M15" t="str">
            <v>x</v>
          </cell>
          <cell r="N15" t="str">
            <v>x</v>
          </cell>
          <cell r="O15">
            <v>95.6</v>
          </cell>
          <cell r="P15" t="str">
            <v>x</v>
          </cell>
          <cell r="Q15" t="str">
            <v>x</v>
          </cell>
          <cell r="R15">
            <v>92.7</v>
          </cell>
          <cell r="S15">
            <v>57</v>
          </cell>
          <cell r="T15">
            <v>49.4</v>
          </cell>
          <cell r="U15">
            <v>64.900000000000006</v>
          </cell>
          <cell r="V15" t="str">
            <v>x</v>
          </cell>
          <cell r="W15" t="str">
            <v>x</v>
          </cell>
          <cell r="X15" t="str">
            <v>x</v>
          </cell>
          <cell r="Y15" t="str">
            <v>x</v>
          </cell>
          <cell r="Z15" t="str">
            <v>x</v>
          </cell>
          <cell r="AA15" t="str">
            <v>x</v>
          </cell>
          <cell r="AB15">
            <v>26</v>
          </cell>
          <cell r="AC15">
            <v>17</v>
          </cell>
          <cell r="AD15">
            <v>9</v>
          </cell>
          <cell r="AE15">
            <v>61.5</v>
          </cell>
          <cell r="AF15">
            <v>58.8</v>
          </cell>
          <cell r="AG15">
            <v>66.7</v>
          </cell>
          <cell r="AH15">
            <v>50</v>
          </cell>
          <cell r="AI15">
            <v>52.9</v>
          </cell>
          <cell r="AJ15">
            <v>44.4</v>
          </cell>
          <cell r="AK15" t="str">
            <v>x</v>
          </cell>
          <cell r="AL15" t="str">
            <v>x</v>
          </cell>
          <cell r="AM15">
            <v>100</v>
          </cell>
          <cell r="AN15" t="str">
            <v>x</v>
          </cell>
          <cell r="AO15" t="str">
            <v>x</v>
          </cell>
          <cell r="AP15">
            <v>100</v>
          </cell>
          <cell r="AQ15">
            <v>57.7</v>
          </cell>
          <cell r="AR15">
            <v>58.8</v>
          </cell>
          <cell r="AS15">
            <v>55.6</v>
          </cell>
          <cell r="AT15" t="str">
            <v>x</v>
          </cell>
          <cell r="AU15" t="str">
            <v>x</v>
          </cell>
          <cell r="AV15" t="str">
            <v>x</v>
          </cell>
          <cell r="AW15" t="str">
            <v>x</v>
          </cell>
          <cell r="AX15" t="str">
            <v>x</v>
          </cell>
          <cell r="AY15" t="str">
            <v>x</v>
          </cell>
          <cell r="AZ15">
            <v>1699</v>
          </cell>
          <cell r="BA15">
            <v>877</v>
          </cell>
          <cell r="BB15">
            <v>822</v>
          </cell>
          <cell r="BC15">
            <v>62.7</v>
          </cell>
          <cell r="BD15">
            <v>54.5</v>
          </cell>
          <cell r="BE15">
            <v>71.5</v>
          </cell>
          <cell r="BF15">
            <v>54.3</v>
          </cell>
          <cell r="BG15">
            <v>46.6</v>
          </cell>
          <cell r="BH15">
            <v>62.5</v>
          </cell>
          <cell r="BI15">
            <v>93.3</v>
          </cell>
          <cell r="BJ15">
            <v>91.1</v>
          </cell>
          <cell r="BK15">
            <v>95.6</v>
          </cell>
          <cell r="BL15">
            <v>89.8</v>
          </cell>
          <cell r="BM15">
            <v>87</v>
          </cell>
          <cell r="BN15">
            <v>92.8</v>
          </cell>
          <cell r="BO15">
            <v>57</v>
          </cell>
          <cell r="BP15">
            <v>49.6</v>
          </cell>
          <cell r="BQ15">
            <v>64.8</v>
          </cell>
          <cell r="BR15">
            <v>23.7</v>
          </cell>
          <cell r="BS15">
            <v>18.899999999999999</v>
          </cell>
          <cell r="BT15">
            <v>28.7</v>
          </cell>
          <cell r="BU15">
            <v>14.7</v>
          </cell>
          <cell r="BV15">
            <v>10</v>
          </cell>
          <cell r="BW15">
            <v>19.7</v>
          </cell>
        </row>
        <row r="16">
          <cell r="A16" t="str">
            <v>E08000023</v>
          </cell>
          <cell r="B16" t="str">
            <v>South Tyneside</v>
          </cell>
          <cell r="C16" t="str">
            <v>North East</v>
          </cell>
          <cell r="D16">
            <v>1536</v>
          </cell>
          <cell r="E16">
            <v>807</v>
          </cell>
          <cell r="F16">
            <v>729</v>
          </cell>
          <cell r="G16">
            <v>65.7</v>
          </cell>
          <cell r="H16">
            <v>60.2</v>
          </cell>
          <cell r="I16">
            <v>71.7</v>
          </cell>
          <cell r="J16">
            <v>57.6</v>
          </cell>
          <cell r="K16">
            <v>51.7</v>
          </cell>
          <cell r="L16">
            <v>64.099999999999994</v>
          </cell>
          <cell r="M16" t="str">
            <v>x</v>
          </cell>
          <cell r="N16" t="str">
            <v>x</v>
          </cell>
          <cell r="O16" t="str">
            <v>x</v>
          </cell>
          <cell r="P16" t="str">
            <v>x</v>
          </cell>
          <cell r="Q16" t="str">
            <v>x</v>
          </cell>
          <cell r="R16" t="str">
            <v>x</v>
          </cell>
          <cell r="S16">
            <v>60.4</v>
          </cell>
          <cell r="T16">
            <v>54.6</v>
          </cell>
          <cell r="U16">
            <v>66.7</v>
          </cell>
          <cell r="V16">
            <v>35.9</v>
          </cell>
          <cell r="W16">
            <v>30.1</v>
          </cell>
          <cell r="X16">
            <v>42.4</v>
          </cell>
          <cell r="Y16">
            <v>20.6</v>
          </cell>
          <cell r="Z16">
            <v>16</v>
          </cell>
          <cell r="AA16">
            <v>25.8</v>
          </cell>
          <cell r="AB16">
            <v>50</v>
          </cell>
          <cell r="AC16">
            <v>20</v>
          </cell>
          <cell r="AD16">
            <v>30</v>
          </cell>
          <cell r="AE16">
            <v>80</v>
          </cell>
          <cell r="AF16">
            <v>75</v>
          </cell>
          <cell r="AG16">
            <v>83.3</v>
          </cell>
          <cell r="AH16">
            <v>66</v>
          </cell>
          <cell r="AI16">
            <v>65</v>
          </cell>
          <cell r="AJ16">
            <v>66.7</v>
          </cell>
          <cell r="AK16" t="str">
            <v>x</v>
          </cell>
          <cell r="AL16" t="str">
            <v>x</v>
          </cell>
          <cell r="AM16" t="str">
            <v>x</v>
          </cell>
          <cell r="AN16" t="str">
            <v>x</v>
          </cell>
          <cell r="AO16" t="str">
            <v>x</v>
          </cell>
          <cell r="AP16" t="str">
            <v>x</v>
          </cell>
          <cell r="AQ16">
            <v>66</v>
          </cell>
          <cell r="AR16">
            <v>65</v>
          </cell>
          <cell r="AS16">
            <v>66.7</v>
          </cell>
          <cell r="AT16">
            <v>62</v>
          </cell>
          <cell r="AU16">
            <v>50</v>
          </cell>
          <cell r="AV16">
            <v>70</v>
          </cell>
          <cell r="AW16">
            <v>30</v>
          </cell>
          <cell r="AX16">
            <v>20</v>
          </cell>
          <cell r="AY16">
            <v>36.700000000000003</v>
          </cell>
          <cell r="AZ16">
            <v>1588</v>
          </cell>
          <cell r="BA16">
            <v>827</v>
          </cell>
          <cell r="BB16">
            <v>761</v>
          </cell>
          <cell r="BC16">
            <v>66.099999999999994</v>
          </cell>
          <cell r="BD16">
            <v>60.6</v>
          </cell>
          <cell r="BE16">
            <v>72</v>
          </cell>
          <cell r="BF16">
            <v>57.7</v>
          </cell>
          <cell r="BG16">
            <v>52</v>
          </cell>
          <cell r="BH16">
            <v>64</v>
          </cell>
          <cell r="BI16">
            <v>95.8</v>
          </cell>
          <cell r="BJ16">
            <v>94</v>
          </cell>
          <cell r="BK16">
            <v>97.9</v>
          </cell>
          <cell r="BL16">
            <v>94.3</v>
          </cell>
          <cell r="BM16">
            <v>92.6</v>
          </cell>
          <cell r="BN16">
            <v>96.2</v>
          </cell>
          <cell r="BO16">
            <v>60.5</v>
          </cell>
          <cell r="BP16">
            <v>54.9</v>
          </cell>
          <cell r="BQ16">
            <v>66.5</v>
          </cell>
          <cell r="BR16">
            <v>36.700000000000003</v>
          </cell>
          <cell r="BS16">
            <v>30.6</v>
          </cell>
          <cell r="BT16">
            <v>43.4</v>
          </cell>
          <cell r="BU16">
            <v>20.9</v>
          </cell>
          <cell r="BV16">
            <v>16.100000000000001</v>
          </cell>
          <cell r="BW16">
            <v>26.1</v>
          </cell>
        </row>
        <row r="17">
          <cell r="A17" t="str">
            <v>E06000004</v>
          </cell>
          <cell r="B17" t="str">
            <v>Stockton-on-Tees</v>
          </cell>
          <cell r="C17" t="str">
            <v>North East</v>
          </cell>
          <cell r="D17">
            <v>2023</v>
          </cell>
          <cell r="E17">
            <v>1058</v>
          </cell>
          <cell r="F17">
            <v>965</v>
          </cell>
          <cell r="G17">
            <v>69.400000000000006</v>
          </cell>
          <cell r="H17">
            <v>65.3</v>
          </cell>
          <cell r="I17">
            <v>73.8</v>
          </cell>
          <cell r="J17">
            <v>59.5</v>
          </cell>
          <cell r="K17">
            <v>54.5</v>
          </cell>
          <cell r="L17">
            <v>65</v>
          </cell>
          <cell r="M17">
            <v>93.8</v>
          </cell>
          <cell r="N17" t="str">
            <v>x</v>
          </cell>
          <cell r="O17" t="str">
            <v>x</v>
          </cell>
          <cell r="P17">
            <v>90.5</v>
          </cell>
          <cell r="Q17" t="str">
            <v>x</v>
          </cell>
          <cell r="R17" t="str">
            <v>x</v>
          </cell>
          <cell r="S17">
            <v>61.7</v>
          </cell>
          <cell r="T17">
            <v>57.1</v>
          </cell>
          <cell r="U17">
            <v>66.7</v>
          </cell>
          <cell r="V17">
            <v>37.9</v>
          </cell>
          <cell r="W17">
            <v>33.299999999999997</v>
          </cell>
          <cell r="X17">
            <v>42.9</v>
          </cell>
          <cell r="Y17">
            <v>25.4</v>
          </cell>
          <cell r="Z17">
            <v>19.5</v>
          </cell>
          <cell r="AA17">
            <v>31.9</v>
          </cell>
          <cell r="AB17">
            <v>106</v>
          </cell>
          <cell r="AC17">
            <v>50</v>
          </cell>
          <cell r="AD17">
            <v>56</v>
          </cell>
          <cell r="AE17">
            <v>77.400000000000006</v>
          </cell>
          <cell r="AF17">
            <v>64</v>
          </cell>
          <cell r="AG17">
            <v>89.3</v>
          </cell>
          <cell r="AH17">
            <v>55.7</v>
          </cell>
          <cell r="AI17">
            <v>42</v>
          </cell>
          <cell r="AJ17">
            <v>67.900000000000006</v>
          </cell>
          <cell r="AK17">
            <v>97.2</v>
          </cell>
          <cell r="AL17" t="str">
            <v>x</v>
          </cell>
          <cell r="AM17" t="str">
            <v>x</v>
          </cell>
          <cell r="AN17">
            <v>95.3</v>
          </cell>
          <cell r="AO17" t="str">
            <v>x</v>
          </cell>
          <cell r="AP17" t="str">
            <v>x</v>
          </cell>
          <cell r="AQ17">
            <v>55.7</v>
          </cell>
          <cell r="AR17">
            <v>42</v>
          </cell>
          <cell r="AS17">
            <v>67.900000000000006</v>
          </cell>
          <cell r="AT17">
            <v>37.700000000000003</v>
          </cell>
          <cell r="AU17">
            <v>24</v>
          </cell>
          <cell r="AV17">
            <v>50</v>
          </cell>
          <cell r="AW17">
            <v>30.2</v>
          </cell>
          <cell r="AX17">
            <v>24</v>
          </cell>
          <cell r="AY17">
            <v>35.700000000000003</v>
          </cell>
          <cell r="AZ17">
            <v>2129</v>
          </cell>
          <cell r="BA17">
            <v>1108</v>
          </cell>
          <cell r="BB17">
            <v>1021</v>
          </cell>
          <cell r="BC17">
            <v>69.8</v>
          </cell>
          <cell r="BD17">
            <v>65.3</v>
          </cell>
          <cell r="BE17">
            <v>74.599999999999994</v>
          </cell>
          <cell r="BF17">
            <v>59.3</v>
          </cell>
          <cell r="BG17">
            <v>54</v>
          </cell>
          <cell r="BH17">
            <v>65.099999999999994</v>
          </cell>
          <cell r="BI17">
            <v>94</v>
          </cell>
          <cell r="BJ17">
            <v>92.2</v>
          </cell>
          <cell r="BK17">
            <v>95.9</v>
          </cell>
          <cell r="BL17">
            <v>90.7</v>
          </cell>
          <cell r="BM17">
            <v>89.5</v>
          </cell>
          <cell r="BN17">
            <v>92.1</v>
          </cell>
          <cell r="BO17">
            <v>61.4</v>
          </cell>
          <cell r="BP17">
            <v>56.4</v>
          </cell>
          <cell r="BQ17">
            <v>66.8</v>
          </cell>
          <cell r="BR17">
            <v>37.9</v>
          </cell>
          <cell r="BS17">
            <v>32.9</v>
          </cell>
          <cell r="BT17">
            <v>43.3</v>
          </cell>
          <cell r="BU17">
            <v>25.6</v>
          </cell>
          <cell r="BV17">
            <v>19.7</v>
          </cell>
          <cell r="BW17">
            <v>32.1</v>
          </cell>
        </row>
        <row r="18">
          <cell r="A18" t="str">
            <v>E08000024</v>
          </cell>
          <cell r="B18" t="str">
            <v>Sunderland</v>
          </cell>
          <cell r="C18" t="str">
            <v>North East</v>
          </cell>
          <cell r="D18">
            <v>2842</v>
          </cell>
          <cell r="E18">
            <v>1483</v>
          </cell>
          <cell r="F18">
            <v>1359</v>
          </cell>
          <cell r="G18">
            <v>59.6</v>
          </cell>
          <cell r="H18">
            <v>54</v>
          </cell>
          <cell r="I18">
            <v>65.599999999999994</v>
          </cell>
          <cell r="J18">
            <v>50.2</v>
          </cell>
          <cell r="K18">
            <v>45.2</v>
          </cell>
          <cell r="L18">
            <v>55.7</v>
          </cell>
          <cell r="M18">
            <v>93.9</v>
          </cell>
          <cell r="N18">
            <v>91.9</v>
          </cell>
          <cell r="O18">
            <v>96.1</v>
          </cell>
          <cell r="P18">
            <v>90.7</v>
          </cell>
          <cell r="Q18">
            <v>88.5</v>
          </cell>
          <cell r="R18">
            <v>93</v>
          </cell>
          <cell r="S18">
            <v>52.8</v>
          </cell>
          <cell r="T18">
            <v>48.1</v>
          </cell>
          <cell r="U18">
            <v>57.9</v>
          </cell>
          <cell r="V18">
            <v>34</v>
          </cell>
          <cell r="W18">
            <v>25.8</v>
          </cell>
          <cell r="X18">
            <v>43</v>
          </cell>
          <cell r="Y18">
            <v>17.7</v>
          </cell>
          <cell r="Z18">
            <v>11.8</v>
          </cell>
          <cell r="AA18">
            <v>24.1</v>
          </cell>
          <cell r="AB18">
            <v>105</v>
          </cell>
          <cell r="AC18">
            <v>57</v>
          </cell>
          <cell r="AD18">
            <v>48</v>
          </cell>
          <cell r="AE18">
            <v>68.599999999999994</v>
          </cell>
          <cell r="AF18">
            <v>64.900000000000006</v>
          </cell>
          <cell r="AG18">
            <v>72.900000000000006</v>
          </cell>
          <cell r="AH18">
            <v>53.3</v>
          </cell>
          <cell r="AI18">
            <v>50.9</v>
          </cell>
          <cell r="AJ18">
            <v>56.3</v>
          </cell>
          <cell r="AK18">
            <v>97.1</v>
          </cell>
          <cell r="AL18" t="str">
            <v>x</v>
          </cell>
          <cell r="AM18" t="str">
            <v>x</v>
          </cell>
          <cell r="AN18">
            <v>93.3</v>
          </cell>
          <cell r="AO18">
            <v>93</v>
          </cell>
          <cell r="AP18">
            <v>93.8</v>
          </cell>
          <cell r="AQ18">
            <v>54.3</v>
          </cell>
          <cell r="AR18">
            <v>52.6</v>
          </cell>
          <cell r="AS18">
            <v>56.3</v>
          </cell>
          <cell r="AT18">
            <v>38.1</v>
          </cell>
          <cell r="AU18">
            <v>28.1</v>
          </cell>
          <cell r="AV18">
            <v>50</v>
          </cell>
          <cell r="AW18">
            <v>19</v>
          </cell>
          <cell r="AX18">
            <v>15.8</v>
          </cell>
          <cell r="AY18">
            <v>22.9</v>
          </cell>
          <cell r="AZ18">
            <v>2959</v>
          </cell>
          <cell r="BA18">
            <v>1543</v>
          </cell>
          <cell r="BB18">
            <v>1416</v>
          </cell>
          <cell r="BC18">
            <v>59.8</v>
          </cell>
          <cell r="BD18">
            <v>54.4</v>
          </cell>
          <cell r="BE18">
            <v>65.7</v>
          </cell>
          <cell r="BF18">
            <v>50.3</v>
          </cell>
          <cell r="BG18">
            <v>45.4</v>
          </cell>
          <cell r="BH18">
            <v>55.6</v>
          </cell>
          <cell r="BI18">
            <v>94.1</v>
          </cell>
          <cell r="BJ18">
            <v>92.1</v>
          </cell>
          <cell r="BK18">
            <v>96.2</v>
          </cell>
          <cell r="BL18">
            <v>90.7</v>
          </cell>
          <cell r="BM18">
            <v>88.7</v>
          </cell>
          <cell r="BN18">
            <v>92.9</v>
          </cell>
          <cell r="BO18">
            <v>52.8</v>
          </cell>
          <cell r="BP18">
            <v>48.2</v>
          </cell>
          <cell r="BQ18">
            <v>57.8</v>
          </cell>
          <cell r="BR18">
            <v>34.1</v>
          </cell>
          <cell r="BS18">
            <v>25.8</v>
          </cell>
          <cell r="BT18">
            <v>43.1</v>
          </cell>
          <cell r="BU18">
            <v>17.7</v>
          </cell>
          <cell r="BV18">
            <v>11.9</v>
          </cell>
          <cell r="BW18">
            <v>23.9</v>
          </cell>
        </row>
        <row r="19">
          <cell r="A19" t="str">
            <v>E06000008</v>
          </cell>
          <cell r="B19" t="str">
            <v>Blackburn with Darwen</v>
          </cell>
          <cell r="C19" t="str">
            <v>North West</v>
          </cell>
          <cell r="D19">
            <v>1187</v>
          </cell>
          <cell r="E19" t="str">
            <v>x</v>
          </cell>
          <cell r="F19" t="str">
            <v>x</v>
          </cell>
          <cell r="G19">
            <v>63.5</v>
          </cell>
          <cell r="H19" t="str">
            <v>x</v>
          </cell>
          <cell r="I19" t="str">
            <v>x</v>
          </cell>
          <cell r="J19">
            <v>55.8</v>
          </cell>
          <cell r="K19" t="str">
            <v>x</v>
          </cell>
          <cell r="L19" t="str">
            <v>x</v>
          </cell>
          <cell r="M19">
            <v>94</v>
          </cell>
          <cell r="N19" t="str">
            <v>x</v>
          </cell>
          <cell r="O19" t="str">
            <v>x</v>
          </cell>
          <cell r="P19">
            <v>91.4</v>
          </cell>
          <cell r="Q19" t="str">
            <v>x</v>
          </cell>
          <cell r="R19" t="str">
            <v>x</v>
          </cell>
          <cell r="S19">
            <v>58.5</v>
          </cell>
          <cell r="T19" t="str">
            <v>x</v>
          </cell>
          <cell r="U19" t="str">
            <v>x</v>
          </cell>
          <cell r="V19">
            <v>27.8</v>
          </cell>
          <cell r="W19" t="str">
            <v>x</v>
          </cell>
          <cell r="X19" t="str">
            <v>x</v>
          </cell>
          <cell r="Y19" t="str">
            <v>x</v>
          </cell>
          <cell r="Z19" t="str">
            <v>x</v>
          </cell>
          <cell r="AA19" t="str">
            <v>x</v>
          </cell>
          <cell r="AB19">
            <v>562</v>
          </cell>
          <cell r="AC19">
            <v>264</v>
          </cell>
          <cell r="AD19">
            <v>298</v>
          </cell>
          <cell r="AE19">
            <v>68.7</v>
          </cell>
          <cell r="AF19" t="str">
            <v>x</v>
          </cell>
          <cell r="AG19" t="str">
            <v>x</v>
          </cell>
          <cell r="AH19">
            <v>59.4</v>
          </cell>
          <cell r="AI19" t="str">
            <v>x</v>
          </cell>
          <cell r="AJ19" t="str">
            <v>x</v>
          </cell>
          <cell r="AK19">
            <v>95.7</v>
          </cell>
          <cell r="AL19">
            <v>94.3</v>
          </cell>
          <cell r="AM19">
            <v>97</v>
          </cell>
          <cell r="AN19">
            <v>94.3</v>
          </cell>
          <cell r="AO19">
            <v>92.8</v>
          </cell>
          <cell r="AP19">
            <v>95.6</v>
          </cell>
          <cell r="AQ19">
            <v>61.7</v>
          </cell>
          <cell r="AR19" t="str">
            <v>x</v>
          </cell>
          <cell r="AS19" t="str">
            <v>x</v>
          </cell>
          <cell r="AT19">
            <v>42.7</v>
          </cell>
          <cell r="AU19">
            <v>27.7</v>
          </cell>
          <cell r="AV19">
            <v>56</v>
          </cell>
          <cell r="AW19" t="str">
            <v>x</v>
          </cell>
          <cell r="AX19" t="str">
            <v>x</v>
          </cell>
          <cell r="AY19" t="str">
            <v>x</v>
          </cell>
          <cell r="AZ19">
            <v>1749</v>
          </cell>
          <cell r="BA19">
            <v>884</v>
          </cell>
          <cell r="BB19">
            <v>865</v>
          </cell>
          <cell r="BC19">
            <v>65.2</v>
          </cell>
          <cell r="BD19">
            <v>58.8</v>
          </cell>
          <cell r="BE19">
            <v>71.7</v>
          </cell>
          <cell r="BF19">
            <v>56.9</v>
          </cell>
          <cell r="BG19">
            <v>51.6</v>
          </cell>
          <cell r="BH19">
            <v>62.4</v>
          </cell>
          <cell r="BI19">
            <v>94.6</v>
          </cell>
          <cell r="BJ19">
            <v>94.2</v>
          </cell>
          <cell r="BK19">
            <v>94.9</v>
          </cell>
          <cell r="BL19">
            <v>92.3</v>
          </cell>
          <cell r="BM19">
            <v>91.7</v>
          </cell>
          <cell r="BN19">
            <v>92.9</v>
          </cell>
          <cell r="BO19">
            <v>59.5</v>
          </cell>
          <cell r="BP19">
            <v>55.5</v>
          </cell>
          <cell r="BQ19">
            <v>63.6</v>
          </cell>
          <cell r="BR19">
            <v>32.6</v>
          </cell>
          <cell r="BS19">
            <v>28.1</v>
          </cell>
          <cell r="BT19">
            <v>37.200000000000003</v>
          </cell>
          <cell r="BU19">
            <v>20.6</v>
          </cell>
          <cell r="BV19">
            <v>16</v>
          </cell>
          <cell r="BW19">
            <v>25.3</v>
          </cell>
        </row>
        <row r="20">
          <cell r="A20" t="str">
            <v>E06000009</v>
          </cell>
          <cell r="B20" t="str">
            <v>Blackpool</v>
          </cell>
          <cell r="C20" t="str">
            <v>North West</v>
          </cell>
          <cell r="D20">
            <v>1348</v>
          </cell>
          <cell r="E20">
            <v>686</v>
          </cell>
          <cell r="F20">
            <v>662</v>
          </cell>
          <cell r="G20">
            <v>49.9</v>
          </cell>
          <cell r="H20">
            <v>45.3</v>
          </cell>
          <cell r="I20">
            <v>54.7</v>
          </cell>
          <cell r="J20">
            <v>41.8</v>
          </cell>
          <cell r="K20">
            <v>38.5</v>
          </cell>
          <cell r="L20">
            <v>45.3</v>
          </cell>
          <cell r="M20" t="str">
            <v>x</v>
          </cell>
          <cell r="N20" t="str">
            <v>x</v>
          </cell>
          <cell r="O20" t="str">
            <v>x</v>
          </cell>
          <cell r="P20">
            <v>87.3</v>
          </cell>
          <cell r="Q20" t="str">
            <v>x</v>
          </cell>
          <cell r="R20" t="str">
            <v>x</v>
          </cell>
          <cell r="S20">
            <v>44.6</v>
          </cell>
          <cell r="T20">
            <v>41.4</v>
          </cell>
          <cell r="U20">
            <v>47.9</v>
          </cell>
          <cell r="V20">
            <v>22.3</v>
          </cell>
          <cell r="W20">
            <v>19.100000000000001</v>
          </cell>
          <cell r="X20">
            <v>25.7</v>
          </cell>
          <cell r="Y20">
            <v>10.5</v>
          </cell>
          <cell r="Z20">
            <v>8</v>
          </cell>
          <cell r="AA20">
            <v>13</v>
          </cell>
          <cell r="AB20">
            <v>58</v>
          </cell>
          <cell r="AC20">
            <v>30</v>
          </cell>
          <cell r="AD20">
            <v>28</v>
          </cell>
          <cell r="AE20">
            <v>69</v>
          </cell>
          <cell r="AF20">
            <v>63.3</v>
          </cell>
          <cell r="AG20">
            <v>75</v>
          </cell>
          <cell r="AH20">
            <v>55.2</v>
          </cell>
          <cell r="AI20">
            <v>56.7</v>
          </cell>
          <cell r="AJ20">
            <v>53.6</v>
          </cell>
          <cell r="AK20" t="str">
            <v>x</v>
          </cell>
          <cell r="AL20" t="str">
            <v>x</v>
          </cell>
          <cell r="AM20" t="str">
            <v>x</v>
          </cell>
          <cell r="AN20">
            <v>91.4</v>
          </cell>
          <cell r="AO20" t="str">
            <v>x</v>
          </cell>
          <cell r="AP20" t="str">
            <v>x</v>
          </cell>
          <cell r="AQ20">
            <v>56.9</v>
          </cell>
          <cell r="AR20">
            <v>56.7</v>
          </cell>
          <cell r="AS20">
            <v>57.1</v>
          </cell>
          <cell r="AT20">
            <v>41.4</v>
          </cell>
          <cell r="AU20">
            <v>43.3</v>
          </cell>
          <cell r="AV20">
            <v>39.299999999999997</v>
          </cell>
          <cell r="AW20">
            <v>15.5</v>
          </cell>
          <cell r="AX20">
            <v>13.3</v>
          </cell>
          <cell r="AY20">
            <v>17.899999999999999</v>
          </cell>
          <cell r="AZ20">
            <v>1406</v>
          </cell>
          <cell r="BA20">
            <v>716</v>
          </cell>
          <cell r="BB20">
            <v>690</v>
          </cell>
          <cell r="BC20">
            <v>50.7</v>
          </cell>
          <cell r="BD20">
            <v>46.1</v>
          </cell>
          <cell r="BE20">
            <v>55.5</v>
          </cell>
          <cell r="BF20">
            <v>42.4</v>
          </cell>
          <cell r="BG20">
            <v>39.200000000000003</v>
          </cell>
          <cell r="BH20">
            <v>45.7</v>
          </cell>
          <cell r="BI20">
            <v>92.7</v>
          </cell>
          <cell r="BJ20">
            <v>91.3</v>
          </cell>
          <cell r="BK20">
            <v>94.2</v>
          </cell>
          <cell r="BL20">
            <v>87.5</v>
          </cell>
          <cell r="BM20">
            <v>86.6</v>
          </cell>
          <cell r="BN20">
            <v>88.4</v>
          </cell>
          <cell r="BO20">
            <v>45.1</v>
          </cell>
          <cell r="BP20">
            <v>42</v>
          </cell>
          <cell r="BQ20">
            <v>48.3</v>
          </cell>
          <cell r="BR20">
            <v>23.1</v>
          </cell>
          <cell r="BS20">
            <v>20.100000000000001</v>
          </cell>
          <cell r="BT20">
            <v>26.2</v>
          </cell>
          <cell r="BU20">
            <v>10.7</v>
          </cell>
          <cell r="BV20">
            <v>8.1999999999999993</v>
          </cell>
          <cell r="BW20">
            <v>13.2</v>
          </cell>
        </row>
        <row r="21">
          <cell r="A21" t="str">
            <v>E08000001</v>
          </cell>
          <cell r="B21" t="str">
            <v>Bolton</v>
          </cell>
          <cell r="C21" t="str">
            <v>North West</v>
          </cell>
          <cell r="D21">
            <v>2626</v>
          </cell>
          <cell r="E21">
            <v>1339</v>
          </cell>
          <cell r="F21">
            <v>1287</v>
          </cell>
          <cell r="G21">
            <v>66.3</v>
          </cell>
          <cell r="H21">
            <v>60.4</v>
          </cell>
          <cell r="I21">
            <v>72.3</v>
          </cell>
          <cell r="J21">
            <v>56</v>
          </cell>
          <cell r="K21">
            <v>50.8</v>
          </cell>
          <cell r="L21">
            <v>61.5</v>
          </cell>
          <cell r="M21">
            <v>94.5</v>
          </cell>
          <cell r="N21">
            <v>93.4</v>
          </cell>
          <cell r="O21">
            <v>95.6</v>
          </cell>
          <cell r="P21">
            <v>91.6</v>
          </cell>
          <cell r="Q21">
            <v>90.4</v>
          </cell>
          <cell r="R21">
            <v>92.8</v>
          </cell>
          <cell r="S21">
            <v>57.7</v>
          </cell>
          <cell r="T21">
            <v>53</v>
          </cell>
          <cell r="U21">
            <v>62.5</v>
          </cell>
          <cell r="V21">
            <v>31.7</v>
          </cell>
          <cell r="W21">
            <v>29.1</v>
          </cell>
          <cell r="X21">
            <v>34.4</v>
          </cell>
          <cell r="Y21">
            <v>18.600000000000001</v>
          </cell>
          <cell r="Z21">
            <v>15</v>
          </cell>
          <cell r="AA21">
            <v>22.3</v>
          </cell>
          <cell r="AB21">
            <v>733</v>
          </cell>
          <cell r="AC21">
            <v>368</v>
          </cell>
          <cell r="AD21">
            <v>365</v>
          </cell>
          <cell r="AE21">
            <v>67.900000000000006</v>
          </cell>
          <cell r="AF21">
            <v>61.1</v>
          </cell>
          <cell r="AG21">
            <v>74.8</v>
          </cell>
          <cell r="AH21">
            <v>59.9</v>
          </cell>
          <cell r="AI21">
            <v>53.5</v>
          </cell>
          <cell r="AJ21">
            <v>66.3</v>
          </cell>
          <cell r="AK21">
            <v>91.8</v>
          </cell>
          <cell r="AL21">
            <v>89.7</v>
          </cell>
          <cell r="AM21">
            <v>94</v>
          </cell>
          <cell r="AN21">
            <v>88.9</v>
          </cell>
          <cell r="AO21">
            <v>86.7</v>
          </cell>
          <cell r="AP21">
            <v>91.2</v>
          </cell>
          <cell r="AQ21">
            <v>61.8</v>
          </cell>
          <cell r="AR21">
            <v>56.3</v>
          </cell>
          <cell r="AS21">
            <v>67.400000000000006</v>
          </cell>
          <cell r="AT21">
            <v>54.4</v>
          </cell>
          <cell r="AU21">
            <v>50.3</v>
          </cell>
          <cell r="AV21">
            <v>58.6</v>
          </cell>
          <cell r="AW21">
            <v>33.6</v>
          </cell>
          <cell r="AX21">
            <v>28.3</v>
          </cell>
          <cell r="AY21">
            <v>38.9</v>
          </cell>
          <cell r="AZ21">
            <v>3360</v>
          </cell>
          <cell r="BA21">
            <v>1707</v>
          </cell>
          <cell r="BB21">
            <v>1653</v>
          </cell>
          <cell r="BC21">
            <v>66.599999999999994</v>
          </cell>
          <cell r="BD21">
            <v>60.6</v>
          </cell>
          <cell r="BE21">
            <v>72.900000000000006</v>
          </cell>
          <cell r="BF21">
            <v>56.8</v>
          </cell>
          <cell r="BG21">
            <v>51.4</v>
          </cell>
          <cell r="BH21">
            <v>62.5</v>
          </cell>
          <cell r="BI21">
            <v>93.9</v>
          </cell>
          <cell r="BJ21">
            <v>92.6</v>
          </cell>
          <cell r="BK21">
            <v>95.2</v>
          </cell>
          <cell r="BL21">
            <v>91</v>
          </cell>
          <cell r="BM21">
            <v>89.6</v>
          </cell>
          <cell r="BN21">
            <v>92.4</v>
          </cell>
          <cell r="BO21">
            <v>58.5</v>
          </cell>
          <cell r="BP21">
            <v>53.7</v>
          </cell>
          <cell r="BQ21">
            <v>63.5</v>
          </cell>
          <cell r="BR21">
            <v>36.6</v>
          </cell>
          <cell r="BS21">
            <v>33.6</v>
          </cell>
          <cell r="BT21">
            <v>39.700000000000003</v>
          </cell>
          <cell r="BU21">
            <v>21.8</v>
          </cell>
          <cell r="BV21">
            <v>17.899999999999999</v>
          </cell>
          <cell r="BW21">
            <v>26</v>
          </cell>
        </row>
        <row r="22">
          <cell r="A22" t="str">
            <v>E08000002</v>
          </cell>
          <cell r="B22" t="str">
            <v>Bury</v>
          </cell>
          <cell r="C22" t="str">
            <v>North West</v>
          </cell>
          <cell r="D22">
            <v>1807</v>
          </cell>
          <cell r="E22">
            <v>850</v>
          </cell>
          <cell r="F22">
            <v>957</v>
          </cell>
          <cell r="G22">
            <v>68.400000000000006</v>
          </cell>
          <cell r="H22">
            <v>64.400000000000006</v>
          </cell>
          <cell r="I22">
            <v>72</v>
          </cell>
          <cell r="J22">
            <v>56.2</v>
          </cell>
          <cell r="K22">
            <v>53.3</v>
          </cell>
          <cell r="L22">
            <v>58.7</v>
          </cell>
          <cell r="M22">
            <v>96.7</v>
          </cell>
          <cell r="N22" t="str">
            <v>x</v>
          </cell>
          <cell r="O22" t="str">
            <v>x</v>
          </cell>
          <cell r="P22">
            <v>94.6</v>
          </cell>
          <cell r="Q22">
            <v>94.2</v>
          </cell>
          <cell r="R22">
            <v>95</v>
          </cell>
          <cell r="S22">
            <v>57.9</v>
          </cell>
          <cell r="T22">
            <v>55.5</v>
          </cell>
          <cell r="U22">
            <v>60.1</v>
          </cell>
          <cell r="V22">
            <v>44.9</v>
          </cell>
          <cell r="W22">
            <v>41.8</v>
          </cell>
          <cell r="X22">
            <v>47.8</v>
          </cell>
          <cell r="Y22">
            <v>27.1</v>
          </cell>
          <cell r="Z22">
            <v>22.6</v>
          </cell>
          <cell r="AA22">
            <v>31.1</v>
          </cell>
          <cell r="AB22">
            <v>307</v>
          </cell>
          <cell r="AC22">
            <v>149</v>
          </cell>
          <cell r="AD22">
            <v>158</v>
          </cell>
          <cell r="AE22">
            <v>70.7</v>
          </cell>
          <cell r="AF22">
            <v>64.400000000000006</v>
          </cell>
          <cell r="AG22">
            <v>76.599999999999994</v>
          </cell>
          <cell r="AH22">
            <v>50.5</v>
          </cell>
          <cell r="AI22">
            <v>44.3</v>
          </cell>
          <cell r="AJ22">
            <v>56.3</v>
          </cell>
          <cell r="AK22">
            <v>98.4</v>
          </cell>
          <cell r="AL22" t="str">
            <v>x</v>
          </cell>
          <cell r="AM22" t="str">
            <v>x</v>
          </cell>
          <cell r="AN22">
            <v>95.4</v>
          </cell>
          <cell r="AO22">
            <v>96.6</v>
          </cell>
          <cell r="AP22">
            <v>94.3</v>
          </cell>
          <cell r="AQ22">
            <v>53.1</v>
          </cell>
          <cell r="AR22">
            <v>48.3</v>
          </cell>
          <cell r="AS22">
            <v>57.6</v>
          </cell>
          <cell r="AT22">
            <v>44.3</v>
          </cell>
          <cell r="AU22">
            <v>39.6</v>
          </cell>
          <cell r="AV22">
            <v>48.7</v>
          </cell>
          <cell r="AW22">
            <v>29</v>
          </cell>
          <cell r="AX22">
            <v>24.8</v>
          </cell>
          <cell r="AY22">
            <v>32.9</v>
          </cell>
          <cell r="AZ22">
            <v>2114</v>
          </cell>
          <cell r="BA22">
            <v>999</v>
          </cell>
          <cell r="BB22">
            <v>1115</v>
          </cell>
          <cell r="BC22">
            <v>68.7</v>
          </cell>
          <cell r="BD22">
            <v>64.400000000000006</v>
          </cell>
          <cell r="BE22">
            <v>72.599999999999994</v>
          </cell>
          <cell r="BF22">
            <v>55.3</v>
          </cell>
          <cell r="BG22">
            <v>52</v>
          </cell>
          <cell r="BH22">
            <v>58.4</v>
          </cell>
          <cell r="BI22">
            <v>97</v>
          </cell>
          <cell r="BJ22">
            <v>96.8</v>
          </cell>
          <cell r="BK22">
            <v>97.1</v>
          </cell>
          <cell r="BL22">
            <v>94.7</v>
          </cell>
          <cell r="BM22">
            <v>94.6</v>
          </cell>
          <cell r="BN22">
            <v>94.9</v>
          </cell>
          <cell r="BO22">
            <v>57.2</v>
          </cell>
          <cell r="BP22">
            <v>54.5</v>
          </cell>
          <cell r="BQ22">
            <v>59.7</v>
          </cell>
          <cell r="BR22">
            <v>44.8</v>
          </cell>
          <cell r="BS22">
            <v>41.4</v>
          </cell>
          <cell r="BT22">
            <v>47.9</v>
          </cell>
          <cell r="BU22">
            <v>27.4</v>
          </cell>
          <cell r="BV22">
            <v>22.9</v>
          </cell>
          <cell r="BW22">
            <v>31.4</v>
          </cell>
        </row>
        <row r="23">
          <cell r="A23" t="str">
            <v>E06000049</v>
          </cell>
          <cell r="B23" t="str">
            <v>Cheshire East</v>
          </cell>
          <cell r="C23" t="str">
            <v>North West</v>
          </cell>
          <cell r="D23">
            <v>3751</v>
          </cell>
          <cell r="E23">
            <v>1883</v>
          </cell>
          <cell r="F23">
            <v>1868</v>
          </cell>
          <cell r="G23">
            <v>72.8</v>
          </cell>
          <cell r="H23">
            <v>69.099999999999994</v>
          </cell>
          <cell r="I23">
            <v>76.599999999999994</v>
          </cell>
          <cell r="J23">
            <v>63.6</v>
          </cell>
          <cell r="K23">
            <v>59.9</v>
          </cell>
          <cell r="L23">
            <v>67.5</v>
          </cell>
          <cell r="M23">
            <v>96.4</v>
          </cell>
          <cell r="N23">
            <v>95.7</v>
          </cell>
          <cell r="O23">
            <v>97.1</v>
          </cell>
          <cell r="P23">
            <v>95.1</v>
          </cell>
          <cell r="Q23">
            <v>94.7</v>
          </cell>
          <cell r="R23">
            <v>95.5</v>
          </cell>
          <cell r="S23">
            <v>65.2</v>
          </cell>
          <cell r="T23">
            <v>61.9</v>
          </cell>
          <cell r="U23">
            <v>68.599999999999994</v>
          </cell>
          <cell r="V23">
            <v>39.1</v>
          </cell>
          <cell r="W23">
            <v>34.4</v>
          </cell>
          <cell r="X23">
            <v>43.9</v>
          </cell>
          <cell r="Y23">
            <v>27.3</v>
          </cell>
          <cell r="Z23">
            <v>22.6</v>
          </cell>
          <cell r="AA23">
            <v>32.1</v>
          </cell>
          <cell r="AB23">
            <v>142</v>
          </cell>
          <cell r="AC23">
            <v>71</v>
          </cell>
          <cell r="AD23">
            <v>71</v>
          </cell>
          <cell r="AE23">
            <v>61.3</v>
          </cell>
          <cell r="AF23">
            <v>59.2</v>
          </cell>
          <cell r="AG23">
            <v>63.4</v>
          </cell>
          <cell r="AH23">
            <v>53.5</v>
          </cell>
          <cell r="AI23">
            <v>50.7</v>
          </cell>
          <cell r="AJ23">
            <v>56.3</v>
          </cell>
          <cell r="AK23">
            <v>95.8</v>
          </cell>
          <cell r="AL23" t="str">
            <v>x</v>
          </cell>
          <cell r="AM23" t="str">
            <v>x</v>
          </cell>
          <cell r="AN23">
            <v>94.4</v>
          </cell>
          <cell r="AO23">
            <v>94.4</v>
          </cell>
          <cell r="AP23">
            <v>94.4</v>
          </cell>
          <cell r="AQ23">
            <v>54.2</v>
          </cell>
          <cell r="AR23">
            <v>52.1</v>
          </cell>
          <cell r="AS23">
            <v>56.3</v>
          </cell>
          <cell r="AT23">
            <v>41.5</v>
          </cell>
          <cell r="AU23">
            <v>43.7</v>
          </cell>
          <cell r="AV23">
            <v>39.4</v>
          </cell>
          <cell r="AW23">
            <v>28.2</v>
          </cell>
          <cell r="AX23">
            <v>23.9</v>
          </cell>
          <cell r="AY23">
            <v>32.4</v>
          </cell>
          <cell r="AZ23">
            <v>3903</v>
          </cell>
          <cell r="BA23">
            <v>1958</v>
          </cell>
          <cell r="BB23">
            <v>1945</v>
          </cell>
          <cell r="BC23">
            <v>72.400000000000006</v>
          </cell>
          <cell r="BD23">
            <v>68.7</v>
          </cell>
          <cell r="BE23">
            <v>76</v>
          </cell>
          <cell r="BF23">
            <v>63.3</v>
          </cell>
          <cell r="BG23">
            <v>59.6</v>
          </cell>
          <cell r="BH23">
            <v>67</v>
          </cell>
          <cell r="BI23">
            <v>96.4</v>
          </cell>
          <cell r="BJ23">
            <v>95.7</v>
          </cell>
          <cell r="BK23">
            <v>97.1</v>
          </cell>
          <cell r="BL23">
            <v>95.1</v>
          </cell>
          <cell r="BM23">
            <v>94.7</v>
          </cell>
          <cell r="BN23">
            <v>95.5</v>
          </cell>
          <cell r="BO23">
            <v>64.8</v>
          </cell>
          <cell r="BP23">
            <v>61.5</v>
          </cell>
          <cell r="BQ23">
            <v>68.2</v>
          </cell>
          <cell r="BR23">
            <v>39.299999999999997</v>
          </cell>
          <cell r="BS23">
            <v>34.799999999999997</v>
          </cell>
          <cell r="BT23">
            <v>43.8</v>
          </cell>
          <cell r="BU23">
            <v>27.4</v>
          </cell>
          <cell r="BV23">
            <v>22.7</v>
          </cell>
          <cell r="BW23">
            <v>32.1</v>
          </cell>
        </row>
        <row r="24">
          <cell r="A24" t="str">
            <v>E06000050</v>
          </cell>
          <cell r="B24" t="str">
            <v>Cheshire West and Chester</v>
          </cell>
          <cell r="C24" t="str">
            <v>North West</v>
          </cell>
          <cell r="D24">
            <v>3510</v>
          </cell>
          <cell r="E24">
            <v>1873</v>
          </cell>
          <cell r="F24">
            <v>1637</v>
          </cell>
          <cell r="G24">
            <v>69.5</v>
          </cell>
          <cell r="H24">
            <v>64.3</v>
          </cell>
          <cell r="I24">
            <v>75.5</v>
          </cell>
          <cell r="J24">
            <v>58.3</v>
          </cell>
          <cell r="K24">
            <v>54.6</v>
          </cell>
          <cell r="L24">
            <v>62.6</v>
          </cell>
          <cell r="M24">
            <v>94.8</v>
          </cell>
          <cell r="N24">
            <v>94</v>
          </cell>
          <cell r="O24">
            <v>95.7</v>
          </cell>
          <cell r="P24">
            <v>91.5</v>
          </cell>
          <cell r="Q24">
            <v>91.2</v>
          </cell>
          <cell r="R24">
            <v>91.9</v>
          </cell>
          <cell r="S24">
            <v>60.7</v>
          </cell>
          <cell r="T24">
            <v>57.6</v>
          </cell>
          <cell r="U24">
            <v>64.3</v>
          </cell>
          <cell r="V24">
            <v>40.1</v>
          </cell>
          <cell r="W24">
            <v>35.6</v>
          </cell>
          <cell r="X24">
            <v>45.2</v>
          </cell>
          <cell r="Y24">
            <v>28.2</v>
          </cell>
          <cell r="Z24">
            <v>23.1</v>
          </cell>
          <cell r="AA24">
            <v>34</v>
          </cell>
          <cell r="AB24">
            <v>81</v>
          </cell>
          <cell r="AC24">
            <v>37</v>
          </cell>
          <cell r="AD24">
            <v>44</v>
          </cell>
          <cell r="AE24">
            <v>76.5</v>
          </cell>
          <cell r="AF24">
            <v>73</v>
          </cell>
          <cell r="AG24">
            <v>79.5</v>
          </cell>
          <cell r="AH24">
            <v>56.8</v>
          </cell>
          <cell r="AI24">
            <v>48.6</v>
          </cell>
          <cell r="AJ24">
            <v>63.6</v>
          </cell>
          <cell r="AK24" t="str">
            <v>x</v>
          </cell>
          <cell r="AL24" t="str">
            <v>x</v>
          </cell>
          <cell r="AM24">
            <v>100</v>
          </cell>
          <cell r="AN24" t="str">
            <v>x</v>
          </cell>
          <cell r="AO24" t="str">
            <v>x</v>
          </cell>
          <cell r="AP24">
            <v>100</v>
          </cell>
          <cell r="AQ24">
            <v>56.8</v>
          </cell>
          <cell r="AR24">
            <v>48.6</v>
          </cell>
          <cell r="AS24">
            <v>63.6</v>
          </cell>
          <cell r="AT24">
            <v>42</v>
          </cell>
          <cell r="AU24">
            <v>54.1</v>
          </cell>
          <cell r="AV24">
            <v>31.8</v>
          </cell>
          <cell r="AW24">
            <v>25.9</v>
          </cell>
          <cell r="AX24">
            <v>27</v>
          </cell>
          <cell r="AY24">
            <v>25</v>
          </cell>
          <cell r="AZ24">
            <v>3592</v>
          </cell>
          <cell r="BA24">
            <v>1911</v>
          </cell>
          <cell r="BB24">
            <v>1681</v>
          </cell>
          <cell r="BC24">
            <v>69.7</v>
          </cell>
          <cell r="BD24">
            <v>64.5</v>
          </cell>
          <cell r="BE24">
            <v>75.599999999999994</v>
          </cell>
          <cell r="BF24">
            <v>58.3</v>
          </cell>
          <cell r="BG24">
            <v>54.4</v>
          </cell>
          <cell r="BH24">
            <v>62.6</v>
          </cell>
          <cell r="BI24">
            <v>94.9</v>
          </cell>
          <cell r="BJ24">
            <v>94.1</v>
          </cell>
          <cell r="BK24">
            <v>95.8</v>
          </cell>
          <cell r="BL24">
            <v>91.6</v>
          </cell>
          <cell r="BM24">
            <v>91.3</v>
          </cell>
          <cell r="BN24">
            <v>92.1</v>
          </cell>
          <cell r="BO24">
            <v>60.6</v>
          </cell>
          <cell r="BP24">
            <v>57.4</v>
          </cell>
          <cell r="BQ24">
            <v>64.2</v>
          </cell>
          <cell r="BR24">
            <v>40.1</v>
          </cell>
          <cell r="BS24">
            <v>35.9</v>
          </cell>
          <cell r="BT24">
            <v>44.9</v>
          </cell>
          <cell r="BU24">
            <v>28.1</v>
          </cell>
          <cell r="BV24">
            <v>23.2</v>
          </cell>
          <cell r="BW24">
            <v>33.799999999999997</v>
          </cell>
        </row>
        <row r="25">
          <cell r="A25" t="str">
            <v>E10000006</v>
          </cell>
          <cell r="B25" t="str">
            <v>Cumbria</v>
          </cell>
          <cell r="C25" t="str">
            <v>North West</v>
          </cell>
          <cell r="D25">
            <v>5238</v>
          </cell>
          <cell r="E25">
            <v>2637</v>
          </cell>
          <cell r="F25">
            <v>2601</v>
          </cell>
          <cell r="G25">
            <v>65.8</v>
          </cell>
          <cell r="H25">
            <v>60.1</v>
          </cell>
          <cell r="I25">
            <v>71.7</v>
          </cell>
          <cell r="J25">
            <v>56.7</v>
          </cell>
          <cell r="K25">
            <v>51.2</v>
          </cell>
          <cell r="L25">
            <v>62.2</v>
          </cell>
          <cell r="M25">
            <v>94.9</v>
          </cell>
          <cell r="N25">
            <v>94</v>
          </cell>
          <cell r="O25">
            <v>95.8</v>
          </cell>
          <cell r="P25">
            <v>93.4</v>
          </cell>
          <cell r="Q25">
            <v>92.5</v>
          </cell>
          <cell r="R25">
            <v>94.3</v>
          </cell>
          <cell r="S25">
            <v>58.9</v>
          </cell>
          <cell r="T25">
            <v>54</v>
          </cell>
          <cell r="U25">
            <v>63.9</v>
          </cell>
          <cell r="V25">
            <v>38.5</v>
          </cell>
          <cell r="W25">
            <v>33.299999999999997</v>
          </cell>
          <cell r="X25">
            <v>43.8</v>
          </cell>
          <cell r="Y25">
            <v>23.3</v>
          </cell>
          <cell r="Z25">
            <v>18.399999999999999</v>
          </cell>
          <cell r="AA25">
            <v>28.3</v>
          </cell>
          <cell r="AB25">
            <v>85</v>
          </cell>
          <cell r="AC25">
            <v>42</v>
          </cell>
          <cell r="AD25">
            <v>43</v>
          </cell>
          <cell r="AE25">
            <v>72.900000000000006</v>
          </cell>
          <cell r="AF25">
            <v>61.9</v>
          </cell>
          <cell r="AG25">
            <v>83.7</v>
          </cell>
          <cell r="AH25">
            <v>62.4</v>
          </cell>
          <cell r="AI25">
            <v>47.6</v>
          </cell>
          <cell r="AJ25">
            <v>76.7</v>
          </cell>
          <cell r="AK25" t="str">
            <v>x</v>
          </cell>
          <cell r="AL25" t="str">
            <v>x</v>
          </cell>
          <cell r="AM25">
            <v>100</v>
          </cell>
          <cell r="AN25" t="str">
            <v>x</v>
          </cell>
          <cell r="AO25" t="str">
            <v>x</v>
          </cell>
          <cell r="AP25" t="str">
            <v>x</v>
          </cell>
          <cell r="AQ25">
            <v>63.5</v>
          </cell>
          <cell r="AR25">
            <v>50</v>
          </cell>
          <cell r="AS25">
            <v>76.7</v>
          </cell>
          <cell r="AT25">
            <v>42.4</v>
          </cell>
          <cell r="AU25">
            <v>23.8</v>
          </cell>
          <cell r="AV25">
            <v>60.5</v>
          </cell>
          <cell r="AW25">
            <v>29.4</v>
          </cell>
          <cell r="AX25">
            <v>14.3</v>
          </cell>
          <cell r="AY25">
            <v>44.2</v>
          </cell>
          <cell r="AZ25">
            <v>5326</v>
          </cell>
          <cell r="BA25">
            <v>2681</v>
          </cell>
          <cell r="BB25">
            <v>2645</v>
          </cell>
          <cell r="BC25">
            <v>66</v>
          </cell>
          <cell r="BD25">
            <v>60.2</v>
          </cell>
          <cell r="BE25">
            <v>71.8</v>
          </cell>
          <cell r="BF25">
            <v>56.8</v>
          </cell>
          <cell r="BG25">
            <v>51.2</v>
          </cell>
          <cell r="BH25">
            <v>62.5</v>
          </cell>
          <cell r="BI25">
            <v>94.9</v>
          </cell>
          <cell r="BJ25">
            <v>94</v>
          </cell>
          <cell r="BK25">
            <v>95.9</v>
          </cell>
          <cell r="BL25">
            <v>93.4</v>
          </cell>
          <cell r="BM25">
            <v>92.5</v>
          </cell>
          <cell r="BN25">
            <v>94.4</v>
          </cell>
          <cell r="BO25">
            <v>59</v>
          </cell>
          <cell r="BP25">
            <v>54</v>
          </cell>
          <cell r="BQ25">
            <v>64.099999999999994</v>
          </cell>
          <cell r="BR25">
            <v>38.6</v>
          </cell>
          <cell r="BS25">
            <v>33.200000000000003</v>
          </cell>
          <cell r="BT25">
            <v>44</v>
          </cell>
          <cell r="BU25">
            <v>23.4</v>
          </cell>
          <cell r="BV25">
            <v>18.399999999999999</v>
          </cell>
          <cell r="BW25">
            <v>28.5</v>
          </cell>
        </row>
        <row r="26">
          <cell r="A26" t="str">
            <v>E06000006</v>
          </cell>
          <cell r="B26" t="str">
            <v>Halton</v>
          </cell>
          <cell r="C26" t="str">
            <v>North West</v>
          </cell>
          <cell r="D26">
            <v>1402</v>
          </cell>
          <cell r="E26">
            <v>734</v>
          </cell>
          <cell r="F26">
            <v>668</v>
          </cell>
          <cell r="G26">
            <v>68.8</v>
          </cell>
          <cell r="H26">
            <v>62.8</v>
          </cell>
          <cell r="I26">
            <v>75.400000000000006</v>
          </cell>
          <cell r="J26">
            <v>56.9</v>
          </cell>
          <cell r="K26">
            <v>52.3</v>
          </cell>
          <cell r="L26">
            <v>62</v>
          </cell>
          <cell r="M26" t="str">
            <v>x</v>
          </cell>
          <cell r="N26" t="str">
            <v>x</v>
          </cell>
          <cell r="O26">
            <v>94.6</v>
          </cell>
          <cell r="P26" t="str">
            <v>x</v>
          </cell>
          <cell r="Q26" t="str">
            <v>x</v>
          </cell>
          <cell r="R26">
            <v>92.4</v>
          </cell>
          <cell r="S26">
            <v>58.4</v>
          </cell>
          <cell r="T26">
            <v>54</v>
          </cell>
          <cell r="U26">
            <v>63.3</v>
          </cell>
          <cell r="V26">
            <v>48.9</v>
          </cell>
          <cell r="W26">
            <v>43.5</v>
          </cell>
          <cell r="X26">
            <v>54.8</v>
          </cell>
          <cell r="Y26" t="str">
            <v>x</v>
          </cell>
          <cell r="Z26" t="str">
            <v>x</v>
          </cell>
          <cell r="AA26" t="str">
            <v>x</v>
          </cell>
          <cell r="AB26">
            <v>25</v>
          </cell>
          <cell r="AC26">
            <v>17</v>
          </cell>
          <cell r="AD26">
            <v>8</v>
          </cell>
          <cell r="AE26">
            <v>64</v>
          </cell>
          <cell r="AF26">
            <v>64.7</v>
          </cell>
          <cell r="AG26">
            <v>62.5</v>
          </cell>
          <cell r="AH26">
            <v>56</v>
          </cell>
          <cell r="AI26">
            <v>52.9</v>
          </cell>
          <cell r="AJ26">
            <v>62.5</v>
          </cell>
          <cell r="AK26" t="str">
            <v>x</v>
          </cell>
          <cell r="AL26" t="str">
            <v>x</v>
          </cell>
          <cell r="AM26">
            <v>100</v>
          </cell>
          <cell r="AN26" t="str">
            <v>x</v>
          </cell>
          <cell r="AO26" t="str">
            <v>x</v>
          </cell>
          <cell r="AP26">
            <v>100</v>
          </cell>
          <cell r="AQ26">
            <v>56</v>
          </cell>
          <cell r="AR26">
            <v>52.9</v>
          </cell>
          <cell r="AS26">
            <v>62.5</v>
          </cell>
          <cell r="AT26">
            <v>32</v>
          </cell>
          <cell r="AU26">
            <v>23.5</v>
          </cell>
          <cell r="AV26">
            <v>50</v>
          </cell>
          <cell r="AW26" t="str">
            <v>x</v>
          </cell>
          <cell r="AX26" t="str">
            <v>x</v>
          </cell>
          <cell r="AY26" t="str">
            <v>x</v>
          </cell>
          <cell r="AZ26">
            <v>1427</v>
          </cell>
          <cell r="BA26">
            <v>751</v>
          </cell>
          <cell r="BB26">
            <v>676</v>
          </cell>
          <cell r="BC26">
            <v>68.7</v>
          </cell>
          <cell r="BD26">
            <v>62.8</v>
          </cell>
          <cell r="BE26">
            <v>75.3</v>
          </cell>
          <cell r="BF26">
            <v>56.9</v>
          </cell>
          <cell r="BG26">
            <v>52.3</v>
          </cell>
          <cell r="BH26">
            <v>62</v>
          </cell>
          <cell r="BI26">
            <v>93.2</v>
          </cell>
          <cell r="BJ26">
            <v>91.9</v>
          </cell>
          <cell r="BK26">
            <v>94.7</v>
          </cell>
          <cell r="BL26">
            <v>91.5</v>
          </cell>
          <cell r="BM26">
            <v>90.5</v>
          </cell>
          <cell r="BN26">
            <v>92.5</v>
          </cell>
          <cell r="BO26">
            <v>58.4</v>
          </cell>
          <cell r="BP26">
            <v>53.9</v>
          </cell>
          <cell r="BQ26">
            <v>63.3</v>
          </cell>
          <cell r="BR26">
            <v>48.6</v>
          </cell>
          <cell r="BS26">
            <v>43</v>
          </cell>
          <cell r="BT26">
            <v>54.7</v>
          </cell>
          <cell r="BU26">
            <v>27</v>
          </cell>
          <cell r="BV26">
            <v>21.2</v>
          </cell>
          <cell r="BW26">
            <v>33.4</v>
          </cell>
        </row>
        <row r="27">
          <cell r="A27" t="str">
            <v>E08000011</v>
          </cell>
          <cell r="B27" t="str">
            <v>Knowsley</v>
          </cell>
          <cell r="C27" t="str">
            <v>North West</v>
          </cell>
          <cell r="D27">
            <v>1227</v>
          </cell>
          <cell r="E27" t="str">
            <v>x</v>
          </cell>
          <cell r="F27" t="str">
            <v>x</v>
          </cell>
          <cell r="G27">
            <v>45.6</v>
          </cell>
          <cell r="H27" t="str">
            <v>x</v>
          </cell>
          <cell r="I27" t="str">
            <v>x</v>
          </cell>
          <cell r="J27">
            <v>37.200000000000003</v>
          </cell>
          <cell r="K27" t="str">
            <v>x</v>
          </cell>
          <cell r="L27" t="str">
            <v>x</v>
          </cell>
          <cell r="M27" t="str">
            <v>x</v>
          </cell>
          <cell r="N27" t="str">
            <v>x</v>
          </cell>
          <cell r="O27" t="str">
            <v>x</v>
          </cell>
          <cell r="P27">
            <v>81.599999999999994</v>
          </cell>
          <cell r="Q27" t="str">
            <v>x</v>
          </cell>
          <cell r="R27" t="str">
            <v>x</v>
          </cell>
          <cell r="S27">
            <v>39.200000000000003</v>
          </cell>
          <cell r="T27" t="str">
            <v>x</v>
          </cell>
          <cell r="U27" t="str">
            <v>x</v>
          </cell>
          <cell r="V27">
            <v>18.899999999999999</v>
          </cell>
          <cell r="W27" t="str">
            <v>x</v>
          </cell>
          <cell r="X27" t="str">
            <v>x</v>
          </cell>
          <cell r="Y27">
            <v>9.4</v>
          </cell>
          <cell r="Z27" t="str">
            <v>x</v>
          </cell>
          <cell r="AA27" t="str">
            <v>x</v>
          </cell>
          <cell r="AB27">
            <v>9</v>
          </cell>
          <cell r="AC27">
            <v>5</v>
          </cell>
          <cell r="AD27">
            <v>4</v>
          </cell>
          <cell r="AE27">
            <v>66.7</v>
          </cell>
          <cell r="AF27" t="str">
            <v>x</v>
          </cell>
          <cell r="AG27" t="str">
            <v>x</v>
          </cell>
          <cell r="AH27">
            <v>55.6</v>
          </cell>
          <cell r="AI27" t="str">
            <v>x</v>
          </cell>
          <cell r="AJ27" t="str">
            <v>x</v>
          </cell>
          <cell r="AK27" t="str">
            <v>x</v>
          </cell>
          <cell r="AL27" t="str">
            <v>x</v>
          </cell>
          <cell r="AM27" t="str">
            <v>x</v>
          </cell>
          <cell r="AN27" t="str">
            <v>x</v>
          </cell>
          <cell r="AO27" t="str">
            <v>x</v>
          </cell>
          <cell r="AP27" t="str">
            <v>x</v>
          </cell>
          <cell r="AQ27">
            <v>66.7</v>
          </cell>
          <cell r="AR27" t="str">
            <v>x</v>
          </cell>
          <cell r="AS27" t="str">
            <v>x</v>
          </cell>
          <cell r="AT27">
            <v>33.299999999999997</v>
          </cell>
          <cell r="AU27" t="str">
            <v>x</v>
          </cell>
          <cell r="AV27" t="str">
            <v>x</v>
          </cell>
          <cell r="AW27" t="str">
            <v>x</v>
          </cell>
          <cell r="AX27" t="str">
            <v>x</v>
          </cell>
          <cell r="AY27" t="str">
            <v>x</v>
          </cell>
          <cell r="AZ27">
            <v>1237</v>
          </cell>
          <cell r="BA27">
            <v>642</v>
          </cell>
          <cell r="BB27">
            <v>595</v>
          </cell>
          <cell r="BC27">
            <v>45.8</v>
          </cell>
          <cell r="BD27">
            <v>40.799999999999997</v>
          </cell>
          <cell r="BE27">
            <v>51.1</v>
          </cell>
          <cell r="BF27">
            <v>37.4</v>
          </cell>
          <cell r="BG27">
            <v>33.6</v>
          </cell>
          <cell r="BH27">
            <v>41.5</v>
          </cell>
          <cell r="BI27">
            <v>85</v>
          </cell>
          <cell r="BJ27">
            <v>82.9</v>
          </cell>
          <cell r="BK27">
            <v>87.4</v>
          </cell>
          <cell r="BL27">
            <v>81.599999999999994</v>
          </cell>
          <cell r="BM27">
            <v>80.099999999999994</v>
          </cell>
          <cell r="BN27">
            <v>83.4</v>
          </cell>
          <cell r="BO27">
            <v>39.5</v>
          </cell>
          <cell r="BP27">
            <v>35</v>
          </cell>
          <cell r="BQ27">
            <v>44.2</v>
          </cell>
          <cell r="BR27">
            <v>19</v>
          </cell>
          <cell r="BS27">
            <v>13.4</v>
          </cell>
          <cell r="BT27">
            <v>25</v>
          </cell>
          <cell r="BU27">
            <v>9.5</v>
          </cell>
          <cell r="BV27">
            <v>5.9</v>
          </cell>
          <cell r="BW27">
            <v>13.4</v>
          </cell>
        </row>
        <row r="28">
          <cell r="A28" t="str">
            <v>E10000017</v>
          </cell>
          <cell r="B28" t="str">
            <v>Lancashire</v>
          </cell>
          <cell r="C28" t="str">
            <v>North West</v>
          </cell>
          <cell r="D28">
            <v>11560</v>
          </cell>
          <cell r="E28">
            <v>5888</v>
          </cell>
          <cell r="F28">
            <v>5672</v>
          </cell>
          <cell r="G28">
            <v>67.8</v>
          </cell>
          <cell r="H28">
            <v>62.2</v>
          </cell>
          <cell r="I28">
            <v>73.7</v>
          </cell>
          <cell r="J28">
            <v>59.5</v>
          </cell>
          <cell r="K28">
            <v>54.9</v>
          </cell>
          <cell r="L28">
            <v>64.3</v>
          </cell>
          <cell r="M28">
            <v>94</v>
          </cell>
          <cell r="N28">
            <v>92.4</v>
          </cell>
          <cell r="O28">
            <v>95.8</v>
          </cell>
          <cell r="P28">
            <v>92.3</v>
          </cell>
          <cell r="Q28">
            <v>90.6</v>
          </cell>
          <cell r="R28">
            <v>94</v>
          </cell>
          <cell r="S28">
            <v>61.7</v>
          </cell>
          <cell r="T28">
            <v>57.6</v>
          </cell>
          <cell r="U28">
            <v>66</v>
          </cell>
          <cell r="V28">
            <v>34.799999999999997</v>
          </cell>
          <cell r="W28">
            <v>29.4</v>
          </cell>
          <cell r="X28">
            <v>40.4</v>
          </cell>
          <cell r="Y28">
            <v>22.9</v>
          </cell>
          <cell r="Z28">
            <v>17.600000000000001</v>
          </cell>
          <cell r="AA28">
            <v>28.5</v>
          </cell>
          <cell r="AB28">
            <v>1070</v>
          </cell>
          <cell r="AC28">
            <v>595</v>
          </cell>
          <cell r="AD28">
            <v>475</v>
          </cell>
          <cell r="AE28">
            <v>63.3</v>
          </cell>
          <cell r="AF28">
            <v>58.3</v>
          </cell>
          <cell r="AG28">
            <v>69.5</v>
          </cell>
          <cell r="AH28">
            <v>51.1</v>
          </cell>
          <cell r="AI28">
            <v>47.2</v>
          </cell>
          <cell r="AJ28">
            <v>56</v>
          </cell>
          <cell r="AK28">
            <v>95</v>
          </cell>
          <cell r="AL28">
            <v>93.9</v>
          </cell>
          <cell r="AM28">
            <v>96.2</v>
          </cell>
          <cell r="AN28">
            <v>92.2</v>
          </cell>
          <cell r="AO28">
            <v>91.3</v>
          </cell>
          <cell r="AP28">
            <v>93.5</v>
          </cell>
          <cell r="AQ28">
            <v>52.8</v>
          </cell>
          <cell r="AR28">
            <v>49.7</v>
          </cell>
          <cell r="AS28">
            <v>56.6</v>
          </cell>
          <cell r="AT28">
            <v>30.7</v>
          </cell>
          <cell r="AU28">
            <v>24.2</v>
          </cell>
          <cell r="AV28">
            <v>38.700000000000003</v>
          </cell>
          <cell r="AW28">
            <v>19.7</v>
          </cell>
          <cell r="AX28">
            <v>14.1</v>
          </cell>
          <cell r="AY28">
            <v>26.7</v>
          </cell>
          <cell r="AZ28">
            <v>12631</v>
          </cell>
          <cell r="BA28">
            <v>6483</v>
          </cell>
          <cell r="BB28">
            <v>6148</v>
          </cell>
          <cell r="BC28">
            <v>67.400000000000006</v>
          </cell>
          <cell r="BD28">
            <v>61.8</v>
          </cell>
          <cell r="BE28">
            <v>73.400000000000006</v>
          </cell>
          <cell r="BF28">
            <v>58.8</v>
          </cell>
          <cell r="BG28">
            <v>54.2</v>
          </cell>
          <cell r="BH28">
            <v>63.6</v>
          </cell>
          <cell r="BI28">
            <v>94.1</v>
          </cell>
          <cell r="BJ28">
            <v>92.5</v>
          </cell>
          <cell r="BK28">
            <v>95.8</v>
          </cell>
          <cell r="BL28">
            <v>92.3</v>
          </cell>
          <cell r="BM28">
            <v>90.7</v>
          </cell>
          <cell r="BN28">
            <v>94</v>
          </cell>
          <cell r="BO28">
            <v>61</v>
          </cell>
          <cell r="BP28">
            <v>56.9</v>
          </cell>
          <cell r="BQ28">
            <v>65.3</v>
          </cell>
          <cell r="BR28">
            <v>34.4</v>
          </cell>
          <cell r="BS28">
            <v>28.9</v>
          </cell>
          <cell r="BT28">
            <v>40.200000000000003</v>
          </cell>
          <cell r="BU28">
            <v>22.7</v>
          </cell>
          <cell r="BV28">
            <v>17.2</v>
          </cell>
          <cell r="BW28">
            <v>28.4</v>
          </cell>
        </row>
        <row r="29">
          <cell r="A29" t="str">
            <v>E08000012</v>
          </cell>
          <cell r="B29" t="str">
            <v>Liverpool</v>
          </cell>
          <cell r="C29" t="str">
            <v>North West</v>
          </cell>
          <cell r="D29">
            <v>4422</v>
          </cell>
          <cell r="E29">
            <v>2148</v>
          </cell>
          <cell r="F29">
            <v>2274</v>
          </cell>
          <cell r="G29">
            <v>58.3</v>
          </cell>
          <cell r="H29">
            <v>52.5</v>
          </cell>
          <cell r="I29">
            <v>63.8</v>
          </cell>
          <cell r="J29">
            <v>48.7</v>
          </cell>
          <cell r="K29">
            <v>44.6</v>
          </cell>
          <cell r="L29">
            <v>52.6</v>
          </cell>
          <cell r="M29">
            <v>91.8</v>
          </cell>
          <cell r="N29">
            <v>89.8</v>
          </cell>
          <cell r="O29">
            <v>93.7</v>
          </cell>
          <cell r="P29">
            <v>88.4</v>
          </cell>
          <cell r="Q29">
            <v>87</v>
          </cell>
          <cell r="R29">
            <v>89.8</v>
          </cell>
          <cell r="S29">
            <v>51.4</v>
          </cell>
          <cell r="T29">
            <v>47.7</v>
          </cell>
          <cell r="U29">
            <v>55</v>
          </cell>
          <cell r="V29">
            <v>43</v>
          </cell>
          <cell r="W29">
            <v>40.6</v>
          </cell>
          <cell r="X29">
            <v>45.3</v>
          </cell>
          <cell r="Y29">
            <v>22.9</v>
          </cell>
          <cell r="Z29">
            <v>20.6</v>
          </cell>
          <cell r="AA29">
            <v>25.1</v>
          </cell>
          <cell r="AB29">
            <v>385</v>
          </cell>
          <cell r="AC29">
            <v>191</v>
          </cell>
          <cell r="AD29">
            <v>194</v>
          </cell>
          <cell r="AE29">
            <v>57.7</v>
          </cell>
          <cell r="AF29">
            <v>52.9</v>
          </cell>
          <cell r="AG29">
            <v>62.4</v>
          </cell>
          <cell r="AH29">
            <v>48.1</v>
          </cell>
          <cell r="AI29">
            <v>42.9</v>
          </cell>
          <cell r="AJ29">
            <v>53.1</v>
          </cell>
          <cell r="AK29">
            <v>90.6</v>
          </cell>
          <cell r="AL29">
            <v>90.6</v>
          </cell>
          <cell r="AM29">
            <v>90.7</v>
          </cell>
          <cell r="AN29">
            <v>86.5</v>
          </cell>
          <cell r="AO29">
            <v>85.9</v>
          </cell>
          <cell r="AP29">
            <v>87.1</v>
          </cell>
          <cell r="AQ29">
            <v>51.2</v>
          </cell>
          <cell r="AR29">
            <v>47.1</v>
          </cell>
          <cell r="AS29">
            <v>55.2</v>
          </cell>
          <cell r="AT29">
            <v>41.8</v>
          </cell>
          <cell r="AU29">
            <v>41.9</v>
          </cell>
          <cell r="AV29">
            <v>41.8</v>
          </cell>
          <cell r="AW29">
            <v>26</v>
          </cell>
          <cell r="AX29">
            <v>21.5</v>
          </cell>
          <cell r="AY29">
            <v>30.4</v>
          </cell>
          <cell r="AZ29">
            <v>4808</v>
          </cell>
          <cell r="BA29">
            <v>2340</v>
          </cell>
          <cell r="BB29">
            <v>2468</v>
          </cell>
          <cell r="BC29">
            <v>58.3</v>
          </cell>
          <cell r="BD29">
            <v>52.5</v>
          </cell>
          <cell r="BE29">
            <v>63.7</v>
          </cell>
          <cell r="BF29">
            <v>48.6</v>
          </cell>
          <cell r="BG29">
            <v>44.4</v>
          </cell>
          <cell r="BH29">
            <v>52.6</v>
          </cell>
          <cell r="BI29">
            <v>91.7</v>
          </cell>
          <cell r="BJ29">
            <v>89.8</v>
          </cell>
          <cell r="BK29">
            <v>93.4</v>
          </cell>
          <cell r="BL29">
            <v>88.3</v>
          </cell>
          <cell r="BM29">
            <v>86.9</v>
          </cell>
          <cell r="BN29">
            <v>89.6</v>
          </cell>
          <cell r="BO29">
            <v>51.4</v>
          </cell>
          <cell r="BP29">
            <v>47.6</v>
          </cell>
          <cell r="BQ29">
            <v>55</v>
          </cell>
          <cell r="BR29">
            <v>42.9</v>
          </cell>
          <cell r="BS29">
            <v>40.700000000000003</v>
          </cell>
          <cell r="BT29">
            <v>45</v>
          </cell>
          <cell r="BU29">
            <v>23.1</v>
          </cell>
          <cell r="BV29">
            <v>20.6</v>
          </cell>
          <cell r="BW29">
            <v>25.5</v>
          </cell>
        </row>
        <row r="30">
          <cell r="A30" t="str">
            <v>E08000003</v>
          </cell>
          <cell r="B30" t="str">
            <v>Manchester</v>
          </cell>
          <cell r="C30" t="str">
            <v>North West</v>
          </cell>
          <cell r="D30">
            <v>3200</v>
          </cell>
          <cell r="E30">
            <v>1645</v>
          </cell>
          <cell r="F30">
            <v>1555</v>
          </cell>
          <cell r="G30">
            <v>56.1</v>
          </cell>
          <cell r="H30">
            <v>51.7</v>
          </cell>
          <cell r="I30">
            <v>60.6</v>
          </cell>
          <cell r="J30">
            <v>45.9</v>
          </cell>
          <cell r="K30">
            <v>43.3</v>
          </cell>
          <cell r="L30">
            <v>48.7</v>
          </cell>
          <cell r="M30">
            <v>88.7</v>
          </cell>
          <cell r="N30">
            <v>86.3</v>
          </cell>
          <cell r="O30">
            <v>91.3</v>
          </cell>
          <cell r="P30">
            <v>85.2</v>
          </cell>
          <cell r="Q30">
            <v>83</v>
          </cell>
          <cell r="R30">
            <v>87.5</v>
          </cell>
          <cell r="S30">
            <v>47.8</v>
          </cell>
          <cell r="T30">
            <v>45.4</v>
          </cell>
          <cell r="U30">
            <v>50.4</v>
          </cell>
          <cell r="V30">
            <v>33.799999999999997</v>
          </cell>
          <cell r="W30">
            <v>28.9</v>
          </cell>
          <cell r="X30">
            <v>39</v>
          </cell>
          <cell r="Y30">
            <v>18.3</v>
          </cell>
          <cell r="Z30">
            <v>14.5</v>
          </cell>
          <cell r="AA30">
            <v>22.3</v>
          </cell>
          <cell r="AB30">
            <v>1494</v>
          </cell>
          <cell r="AC30">
            <v>721</v>
          </cell>
          <cell r="AD30">
            <v>773</v>
          </cell>
          <cell r="AE30">
            <v>66.3</v>
          </cell>
          <cell r="AF30">
            <v>61.2</v>
          </cell>
          <cell r="AG30">
            <v>71.2</v>
          </cell>
          <cell r="AH30">
            <v>50.7</v>
          </cell>
          <cell r="AI30">
            <v>47.7</v>
          </cell>
          <cell r="AJ30">
            <v>53.6</v>
          </cell>
          <cell r="AK30">
            <v>95.1</v>
          </cell>
          <cell r="AL30">
            <v>93.9</v>
          </cell>
          <cell r="AM30">
            <v>96.2</v>
          </cell>
          <cell r="AN30">
            <v>91.2</v>
          </cell>
          <cell r="AO30">
            <v>90.6</v>
          </cell>
          <cell r="AP30">
            <v>91.7</v>
          </cell>
          <cell r="AQ30">
            <v>51.9</v>
          </cell>
          <cell r="AR30">
            <v>49.5</v>
          </cell>
          <cell r="AS30">
            <v>54.1</v>
          </cell>
          <cell r="AT30">
            <v>43.4</v>
          </cell>
          <cell r="AU30">
            <v>35.5</v>
          </cell>
          <cell r="AV30">
            <v>50.8</v>
          </cell>
          <cell r="AW30">
            <v>25.2</v>
          </cell>
          <cell r="AX30">
            <v>19.399999999999999</v>
          </cell>
          <cell r="AY30">
            <v>30.7</v>
          </cell>
          <cell r="AZ30">
            <v>4695</v>
          </cell>
          <cell r="BA30">
            <v>2367</v>
          </cell>
          <cell r="BB30">
            <v>2328</v>
          </cell>
          <cell r="BC30">
            <v>59.3</v>
          </cell>
          <cell r="BD30">
            <v>54.6</v>
          </cell>
          <cell r="BE30">
            <v>64.099999999999994</v>
          </cell>
          <cell r="BF30">
            <v>47.5</v>
          </cell>
          <cell r="BG30">
            <v>44.7</v>
          </cell>
          <cell r="BH30">
            <v>50.3</v>
          </cell>
          <cell r="BI30">
            <v>90.7</v>
          </cell>
          <cell r="BJ30">
            <v>88.6</v>
          </cell>
          <cell r="BK30">
            <v>92.9</v>
          </cell>
          <cell r="BL30">
            <v>87.1</v>
          </cell>
          <cell r="BM30">
            <v>85.3</v>
          </cell>
          <cell r="BN30">
            <v>88.9</v>
          </cell>
          <cell r="BO30">
            <v>49.1</v>
          </cell>
          <cell r="BP30">
            <v>46.6</v>
          </cell>
          <cell r="BQ30">
            <v>51.6</v>
          </cell>
          <cell r="BR30">
            <v>36.799999999999997</v>
          </cell>
          <cell r="BS30">
            <v>30.9</v>
          </cell>
          <cell r="BT30">
            <v>42.9</v>
          </cell>
          <cell r="BU30">
            <v>20.5</v>
          </cell>
          <cell r="BV30">
            <v>16</v>
          </cell>
          <cell r="BW30">
            <v>25.1</v>
          </cell>
        </row>
        <row r="31">
          <cell r="A31" t="str">
            <v>E08000004</v>
          </cell>
          <cell r="B31" t="str">
            <v>Oldham</v>
          </cell>
          <cell r="C31" t="str">
            <v>North West</v>
          </cell>
          <cell r="D31">
            <v>2133</v>
          </cell>
          <cell r="E31">
            <v>1106</v>
          </cell>
          <cell r="F31">
            <v>1027</v>
          </cell>
          <cell r="G31">
            <v>61.4</v>
          </cell>
          <cell r="H31">
            <v>55.4</v>
          </cell>
          <cell r="I31">
            <v>67.900000000000006</v>
          </cell>
          <cell r="J31">
            <v>53</v>
          </cell>
          <cell r="K31">
            <v>47.2</v>
          </cell>
          <cell r="L31">
            <v>59.2</v>
          </cell>
          <cell r="M31">
            <v>91.2</v>
          </cell>
          <cell r="N31">
            <v>89.8</v>
          </cell>
          <cell r="O31">
            <v>92.7</v>
          </cell>
          <cell r="P31">
            <v>87.5</v>
          </cell>
          <cell r="Q31">
            <v>86.2</v>
          </cell>
          <cell r="R31">
            <v>88.9</v>
          </cell>
          <cell r="S31">
            <v>54.9</v>
          </cell>
          <cell r="T31">
            <v>50.1</v>
          </cell>
          <cell r="U31">
            <v>60.1</v>
          </cell>
          <cell r="V31">
            <v>25.3</v>
          </cell>
          <cell r="W31">
            <v>20.100000000000001</v>
          </cell>
          <cell r="X31">
            <v>30.9</v>
          </cell>
          <cell r="Y31">
            <v>14.4</v>
          </cell>
          <cell r="Z31">
            <v>9.5</v>
          </cell>
          <cell r="AA31">
            <v>19.7</v>
          </cell>
          <cell r="AB31">
            <v>799</v>
          </cell>
          <cell r="AC31">
            <v>429</v>
          </cell>
          <cell r="AD31">
            <v>370</v>
          </cell>
          <cell r="AE31">
            <v>57.2</v>
          </cell>
          <cell r="AF31">
            <v>50.6</v>
          </cell>
          <cell r="AG31">
            <v>64.900000000000006</v>
          </cell>
          <cell r="AH31">
            <v>44.1</v>
          </cell>
          <cell r="AI31">
            <v>39.4</v>
          </cell>
          <cell r="AJ31">
            <v>49.5</v>
          </cell>
          <cell r="AK31">
            <v>92.4</v>
          </cell>
          <cell r="AL31">
            <v>88.3</v>
          </cell>
          <cell r="AM31">
            <v>97</v>
          </cell>
          <cell r="AN31">
            <v>88</v>
          </cell>
          <cell r="AO31">
            <v>84.8</v>
          </cell>
          <cell r="AP31">
            <v>91.6</v>
          </cell>
          <cell r="AQ31">
            <v>45.7</v>
          </cell>
          <cell r="AR31">
            <v>41</v>
          </cell>
          <cell r="AS31">
            <v>51.1</v>
          </cell>
          <cell r="AT31">
            <v>23</v>
          </cell>
          <cell r="AU31">
            <v>19.3</v>
          </cell>
          <cell r="AV31">
            <v>27.3</v>
          </cell>
          <cell r="AW31">
            <v>11.6</v>
          </cell>
          <cell r="AX31">
            <v>5.4</v>
          </cell>
          <cell r="AY31">
            <v>18.899999999999999</v>
          </cell>
          <cell r="AZ31">
            <v>2935</v>
          </cell>
          <cell r="BA31">
            <v>1536</v>
          </cell>
          <cell r="BB31">
            <v>1399</v>
          </cell>
          <cell r="BC31">
            <v>60.2</v>
          </cell>
          <cell r="BD31">
            <v>54</v>
          </cell>
          <cell r="BE31">
            <v>67</v>
          </cell>
          <cell r="BF31">
            <v>50.5</v>
          </cell>
          <cell r="BG31">
            <v>45</v>
          </cell>
          <cell r="BH31">
            <v>56.6</v>
          </cell>
          <cell r="BI31">
            <v>91.5</v>
          </cell>
          <cell r="BJ31">
            <v>89.4</v>
          </cell>
          <cell r="BK31">
            <v>93.9</v>
          </cell>
          <cell r="BL31">
            <v>87.6</v>
          </cell>
          <cell r="BM31">
            <v>85.8</v>
          </cell>
          <cell r="BN31">
            <v>89.6</v>
          </cell>
          <cell r="BO31">
            <v>52.4</v>
          </cell>
          <cell r="BP31">
            <v>47.5</v>
          </cell>
          <cell r="BQ31">
            <v>57.7</v>
          </cell>
          <cell r="BR31">
            <v>24.7</v>
          </cell>
          <cell r="BS31">
            <v>19.899999999999999</v>
          </cell>
          <cell r="BT31">
            <v>29.9</v>
          </cell>
          <cell r="BU31">
            <v>13.6</v>
          </cell>
          <cell r="BV31">
            <v>8.3000000000000007</v>
          </cell>
          <cell r="BW31">
            <v>19.399999999999999</v>
          </cell>
        </row>
        <row r="32">
          <cell r="A32" t="str">
            <v>E08000005</v>
          </cell>
          <cell r="B32" t="str">
            <v>Rochdale</v>
          </cell>
          <cell r="C32" t="str">
            <v>North West</v>
          </cell>
          <cell r="D32">
            <v>1806</v>
          </cell>
          <cell r="E32">
            <v>911</v>
          </cell>
          <cell r="F32">
            <v>895</v>
          </cell>
          <cell r="G32">
            <v>61.7</v>
          </cell>
          <cell r="H32">
            <v>54.7</v>
          </cell>
          <cell r="I32">
            <v>68.8</v>
          </cell>
          <cell r="J32">
            <v>48</v>
          </cell>
          <cell r="K32">
            <v>42.7</v>
          </cell>
          <cell r="L32">
            <v>53.4</v>
          </cell>
          <cell r="M32">
            <v>92.5</v>
          </cell>
          <cell r="N32">
            <v>89.5</v>
          </cell>
          <cell r="O32">
            <v>95.6</v>
          </cell>
          <cell r="P32">
            <v>81.599999999999994</v>
          </cell>
          <cell r="Q32">
            <v>79.400000000000006</v>
          </cell>
          <cell r="R32">
            <v>83.8</v>
          </cell>
          <cell r="S32">
            <v>50.1</v>
          </cell>
          <cell r="T32">
            <v>45.7</v>
          </cell>
          <cell r="U32">
            <v>54.6</v>
          </cell>
          <cell r="V32">
            <v>25.1</v>
          </cell>
          <cell r="W32">
            <v>21.6</v>
          </cell>
          <cell r="X32">
            <v>28.7</v>
          </cell>
          <cell r="Y32">
            <v>15.7</v>
          </cell>
          <cell r="Z32">
            <v>12.7</v>
          </cell>
          <cell r="AA32">
            <v>18.7</v>
          </cell>
          <cell r="AB32">
            <v>542</v>
          </cell>
          <cell r="AC32">
            <v>295</v>
          </cell>
          <cell r="AD32">
            <v>247</v>
          </cell>
          <cell r="AE32">
            <v>62.5</v>
          </cell>
          <cell r="AF32">
            <v>53.9</v>
          </cell>
          <cell r="AG32">
            <v>72.900000000000006</v>
          </cell>
          <cell r="AH32">
            <v>49.6</v>
          </cell>
          <cell r="AI32">
            <v>41.7</v>
          </cell>
          <cell r="AJ32">
            <v>59.1</v>
          </cell>
          <cell r="AK32">
            <v>96.7</v>
          </cell>
          <cell r="AL32">
            <v>95.6</v>
          </cell>
          <cell r="AM32">
            <v>98</v>
          </cell>
          <cell r="AN32">
            <v>91.3</v>
          </cell>
          <cell r="AO32">
            <v>90.8</v>
          </cell>
          <cell r="AP32">
            <v>91.9</v>
          </cell>
          <cell r="AQ32">
            <v>50.4</v>
          </cell>
          <cell r="AR32">
            <v>43.1</v>
          </cell>
          <cell r="AS32">
            <v>59.1</v>
          </cell>
          <cell r="AT32">
            <v>32.299999999999997</v>
          </cell>
          <cell r="AU32">
            <v>24.4</v>
          </cell>
          <cell r="AV32">
            <v>41.7</v>
          </cell>
          <cell r="AW32">
            <v>19.399999999999999</v>
          </cell>
          <cell r="AX32">
            <v>12.9</v>
          </cell>
          <cell r="AY32">
            <v>27.1</v>
          </cell>
          <cell r="AZ32">
            <v>2350</v>
          </cell>
          <cell r="BA32">
            <v>1208</v>
          </cell>
          <cell r="BB32">
            <v>1142</v>
          </cell>
          <cell r="BC32">
            <v>61.9</v>
          </cell>
          <cell r="BD32">
            <v>54.6</v>
          </cell>
          <cell r="BE32">
            <v>69.7</v>
          </cell>
          <cell r="BF32">
            <v>48.4</v>
          </cell>
          <cell r="BG32">
            <v>42.5</v>
          </cell>
          <cell r="BH32">
            <v>54.6</v>
          </cell>
          <cell r="BI32">
            <v>93.5</v>
          </cell>
          <cell r="BJ32">
            <v>91</v>
          </cell>
          <cell r="BK32">
            <v>96.1</v>
          </cell>
          <cell r="BL32">
            <v>83.8</v>
          </cell>
          <cell r="BM32">
            <v>82.2</v>
          </cell>
          <cell r="BN32">
            <v>85.6</v>
          </cell>
          <cell r="BO32">
            <v>50.2</v>
          </cell>
          <cell r="BP32">
            <v>45.1</v>
          </cell>
          <cell r="BQ32">
            <v>55.6</v>
          </cell>
          <cell r="BR32">
            <v>26.8</v>
          </cell>
          <cell r="BS32">
            <v>22.4</v>
          </cell>
          <cell r="BT32">
            <v>31.5</v>
          </cell>
          <cell r="BU32">
            <v>16.600000000000001</v>
          </cell>
          <cell r="BV32">
            <v>12.8</v>
          </cell>
          <cell r="BW32">
            <v>20.5</v>
          </cell>
        </row>
        <row r="33">
          <cell r="A33" t="str">
            <v>E08000006</v>
          </cell>
          <cell r="B33" t="str">
            <v>Salford</v>
          </cell>
          <cell r="C33" t="str">
            <v>North West</v>
          </cell>
          <cell r="D33">
            <v>1914</v>
          </cell>
          <cell r="E33">
            <v>905</v>
          </cell>
          <cell r="F33">
            <v>1009</v>
          </cell>
          <cell r="G33">
            <v>60.1</v>
          </cell>
          <cell r="H33">
            <v>54.8</v>
          </cell>
          <cell r="I33">
            <v>64.8</v>
          </cell>
          <cell r="J33">
            <v>48.2</v>
          </cell>
          <cell r="K33">
            <v>44.1</v>
          </cell>
          <cell r="L33">
            <v>51.8</v>
          </cell>
          <cell r="M33">
            <v>92.5</v>
          </cell>
          <cell r="N33">
            <v>89.7</v>
          </cell>
          <cell r="O33">
            <v>94.9</v>
          </cell>
          <cell r="P33">
            <v>84.9</v>
          </cell>
          <cell r="Q33">
            <v>82.8</v>
          </cell>
          <cell r="R33">
            <v>86.8</v>
          </cell>
          <cell r="S33">
            <v>50.2</v>
          </cell>
          <cell r="T33">
            <v>46.3</v>
          </cell>
          <cell r="U33">
            <v>53.7</v>
          </cell>
          <cell r="V33">
            <v>35.700000000000003</v>
          </cell>
          <cell r="W33">
            <v>30.8</v>
          </cell>
          <cell r="X33">
            <v>40.1</v>
          </cell>
          <cell r="Y33">
            <v>17.7</v>
          </cell>
          <cell r="Z33">
            <v>12</v>
          </cell>
          <cell r="AA33">
            <v>22.8</v>
          </cell>
          <cell r="AB33">
            <v>210</v>
          </cell>
          <cell r="AC33">
            <v>106</v>
          </cell>
          <cell r="AD33">
            <v>104</v>
          </cell>
          <cell r="AE33">
            <v>60</v>
          </cell>
          <cell r="AF33">
            <v>54.7</v>
          </cell>
          <cell r="AG33">
            <v>65.400000000000006</v>
          </cell>
          <cell r="AH33">
            <v>45.7</v>
          </cell>
          <cell r="AI33">
            <v>37.700000000000003</v>
          </cell>
          <cell r="AJ33">
            <v>53.8</v>
          </cell>
          <cell r="AK33">
            <v>94.8</v>
          </cell>
          <cell r="AL33" t="str">
            <v>x</v>
          </cell>
          <cell r="AM33" t="str">
            <v>x</v>
          </cell>
          <cell r="AN33">
            <v>89.5</v>
          </cell>
          <cell r="AO33">
            <v>89.6</v>
          </cell>
          <cell r="AP33">
            <v>89.4</v>
          </cell>
          <cell r="AQ33">
            <v>46.7</v>
          </cell>
          <cell r="AR33">
            <v>39.6</v>
          </cell>
          <cell r="AS33">
            <v>53.8</v>
          </cell>
          <cell r="AT33">
            <v>35.200000000000003</v>
          </cell>
          <cell r="AU33">
            <v>32.1</v>
          </cell>
          <cell r="AV33">
            <v>38.5</v>
          </cell>
          <cell r="AW33">
            <v>21.4</v>
          </cell>
          <cell r="AX33">
            <v>16</v>
          </cell>
          <cell r="AY33">
            <v>26.9</v>
          </cell>
          <cell r="AZ33">
            <v>2127</v>
          </cell>
          <cell r="BA33">
            <v>1013</v>
          </cell>
          <cell r="BB33">
            <v>1114</v>
          </cell>
          <cell r="BC33">
            <v>60.1</v>
          </cell>
          <cell r="BD33">
            <v>54.8</v>
          </cell>
          <cell r="BE33">
            <v>64.900000000000006</v>
          </cell>
          <cell r="BF33">
            <v>48</v>
          </cell>
          <cell r="BG33">
            <v>43.4</v>
          </cell>
          <cell r="BH33">
            <v>52.1</v>
          </cell>
          <cell r="BI33">
            <v>92.7</v>
          </cell>
          <cell r="BJ33">
            <v>89.8</v>
          </cell>
          <cell r="BK33">
            <v>95.2</v>
          </cell>
          <cell r="BL33">
            <v>85.3</v>
          </cell>
          <cell r="BM33">
            <v>83.4</v>
          </cell>
          <cell r="BN33">
            <v>87.1</v>
          </cell>
          <cell r="BO33">
            <v>49.9</v>
          </cell>
          <cell r="BP33">
            <v>45.6</v>
          </cell>
          <cell r="BQ33">
            <v>53.8</v>
          </cell>
          <cell r="BR33">
            <v>35.700000000000003</v>
          </cell>
          <cell r="BS33">
            <v>31</v>
          </cell>
          <cell r="BT33">
            <v>40</v>
          </cell>
          <cell r="BU33">
            <v>18.100000000000001</v>
          </cell>
          <cell r="BV33">
            <v>12.4</v>
          </cell>
          <cell r="BW33">
            <v>23.2</v>
          </cell>
        </row>
        <row r="34">
          <cell r="A34" t="str">
            <v>E08000014</v>
          </cell>
          <cell r="B34" t="str">
            <v>Sefton</v>
          </cell>
          <cell r="C34" t="str">
            <v>North West</v>
          </cell>
          <cell r="D34">
            <v>3073</v>
          </cell>
          <cell r="E34">
            <v>1616</v>
          </cell>
          <cell r="F34">
            <v>1457</v>
          </cell>
          <cell r="G34">
            <v>69</v>
          </cell>
          <cell r="H34">
            <v>64</v>
          </cell>
          <cell r="I34">
            <v>74.599999999999994</v>
          </cell>
          <cell r="J34">
            <v>55.3</v>
          </cell>
          <cell r="K34">
            <v>50.3</v>
          </cell>
          <cell r="L34">
            <v>60.8</v>
          </cell>
          <cell r="M34">
            <v>94.3</v>
          </cell>
          <cell r="N34">
            <v>92.6</v>
          </cell>
          <cell r="O34">
            <v>96.2</v>
          </cell>
          <cell r="P34">
            <v>91.7</v>
          </cell>
          <cell r="Q34" t="str">
            <v>x</v>
          </cell>
          <cell r="R34" t="str">
            <v>x</v>
          </cell>
          <cell r="S34">
            <v>56.9</v>
          </cell>
          <cell r="T34">
            <v>52.2</v>
          </cell>
          <cell r="U34">
            <v>62</v>
          </cell>
          <cell r="V34">
            <v>40.4</v>
          </cell>
          <cell r="W34">
            <v>33.200000000000003</v>
          </cell>
          <cell r="X34">
            <v>48.4</v>
          </cell>
          <cell r="Y34">
            <v>23.9</v>
          </cell>
          <cell r="Z34">
            <v>19</v>
          </cell>
          <cell r="AA34">
            <v>29.3</v>
          </cell>
          <cell r="AB34">
            <v>69</v>
          </cell>
          <cell r="AC34">
            <v>43</v>
          </cell>
          <cell r="AD34">
            <v>26</v>
          </cell>
          <cell r="AE34">
            <v>60.9</v>
          </cell>
          <cell r="AF34">
            <v>55.8</v>
          </cell>
          <cell r="AG34">
            <v>69.2</v>
          </cell>
          <cell r="AH34">
            <v>39.1</v>
          </cell>
          <cell r="AI34">
            <v>37.200000000000003</v>
          </cell>
          <cell r="AJ34">
            <v>42.3</v>
          </cell>
          <cell r="AK34" t="str">
            <v>x</v>
          </cell>
          <cell r="AL34" t="str">
            <v>x</v>
          </cell>
          <cell r="AM34">
            <v>100</v>
          </cell>
          <cell r="AN34">
            <v>88.4</v>
          </cell>
          <cell r="AO34" t="str">
            <v>x</v>
          </cell>
          <cell r="AP34" t="str">
            <v>x</v>
          </cell>
          <cell r="AQ34">
            <v>39.1</v>
          </cell>
          <cell r="AR34">
            <v>37.200000000000003</v>
          </cell>
          <cell r="AS34">
            <v>42.3</v>
          </cell>
          <cell r="AT34">
            <v>31.9</v>
          </cell>
          <cell r="AU34">
            <v>27.9</v>
          </cell>
          <cell r="AV34">
            <v>38.5</v>
          </cell>
          <cell r="AW34">
            <v>24.6</v>
          </cell>
          <cell r="AX34">
            <v>20.9</v>
          </cell>
          <cell r="AY34">
            <v>30.8</v>
          </cell>
          <cell r="AZ34">
            <v>3143</v>
          </cell>
          <cell r="BA34">
            <v>1660</v>
          </cell>
          <cell r="BB34">
            <v>1483</v>
          </cell>
          <cell r="BC34">
            <v>68.8</v>
          </cell>
          <cell r="BD34">
            <v>63.7</v>
          </cell>
          <cell r="BE34">
            <v>74.5</v>
          </cell>
          <cell r="BF34">
            <v>54.9</v>
          </cell>
          <cell r="BG34">
            <v>49.9</v>
          </cell>
          <cell r="BH34">
            <v>60.5</v>
          </cell>
          <cell r="BI34">
            <v>94.3</v>
          </cell>
          <cell r="BJ34">
            <v>92.6</v>
          </cell>
          <cell r="BK34">
            <v>96.2</v>
          </cell>
          <cell r="BL34">
            <v>91.6</v>
          </cell>
          <cell r="BM34">
            <v>89.8</v>
          </cell>
          <cell r="BN34">
            <v>93.7</v>
          </cell>
          <cell r="BO34">
            <v>56.5</v>
          </cell>
          <cell r="BP34">
            <v>51.8</v>
          </cell>
          <cell r="BQ34">
            <v>61.7</v>
          </cell>
          <cell r="BR34">
            <v>40.200000000000003</v>
          </cell>
          <cell r="BS34">
            <v>33.1</v>
          </cell>
          <cell r="BT34">
            <v>48.2</v>
          </cell>
          <cell r="BU34">
            <v>23.9</v>
          </cell>
          <cell r="BV34">
            <v>19</v>
          </cell>
          <cell r="BW34">
            <v>29.3</v>
          </cell>
        </row>
        <row r="35">
          <cell r="A35" t="str">
            <v>E08000013</v>
          </cell>
          <cell r="B35" t="str">
            <v>St. Helens</v>
          </cell>
          <cell r="C35" t="str">
            <v>North West</v>
          </cell>
          <cell r="D35">
            <v>1807</v>
          </cell>
          <cell r="E35">
            <v>929</v>
          </cell>
          <cell r="F35">
            <v>878</v>
          </cell>
          <cell r="G35">
            <v>65.2</v>
          </cell>
          <cell r="H35">
            <v>60.7</v>
          </cell>
          <cell r="I35">
            <v>69.900000000000006</v>
          </cell>
          <cell r="J35">
            <v>54.7</v>
          </cell>
          <cell r="K35">
            <v>49.4</v>
          </cell>
          <cell r="L35">
            <v>60.4</v>
          </cell>
          <cell r="M35" t="str">
            <v>x</v>
          </cell>
          <cell r="N35" t="str">
            <v>x</v>
          </cell>
          <cell r="O35">
            <v>93.5</v>
          </cell>
          <cell r="P35" t="str">
            <v>x</v>
          </cell>
          <cell r="Q35" t="str">
            <v>x</v>
          </cell>
          <cell r="R35">
            <v>91.3</v>
          </cell>
          <cell r="S35">
            <v>56.5</v>
          </cell>
          <cell r="T35">
            <v>51.6</v>
          </cell>
          <cell r="U35">
            <v>61.7</v>
          </cell>
          <cell r="V35">
            <v>31.5</v>
          </cell>
          <cell r="W35" t="str">
            <v>x</v>
          </cell>
          <cell r="X35" t="str">
            <v>x</v>
          </cell>
          <cell r="Y35">
            <v>21</v>
          </cell>
          <cell r="Z35" t="str">
            <v>x</v>
          </cell>
          <cell r="AA35" t="str">
            <v>x</v>
          </cell>
          <cell r="AB35">
            <v>26</v>
          </cell>
          <cell r="AC35">
            <v>12</v>
          </cell>
          <cell r="AD35">
            <v>14</v>
          </cell>
          <cell r="AE35">
            <v>57.7</v>
          </cell>
          <cell r="AF35">
            <v>41.7</v>
          </cell>
          <cell r="AG35">
            <v>71.400000000000006</v>
          </cell>
          <cell r="AH35">
            <v>50</v>
          </cell>
          <cell r="AI35">
            <v>41.7</v>
          </cell>
          <cell r="AJ35">
            <v>57.1</v>
          </cell>
          <cell r="AK35" t="str">
            <v>x</v>
          </cell>
          <cell r="AL35" t="str">
            <v>x</v>
          </cell>
          <cell r="AM35">
            <v>100</v>
          </cell>
          <cell r="AN35" t="str">
            <v>x</v>
          </cell>
          <cell r="AO35" t="str">
            <v>x</v>
          </cell>
          <cell r="AP35">
            <v>100</v>
          </cell>
          <cell r="AQ35">
            <v>53.8</v>
          </cell>
          <cell r="AR35">
            <v>50</v>
          </cell>
          <cell r="AS35">
            <v>57.1</v>
          </cell>
          <cell r="AT35">
            <v>19.2</v>
          </cell>
          <cell r="AU35" t="str">
            <v>x</v>
          </cell>
          <cell r="AV35" t="str">
            <v>x</v>
          </cell>
          <cell r="AW35">
            <v>15.4</v>
          </cell>
          <cell r="AX35" t="str">
            <v>x</v>
          </cell>
          <cell r="AY35" t="str">
            <v>x</v>
          </cell>
          <cell r="AZ35">
            <v>1833</v>
          </cell>
          <cell r="BA35">
            <v>941</v>
          </cell>
          <cell r="BB35">
            <v>892</v>
          </cell>
          <cell r="BC35">
            <v>65.099999999999994</v>
          </cell>
          <cell r="BD35">
            <v>60.5</v>
          </cell>
          <cell r="BE35">
            <v>70</v>
          </cell>
          <cell r="BF35">
            <v>54.7</v>
          </cell>
          <cell r="BG35">
            <v>49.3</v>
          </cell>
          <cell r="BH35">
            <v>60.3</v>
          </cell>
          <cell r="BI35">
            <v>92.3</v>
          </cell>
          <cell r="BJ35">
            <v>91</v>
          </cell>
          <cell r="BK35">
            <v>93.6</v>
          </cell>
          <cell r="BL35">
            <v>90</v>
          </cell>
          <cell r="BM35">
            <v>88.5</v>
          </cell>
          <cell r="BN35">
            <v>91.5</v>
          </cell>
          <cell r="BO35">
            <v>56.5</v>
          </cell>
          <cell r="BP35">
            <v>51.5</v>
          </cell>
          <cell r="BQ35">
            <v>61.7</v>
          </cell>
          <cell r="BR35">
            <v>31.4</v>
          </cell>
          <cell r="BS35">
            <v>23.8</v>
          </cell>
          <cell r="BT35">
            <v>39.299999999999997</v>
          </cell>
          <cell r="BU35">
            <v>20.9</v>
          </cell>
          <cell r="BV35">
            <v>13.8</v>
          </cell>
          <cell r="BW35">
            <v>28.4</v>
          </cell>
        </row>
        <row r="36">
          <cell r="A36" t="str">
            <v>E08000007</v>
          </cell>
          <cell r="B36" t="str">
            <v>Stockport</v>
          </cell>
          <cell r="C36" t="str">
            <v>North West</v>
          </cell>
          <cell r="D36">
            <v>2595</v>
          </cell>
          <cell r="E36">
            <v>1305</v>
          </cell>
          <cell r="F36">
            <v>1290</v>
          </cell>
          <cell r="G36">
            <v>71.599999999999994</v>
          </cell>
          <cell r="H36">
            <v>66.7</v>
          </cell>
          <cell r="I36">
            <v>76.7</v>
          </cell>
          <cell r="J36">
            <v>58.4</v>
          </cell>
          <cell r="K36">
            <v>54.1</v>
          </cell>
          <cell r="L36">
            <v>62.8</v>
          </cell>
          <cell r="M36">
            <v>95</v>
          </cell>
          <cell r="N36">
            <v>94.1</v>
          </cell>
          <cell r="O36">
            <v>95.9</v>
          </cell>
          <cell r="P36">
            <v>91.2</v>
          </cell>
          <cell r="Q36">
            <v>90.5</v>
          </cell>
          <cell r="R36">
            <v>91.9</v>
          </cell>
          <cell r="S36">
            <v>59.1</v>
          </cell>
          <cell r="T36">
            <v>54.9</v>
          </cell>
          <cell r="U36">
            <v>63.3</v>
          </cell>
          <cell r="V36">
            <v>46</v>
          </cell>
          <cell r="W36">
            <v>42.1</v>
          </cell>
          <cell r="X36">
            <v>49.9</v>
          </cell>
          <cell r="Y36">
            <v>29.7</v>
          </cell>
          <cell r="Z36">
            <v>25</v>
          </cell>
          <cell r="AA36">
            <v>34.4</v>
          </cell>
          <cell r="AB36">
            <v>175</v>
          </cell>
          <cell r="AC36">
            <v>91</v>
          </cell>
          <cell r="AD36">
            <v>84</v>
          </cell>
          <cell r="AE36">
            <v>78.3</v>
          </cell>
          <cell r="AF36">
            <v>71.400000000000006</v>
          </cell>
          <cell r="AG36">
            <v>85.7</v>
          </cell>
          <cell r="AH36">
            <v>58.9</v>
          </cell>
          <cell r="AI36">
            <v>51.6</v>
          </cell>
          <cell r="AJ36">
            <v>66.7</v>
          </cell>
          <cell r="AK36">
            <v>96</v>
          </cell>
          <cell r="AL36" t="str">
            <v>x</v>
          </cell>
          <cell r="AM36" t="str">
            <v>x</v>
          </cell>
          <cell r="AN36">
            <v>92</v>
          </cell>
          <cell r="AO36">
            <v>91.2</v>
          </cell>
          <cell r="AP36">
            <v>92.9</v>
          </cell>
          <cell r="AQ36">
            <v>59.4</v>
          </cell>
          <cell r="AR36">
            <v>52.7</v>
          </cell>
          <cell r="AS36">
            <v>66.7</v>
          </cell>
          <cell r="AT36">
            <v>51.4</v>
          </cell>
          <cell r="AU36">
            <v>46.2</v>
          </cell>
          <cell r="AV36">
            <v>57.1</v>
          </cell>
          <cell r="AW36">
            <v>34.299999999999997</v>
          </cell>
          <cell r="AX36">
            <v>26.4</v>
          </cell>
          <cell r="AY36">
            <v>42.9</v>
          </cell>
          <cell r="AZ36">
            <v>2779</v>
          </cell>
          <cell r="BA36">
            <v>1402</v>
          </cell>
          <cell r="BB36">
            <v>1377</v>
          </cell>
          <cell r="BC36">
            <v>71.900000000000006</v>
          </cell>
          <cell r="BD36">
            <v>66.8</v>
          </cell>
          <cell r="BE36">
            <v>77.2</v>
          </cell>
          <cell r="BF36">
            <v>58.3</v>
          </cell>
          <cell r="BG36">
            <v>53.7</v>
          </cell>
          <cell r="BH36">
            <v>63</v>
          </cell>
          <cell r="BI36">
            <v>95</v>
          </cell>
          <cell r="BJ36">
            <v>94</v>
          </cell>
          <cell r="BK36">
            <v>96.1</v>
          </cell>
          <cell r="BL36">
            <v>91.2</v>
          </cell>
          <cell r="BM36">
            <v>90.4</v>
          </cell>
          <cell r="BN36">
            <v>91.9</v>
          </cell>
          <cell r="BO36">
            <v>59</v>
          </cell>
          <cell r="BP36">
            <v>54.6</v>
          </cell>
          <cell r="BQ36">
            <v>63.5</v>
          </cell>
          <cell r="BR36">
            <v>46.2</v>
          </cell>
          <cell r="BS36">
            <v>42.2</v>
          </cell>
          <cell r="BT36">
            <v>50.3</v>
          </cell>
          <cell r="BU36">
            <v>29.9</v>
          </cell>
          <cell r="BV36">
            <v>25</v>
          </cell>
          <cell r="BW36">
            <v>34.9</v>
          </cell>
        </row>
        <row r="37">
          <cell r="A37" t="str">
            <v>E08000008</v>
          </cell>
          <cell r="B37" t="str">
            <v>Tameside</v>
          </cell>
          <cell r="C37" t="str">
            <v>North West</v>
          </cell>
          <cell r="D37">
            <v>2332</v>
          </cell>
          <cell r="E37">
            <v>1195</v>
          </cell>
          <cell r="F37">
            <v>1137</v>
          </cell>
          <cell r="G37">
            <v>65.400000000000006</v>
          </cell>
          <cell r="H37">
            <v>61.2</v>
          </cell>
          <cell r="I37">
            <v>69.7</v>
          </cell>
          <cell r="J37">
            <v>57.5</v>
          </cell>
          <cell r="K37">
            <v>53.6</v>
          </cell>
          <cell r="L37">
            <v>61.6</v>
          </cell>
          <cell r="M37">
            <v>92.5</v>
          </cell>
          <cell r="N37">
            <v>91.5</v>
          </cell>
          <cell r="O37">
            <v>93.6</v>
          </cell>
          <cell r="P37">
            <v>89.9</v>
          </cell>
          <cell r="Q37">
            <v>89</v>
          </cell>
          <cell r="R37">
            <v>90.9</v>
          </cell>
          <cell r="S37">
            <v>60.4</v>
          </cell>
          <cell r="T37">
            <v>56.8</v>
          </cell>
          <cell r="U37">
            <v>64.2</v>
          </cell>
          <cell r="V37">
            <v>38.4</v>
          </cell>
          <cell r="W37">
            <v>36.1</v>
          </cell>
          <cell r="X37">
            <v>40.9</v>
          </cell>
          <cell r="Y37">
            <v>22.3</v>
          </cell>
          <cell r="Z37">
            <v>17.600000000000001</v>
          </cell>
          <cell r="AA37">
            <v>27.2</v>
          </cell>
          <cell r="AB37">
            <v>245</v>
          </cell>
          <cell r="AC37">
            <v>119</v>
          </cell>
          <cell r="AD37">
            <v>126</v>
          </cell>
          <cell r="AE37">
            <v>63.3</v>
          </cell>
          <cell r="AF37">
            <v>55.5</v>
          </cell>
          <cell r="AG37">
            <v>70.599999999999994</v>
          </cell>
          <cell r="AH37">
            <v>55.5</v>
          </cell>
          <cell r="AI37">
            <v>48.7</v>
          </cell>
          <cell r="AJ37">
            <v>61.9</v>
          </cell>
          <cell r="AK37">
            <v>95.1</v>
          </cell>
          <cell r="AL37">
            <v>92.4</v>
          </cell>
          <cell r="AM37">
            <v>97.6</v>
          </cell>
          <cell r="AN37">
            <v>93.1</v>
          </cell>
          <cell r="AO37">
            <v>89.9</v>
          </cell>
          <cell r="AP37">
            <v>96</v>
          </cell>
          <cell r="AQ37">
            <v>57.6</v>
          </cell>
          <cell r="AR37">
            <v>52.9</v>
          </cell>
          <cell r="AS37">
            <v>61.9</v>
          </cell>
          <cell r="AT37">
            <v>28.6</v>
          </cell>
          <cell r="AU37">
            <v>23.5</v>
          </cell>
          <cell r="AV37">
            <v>33.299999999999997</v>
          </cell>
          <cell r="AW37">
            <v>21.2</v>
          </cell>
          <cell r="AX37">
            <v>15.1</v>
          </cell>
          <cell r="AY37">
            <v>27</v>
          </cell>
          <cell r="AZ37">
            <v>2578</v>
          </cell>
          <cell r="BA37">
            <v>1314</v>
          </cell>
          <cell r="BB37">
            <v>1264</v>
          </cell>
          <cell r="BC37">
            <v>65.099999999999994</v>
          </cell>
          <cell r="BD37">
            <v>60.7</v>
          </cell>
          <cell r="BE37">
            <v>69.8</v>
          </cell>
          <cell r="BF37">
            <v>57.3</v>
          </cell>
          <cell r="BG37">
            <v>53.1</v>
          </cell>
          <cell r="BH37">
            <v>61.6</v>
          </cell>
          <cell r="BI37">
            <v>92.7</v>
          </cell>
          <cell r="BJ37">
            <v>91.6</v>
          </cell>
          <cell r="BK37">
            <v>94</v>
          </cell>
          <cell r="BL37">
            <v>90.2</v>
          </cell>
          <cell r="BM37">
            <v>89</v>
          </cell>
          <cell r="BN37">
            <v>91.4</v>
          </cell>
          <cell r="BO37">
            <v>60.1</v>
          </cell>
          <cell r="BP37">
            <v>56.5</v>
          </cell>
          <cell r="BQ37">
            <v>63.9</v>
          </cell>
          <cell r="BR37">
            <v>37.5</v>
          </cell>
          <cell r="BS37">
            <v>34.9</v>
          </cell>
          <cell r="BT37">
            <v>40.1</v>
          </cell>
          <cell r="BU37">
            <v>22.1</v>
          </cell>
          <cell r="BV37">
            <v>17.399999999999999</v>
          </cell>
          <cell r="BW37">
            <v>27.1</v>
          </cell>
        </row>
        <row r="38">
          <cell r="A38" t="str">
            <v>E08000009</v>
          </cell>
          <cell r="B38" t="str">
            <v>Trafford</v>
          </cell>
          <cell r="C38" t="str">
            <v>North West</v>
          </cell>
          <cell r="D38">
            <v>2593</v>
          </cell>
          <cell r="E38">
            <v>1324</v>
          </cell>
          <cell r="F38">
            <v>1269</v>
          </cell>
          <cell r="G38">
            <v>78.8</v>
          </cell>
          <cell r="H38">
            <v>75.8</v>
          </cell>
          <cell r="I38">
            <v>81.8</v>
          </cell>
          <cell r="J38">
            <v>71.2</v>
          </cell>
          <cell r="K38">
            <v>68.5</v>
          </cell>
          <cell r="L38">
            <v>74</v>
          </cell>
          <cell r="M38">
            <v>96.8</v>
          </cell>
          <cell r="N38">
            <v>96.2</v>
          </cell>
          <cell r="O38">
            <v>97.5</v>
          </cell>
          <cell r="P38">
            <v>95.3</v>
          </cell>
          <cell r="Q38">
            <v>94.6</v>
          </cell>
          <cell r="R38">
            <v>96.1</v>
          </cell>
          <cell r="S38">
            <v>72</v>
          </cell>
          <cell r="T38">
            <v>69.5</v>
          </cell>
          <cell r="U38">
            <v>74.5</v>
          </cell>
          <cell r="V38">
            <v>47.1</v>
          </cell>
          <cell r="W38">
            <v>42.7</v>
          </cell>
          <cell r="X38">
            <v>51.7</v>
          </cell>
          <cell r="Y38">
            <v>37.299999999999997</v>
          </cell>
          <cell r="Z38">
            <v>30.7</v>
          </cell>
          <cell r="AA38">
            <v>44.1</v>
          </cell>
          <cell r="AB38">
            <v>259</v>
          </cell>
          <cell r="AC38">
            <v>133</v>
          </cell>
          <cell r="AD38">
            <v>126</v>
          </cell>
          <cell r="AE38">
            <v>76.099999999999994</v>
          </cell>
          <cell r="AF38">
            <v>70.7</v>
          </cell>
          <cell r="AG38">
            <v>81.7</v>
          </cell>
          <cell r="AH38">
            <v>65.599999999999994</v>
          </cell>
          <cell r="AI38">
            <v>60.2</v>
          </cell>
          <cell r="AJ38">
            <v>71.400000000000006</v>
          </cell>
          <cell r="AK38">
            <v>96.9</v>
          </cell>
          <cell r="AL38">
            <v>96.2</v>
          </cell>
          <cell r="AM38">
            <v>97.6</v>
          </cell>
          <cell r="AN38">
            <v>95.8</v>
          </cell>
          <cell r="AO38">
            <v>94.7</v>
          </cell>
          <cell r="AP38">
            <v>96.8</v>
          </cell>
          <cell r="AQ38">
            <v>67.2</v>
          </cell>
          <cell r="AR38">
            <v>63.2</v>
          </cell>
          <cell r="AS38">
            <v>71.400000000000006</v>
          </cell>
          <cell r="AT38">
            <v>35.5</v>
          </cell>
          <cell r="AU38">
            <v>26.3</v>
          </cell>
          <cell r="AV38">
            <v>45.2</v>
          </cell>
          <cell r="AW38">
            <v>28.6</v>
          </cell>
          <cell r="AX38">
            <v>18.8</v>
          </cell>
          <cell r="AY38">
            <v>38.9</v>
          </cell>
          <cell r="AZ38">
            <v>2854</v>
          </cell>
          <cell r="BA38">
            <v>1457</v>
          </cell>
          <cell r="BB38">
            <v>1397</v>
          </cell>
          <cell r="BC38">
            <v>78.5</v>
          </cell>
          <cell r="BD38">
            <v>75.400000000000006</v>
          </cell>
          <cell r="BE38">
            <v>81.8</v>
          </cell>
          <cell r="BF38">
            <v>70.7</v>
          </cell>
          <cell r="BG38">
            <v>67.7</v>
          </cell>
          <cell r="BH38">
            <v>73.8</v>
          </cell>
          <cell r="BI38">
            <v>96.8</v>
          </cell>
          <cell r="BJ38">
            <v>96.2</v>
          </cell>
          <cell r="BK38">
            <v>97.5</v>
          </cell>
          <cell r="BL38">
            <v>95.4</v>
          </cell>
          <cell r="BM38">
            <v>94.6</v>
          </cell>
          <cell r="BN38">
            <v>96.2</v>
          </cell>
          <cell r="BO38">
            <v>71.5</v>
          </cell>
          <cell r="BP38">
            <v>68.900000000000006</v>
          </cell>
          <cell r="BQ38">
            <v>74.3</v>
          </cell>
          <cell r="BR38">
            <v>46</v>
          </cell>
          <cell r="BS38">
            <v>41.2</v>
          </cell>
          <cell r="BT38">
            <v>51.1</v>
          </cell>
          <cell r="BU38">
            <v>36.5</v>
          </cell>
          <cell r="BV38">
            <v>29.6</v>
          </cell>
          <cell r="BW38">
            <v>43.6</v>
          </cell>
        </row>
        <row r="39">
          <cell r="A39" t="str">
            <v>E06000007</v>
          </cell>
          <cell r="B39" t="str">
            <v>Warrington</v>
          </cell>
          <cell r="C39" t="str">
            <v>North West</v>
          </cell>
          <cell r="D39">
            <v>2361</v>
          </cell>
          <cell r="E39">
            <v>1203</v>
          </cell>
          <cell r="F39">
            <v>1158</v>
          </cell>
          <cell r="G39">
            <v>66</v>
          </cell>
          <cell r="H39">
            <v>60.3</v>
          </cell>
          <cell r="I39">
            <v>71.900000000000006</v>
          </cell>
          <cell r="J39">
            <v>58.4</v>
          </cell>
          <cell r="K39">
            <v>54.2</v>
          </cell>
          <cell r="L39">
            <v>62.7</v>
          </cell>
          <cell r="M39" t="str">
            <v>x</v>
          </cell>
          <cell r="N39" t="str">
            <v>x</v>
          </cell>
          <cell r="O39">
            <v>95.8</v>
          </cell>
          <cell r="P39">
            <v>93.1</v>
          </cell>
          <cell r="Q39" t="str">
            <v>x</v>
          </cell>
          <cell r="R39" t="str">
            <v>x</v>
          </cell>
          <cell r="S39">
            <v>61.9</v>
          </cell>
          <cell r="T39">
            <v>58.4</v>
          </cell>
          <cell r="U39">
            <v>65.5</v>
          </cell>
          <cell r="V39">
            <v>47.5</v>
          </cell>
          <cell r="W39">
            <v>43.8</v>
          </cell>
          <cell r="X39">
            <v>51.3</v>
          </cell>
          <cell r="Y39">
            <v>29.4</v>
          </cell>
          <cell r="Z39">
            <v>23.7</v>
          </cell>
          <cell r="AA39">
            <v>35.200000000000003</v>
          </cell>
          <cell r="AB39">
            <v>75</v>
          </cell>
          <cell r="AC39">
            <v>38</v>
          </cell>
          <cell r="AD39">
            <v>37</v>
          </cell>
          <cell r="AE39">
            <v>68</v>
          </cell>
          <cell r="AF39">
            <v>63.2</v>
          </cell>
          <cell r="AG39">
            <v>73</v>
          </cell>
          <cell r="AH39">
            <v>62.7</v>
          </cell>
          <cell r="AI39">
            <v>57.9</v>
          </cell>
          <cell r="AJ39">
            <v>67.599999999999994</v>
          </cell>
          <cell r="AK39" t="str">
            <v>x</v>
          </cell>
          <cell r="AL39" t="str">
            <v>x</v>
          </cell>
          <cell r="AM39">
            <v>100</v>
          </cell>
          <cell r="AN39">
            <v>94.7</v>
          </cell>
          <cell r="AO39" t="str">
            <v>x</v>
          </cell>
          <cell r="AP39" t="str">
            <v>x</v>
          </cell>
          <cell r="AQ39">
            <v>62.7</v>
          </cell>
          <cell r="AR39">
            <v>57.9</v>
          </cell>
          <cell r="AS39">
            <v>67.599999999999994</v>
          </cell>
          <cell r="AT39">
            <v>42.7</v>
          </cell>
          <cell r="AU39">
            <v>42.1</v>
          </cell>
          <cell r="AV39">
            <v>43.2</v>
          </cell>
          <cell r="AW39">
            <v>24</v>
          </cell>
          <cell r="AX39">
            <v>21.1</v>
          </cell>
          <cell r="AY39">
            <v>27</v>
          </cell>
          <cell r="AZ39">
            <v>2436</v>
          </cell>
          <cell r="BA39">
            <v>1241</v>
          </cell>
          <cell r="BB39">
            <v>1195</v>
          </cell>
          <cell r="BC39">
            <v>66.099999999999994</v>
          </cell>
          <cell r="BD39">
            <v>60.4</v>
          </cell>
          <cell r="BE39">
            <v>72</v>
          </cell>
          <cell r="BF39">
            <v>58.5</v>
          </cell>
          <cell r="BG39">
            <v>54.3</v>
          </cell>
          <cell r="BH39">
            <v>62.8</v>
          </cell>
          <cell r="BI39">
            <v>95</v>
          </cell>
          <cell r="BJ39">
            <v>94</v>
          </cell>
          <cell r="BK39">
            <v>95.9</v>
          </cell>
          <cell r="BL39">
            <v>93.1</v>
          </cell>
          <cell r="BM39">
            <v>92.4</v>
          </cell>
          <cell r="BN39">
            <v>93.9</v>
          </cell>
          <cell r="BO39">
            <v>61.9</v>
          </cell>
          <cell r="BP39">
            <v>58.3</v>
          </cell>
          <cell r="BQ39">
            <v>65.599999999999994</v>
          </cell>
          <cell r="BR39">
            <v>47.3</v>
          </cell>
          <cell r="BS39">
            <v>43.8</v>
          </cell>
          <cell r="BT39">
            <v>51</v>
          </cell>
          <cell r="BU39">
            <v>29.2</v>
          </cell>
          <cell r="BV39">
            <v>23.6</v>
          </cell>
          <cell r="BW39">
            <v>35</v>
          </cell>
        </row>
        <row r="40">
          <cell r="A40" t="str">
            <v>E08000010</v>
          </cell>
          <cell r="B40" t="str">
            <v>Wigan</v>
          </cell>
          <cell r="C40" t="str">
            <v>North West</v>
          </cell>
          <cell r="D40">
            <v>3505</v>
          </cell>
          <cell r="E40">
            <v>1821</v>
          </cell>
          <cell r="F40">
            <v>1684</v>
          </cell>
          <cell r="G40">
            <v>68.900000000000006</v>
          </cell>
          <cell r="H40">
            <v>62.8</v>
          </cell>
          <cell r="I40">
            <v>75.400000000000006</v>
          </cell>
          <cell r="J40">
            <v>57.7</v>
          </cell>
          <cell r="K40">
            <v>52.4</v>
          </cell>
          <cell r="L40">
            <v>63.3</v>
          </cell>
          <cell r="M40">
            <v>95.4</v>
          </cell>
          <cell r="N40">
            <v>93.7</v>
          </cell>
          <cell r="O40">
            <v>97.3</v>
          </cell>
          <cell r="P40">
            <v>93</v>
          </cell>
          <cell r="Q40">
            <v>91</v>
          </cell>
          <cell r="R40">
            <v>95.1</v>
          </cell>
          <cell r="S40">
            <v>59.4</v>
          </cell>
          <cell r="T40">
            <v>54.7</v>
          </cell>
          <cell r="U40">
            <v>64.400000000000006</v>
          </cell>
          <cell r="V40">
            <v>34.5</v>
          </cell>
          <cell r="W40">
            <v>29.2</v>
          </cell>
          <cell r="X40">
            <v>40.200000000000003</v>
          </cell>
          <cell r="Y40">
            <v>21.9</v>
          </cell>
          <cell r="Z40">
            <v>16.899999999999999</v>
          </cell>
          <cell r="AA40">
            <v>27.2</v>
          </cell>
          <cell r="AB40">
            <v>78</v>
          </cell>
          <cell r="AC40">
            <v>35</v>
          </cell>
          <cell r="AD40">
            <v>43</v>
          </cell>
          <cell r="AE40">
            <v>62.8</v>
          </cell>
          <cell r="AF40">
            <v>65.7</v>
          </cell>
          <cell r="AG40">
            <v>60.5</v>
          </cell>
          <cell r="AH40">
            <v>53.8</v>
          </cell>
          <cell r="AI40">
            <v>51.4</v>
          </cell>
          <cell r="AJ40">
            <v>55.8</v>
          </cell>
          <cell r="AK40">
            <v>96.2</v>
          </cell>
          <cell r="AL40" t="str">
            <v>x</v>
          </cell>
          <cell r="AM40" t="str">
            <v>x</v>
          </cell>
          <cell r="AN40">
            <v>89.7</v>
          </cell>
          <cell r="AO40" t="str">
            <v>x</v>
          </cell>
          <cell r="AP40" t="str">
            <v>x</v>
          </cell>
          <cell r="AQ40">
            <v>55.1</v>
          </cell>
          <cell r="AR40">
            <v>51.4</v>
          </cell>
          <cell r="AS40">
            <v>58.1</v>
          </cell>
          <cell r="AT40">
            <v>34.6</v>
          </cell>
          <cell r="AU40">
            <v>25.7</v>
          </cell>
          <cell r="AV40">
            <v>41.9</v>
          </cell>
          <cell r="AW40">
            <v>26.9</v>
          </cell>
          <cell r="AX40">
            <v>22.9</v>
          </cell>
          <cell r="AY40">
            <v>30.2</v>
          </cell>
          <cell r="AZ40">
            <v>3586</v>
          </cell>
          <cell r="BA40">
            <v>1857</v>
          </cell>
          <cell r="BB40">
            <v>1729</v>
          </cell>
          <cell r="BC40">
            <v>68.8</v>
          </cell>
          <cell r="BD40">
            <v>62.9</v>
          </cell>
          <cell r="BE40">
            <v>75.099999999999994</v>
          </cell>
          <cell r="BF40">
            <v>57.6</v>
          </cell>
          <cell r="BG40">
            <v>52.5</v>
          </cell>
          <cell r="BH40">
            <v>63.2</v>
          </cell>
          <cell r="BI40">
            <v>95.5</v>
          </cell>
          <cell r="BJ40">
            <v>93.8</v>
          </cell>
          <cell r="BK40">
            <v>97.3</v>
          </cell>
          <cell r="BL40">
            <v>92.9</v>
          </cell>
          <cell r="BM40">
            <v>91.1</v>
          </cell>
          <cell r="BN40">
            <v>94.9</v>
          </cell>
          <cell r="BO40">
            <v>59.3</v>
          </cell>
          <cell r="BP40">
            <v>54.7</v>
          </cell>
          <cell r="BQ40">
            <v>64.3</v>
          </cell>
          <cell r="BR40">
            <v>34.5</v>
          </cell>
          <cell r="BS40">
            <v>29.1</v>
          </cell>
          <cell r="BT40">
            <v>40.299999999999997</v>
          </cell>
          <cell r="BU40">
            <v>22</v>
          </cell>
          <cell r="BV40">
            <v>17</v>
          </cell>
          <cell r="BW40">
            <v>27.3</v>
          </cell>
        </row>
        <row r="41">
          <cell r="A41" t="str">
            <v>E08000015</v>
          </cell>
          <cell r="B41" t="str">
            <v>Wirral</v>
          </cell>
          <cell r="C41" t="str">
            <v>North West</v>
          </cell>
          <cell r="D41">
            <v>3428</v>
          </cell>
          <cell r="E41">
            <v>1701</v>
          </cell>
          <cell r="F41">
            <v>1727</v>
          </cell>
          <cell r="G41">
            <v>72.099999999999994</v>
          </cell>
          <cell r="H41">
            <v>66.2</v>
          </cell>
          <cell r="I41">
            <v>77.900000000000006</v>
          </cell>
          <cell r="J41">
            <v>61.4</v>
          </cell>
          <cell r="K41">
            <v>57.4</v>
          </cell>
          <cell r="L41">
            <v>65.400000000000006</v>
          </cell>
          <cell r="M41">
            <v>93.7</v>
          </cell>
          <cell r="N41">
            <v>91.9</v>
          </cell>
          <cell r="O41">
            <v>95.4</v>
          </cell>
          <cell r="P41">
            <v>91.6</v>
          </cell>
          <cell r="Q41">
            <v>90.1</v>
          </cell>
          <cell r="R41">
            <v>93.2</v>
          </cell>
          <cell r="S41">
            <v>62.8</v>
          </cell>
          <cell r="T41">
            <v>59.6</v>
          </cell>
          <cell r="U41">
            <v>65.900000000000006</v>
          </cell>
          <cell r="V41">
            <v>42.7</v>
          </cell>
          <cell r="W41">
            <v>40.299999999999997</v>
          </cell>
          <cell r="X41">
            <v>45.1</v>
          </cell>
          <cell r="Y41">
            <v>31.7</v>
          </cell>
          <cell r="Z41">
            <v>28.9</v>
          </cell>
          <cell r="AA41">
            <v>34.4</v>
          </cell>
          <cell r="AB41">
            <v>83</v>
          </cell>
          <cell r="AC41">
            <v>48</v>
          </cell>
          <cell r="AD41">
            <v>35</v>
          </cell>
          <cell r="AE41">
            <v>88</v>
          </cell>
          <cell r="AF41">
            <v>87.5</v>
          </cell>
          <cell r="AG41">
            <v>88.6</v>
          </cell>
          <cell r="AH41">
            <v>79.5</v>
          </cell>
          <cell r="AI41">
            <v>81.3</v>
          </cell>
          <cell r="AJ41">
            <v>77.099999999999994</v>
          </cell>
          <cell r="AK41" t="str">
            <v>x</v>
          </cell>
          <cell r="AL41">
            <v>100</v>
          </cell>
          <cell r="AM41" t="str">
            <v>x</v>
          </cell>
          <cell r="AN41">
            <v>96.4</v>
          </cell>
          <cell r="AO41" t="str">
            <v>x</v>
          </cell>
          <cell r="AP41" t="str">
            <v>x</v>
          </cell>
          <cell r="AQ41">
            <v>81.900000000000006</v>
          </cell>
          <cell r="AR41">
            <v>85.4</v>
          </cell>
          <cell r="AS41">
            <v>77.099999999999994</v>
          </cell>
          <cell r="AT41">
            <v>56.6</v>
          </cell>
          <cell r="AU41">
            <v>54.2</v>
          </cell>
          <cell r="AV41">
            <v>60</v>
          </cell>
          <cell r="AW41">
            <v>45.8</v>
          </cell>
          <cell r="AX41">
            <v>41.7</v>
          </cell>
          <cell r="AY41">
            <v>51.4</v>
          </cell>
          <cell r="AZ41">
            <v>3513</v>
          </cell>
          <cell r="BA41">
            <v>1750</v>
          </cell>
          <cell r="BB41">
            <v>1763</v>
          </cell>
          <cell r="BC41">
            <v>72.5</v>
          </cell>
          <cell r="BD41">
            <v>66.7</v>
          </cell>
          <cell r="BE41">
            <v>78.2</v>
          </cell>
          <cell r="BF41">
            <v>61.8</v>
          </cell>
          <cell r="BG41">
            <v>58</v>
          </cell>
          <cell r="BH41">
            <v>65.599999999999994</v>
          </cell>
          <cell r="BI41">
            <v>93.8</v>
          </cell>
          <cell r="BJ41">
            <v>92.1</v>
          </cell>
          <cell r="BK41">
            <v>95.5</v>
          </cell>
          <cell r="BL41">
            <v>91.7</v>
          </cell>
          <cell r="BM41">
            <v>90.2</v>
          </cell>
          <cell r="BN41">
            <v>93.2</v>
          </cell>
          <cell r="BO41">
            <v>63.2</v>
          </cell>
          <cell r="BP41">
            <v>60.3</v>
          </cell>
          <cell r="BQ41">
            <v>66.099999999999994</v>
          </cell>
          <cell r="BR41">
            <v>43</v>
          </cell>
          <cell r="BS41">
            <v>40.700000000000003</v>
          </cell>
          <cell r="BT41">
            <v>45.4</v>
          </cell>
          <cell r="BU41">
            <v>32</v>
          </cell>
          <cell r="BV41">
            <v>29.2</v>
          </cell>
          <cell r="BW41">
            <v>34.700000000000003</v>
          </cell>
        </row>
        <row r="42">
          <cell r="A42" t="str">
            <v>E08000016</v>
          </cell>
          <cell r="B42" t="str">
            <v>Barnsley</v>
          </cell>
          <cell r="C42" t="str">
            <v>Yorkshire and the Humber</v>
          </cell>
          <cell r="D42">
            <v>2212</v>
          </cell>
          <cell r="E42">
            <v>1130</v>
          </cell>
          <cell r="F42">
            <v>1082</v>
          </cell>
          <cell r="G42">
            <v>57.7</v>
          </cell>
          <cell r="H42">
            <v>50.8</v>
          </cell>
          <cell r="I42">
            <v>65</v>
          </cell>
          <cell r="J42">
            <v>49.4</v>
          </cell>
          <cell r="K42">
            <v>44.9</v>
          </cell>
          <cell r="L42">
            <v>54.1</v>
          </cell>
          <cell r="M42" t="str">
            <v>x</v>
          </cell>
          <cell r="N42" t="str">
            <v>x</v>
          </cell>
          <cell r="O42" t="str">
            <v>x</v>
          </cell>
          <cell r="P42">
            <v>90.3</v>
          </cell>
          <cell r="Q42">
            <v>88.6</v>
          </cell>
          <cell r="R42">
            <v>92.1</v>
          </cell>
          <cell r="S42">
            <v>52.2</v>
          </cell>
          <cell r="T42">
            <v>48.1</v>
          </cell>
          <cell r="U42">
            <v>56.4</v>
          </cell>
          <cell r="V42">
            <v>25.3</v>
          </cell>
          <cell r="W42">
            <v>19.3</v>
          </cell>
          <cell r="X42">
            <v>31.6</v>
          </cell>
          <cell r="Y42">
            <v>14.5</v>
          </cell>
          <cell r="Z42">
            <v>10.199999999999999</v>
          </cell>
          <cell r="AA42">
            <v>19</v>
          </cell>
          <cell r="AB42">
            <v>57</v>
          </cell>
          <cell r="AC42">
            <v>29</v>
          </cell>
          <cell r="AD42">
            <v>28</v>
          </cell>
          <cell r="AE42">
            <v>63.2</v>
          </cell>
          <cell r="AF42">
            <v>51.7</v>
          </cell>
          <cell r="AG42">
            <v>75</v>
          </cell>
          <cell r="AH42">
            <v>52.6</v>
          </cell>
          <cell r="AI42">
            <v>44.8</v>
          </cell>
          <cell r="AJ42">
            <v>60.7</v>
          </cell>
          <cell r="AK42" t="str">
            <v>x</v>
          </cell>
          <cell r="AL42" t="str">
            <v>x</v>
          </cell>
          <cell r="AM42" t="str">
            <v>x</v>
          </cell>
          <cell r="AN42">
            <v>89.5</v>
          </cell>
          <cell r="AO42">
            <v>89.7</v>
          </cell>
          <cell r="AP42">
            <v>89.3</v>
          </cell>
          <cell r="AQ42">
            <v>52.6</v>
          </cell>
          <cell r="AR42">
            <v>44.8</v>
          </cell>
          <cell r="AS42">
            <v>60.7</v>
          </cell>
          <cell r="AT42">
            <v>28.1</v>
          </cell>
          <cell r="AU42">
            <v>24.1</v>
          </cell>
          <cell r="AV42">
            <v>32.1</v>
          </cell>
          <cell r="AW42">
            <v>17.5</v>
          </cell>
          <cell r="AX42">
            <v>10.3</v>
          </cell>
          <cell r="AY42">
            <v>25</v>
          </cell>
          <cell r="AZ42">
            <v>2269</v>
          </cell>
          <cell r="BA42">
            <v>1159</v>
          </cell>
          <cell r="BB42">
            <v>1110</v>
          </cell>
          <cell r="BC42">
            <v>57.9</v>
          </cell>
          <cell r="BD42">
            <v>50.8</v>
          </cell>
          <cell r="BE42">
            <v>65.2</v>
          </cell>
          <cell r="BF42">
            <v>49.4</v>
          </cell>
          <cell r="BG42">
            <v>44.9</v>
          </cell>
          <cell r="BH42">
            <v>54.2</v>
          </cell>
          <cell r="BI42">
            <v>93.1</v>
          </cell>
          <cell r="BJ42">
            <v>91</v>
          </cell>
          <cell r="BK42">
            <v>95.2</v>
          </cell>
          <cell r="BL42">
            <v>90.3</v>
          </cell>
          <cell r="BM42">
            <v>88.6</v>
          </cell>
          <cell r="BN42">
            <v>92.1</v>
          </cell>
          <cell r="BO42">
            <v>52.2</v>
          </cell>
          <cell r="BP42">
            <v>48.1</v>
          </cell>
          <cell r="BQ42">
            <v>56.5</v>
          </cell>
          <cell r="BR42">
            <v>25.4</v>
          </cell>
          <cell r="BS42">
            <v>19.399999999999999</v>
          </cell>
          <cell r="BT42">
            <v>31.6</v>
          </cell>
          <cell r="BU42">
            <v>14.6</v>
          </cell>
          <cell r="BV42">
            <v>10.199999999999999</v>
          </cell>
          <cell r="BW42">
            <v>19.2</v>
          </cell>
        </row>
        <row r="43">
          <cell r="A43" t="str">
            <v>E08000032</v>
          </cell>
          <cell r="B43" t="str">
            <v>Bradford</v>
          </cell>
          <cell r="C43" t="str">
            <v>Yorkshire and the Humber</v>
          </cell>
          <cell r="D43">
            <v>3858</v>
          </cell>
          <cell r="E43">
            <v>1969</v>
          </cell>
          <cell r="F43">
            <v>1889</v>
          </cell>
          <cell r="G43">
            <v>56.9</v>
          </cell>
          <cell r="H43">
            <v>49.7</v>
          </cell>
          <cell r="I43">
            <v>64.3</v>
          </cell>
          <cell r="J43">
            <v>48.8</v>
          </cell>
          <cell r="K43">
            <v>43.3</v>
          </cell>
          <cell r="L43">
            <v>54.6</v>
          </cell>
          <cell r="M43">
            <v>91.6</v>
          </cell>
          <cell r="N43">
            <v>89.4</v>
          </cell>
          <cell r="O43">
            <v>93.9</v>
          </cell>
          <cell r="P43">
            <v>87.6</v>
          </cell>
          <cell r="Q43">
            <v>85.8</v>
          </cell>
          <cell r="R43">
            <v>89.5</v>
          </cell>
          <cell r="S43">
            <v>51.2</v>
          </cell>
          <cell r="T43">
            <v>46.4</v>
          </cell>
          <cell r="U43">
            <v>56.1</v>
          </cell>
          <cell r="V43">
            <v>32.6</v>
          </cell>
          <cell r="W43">
            <v>27.8</v>
          </cell>
          <cell r="X43">
            <v>37.6</v>
          </cell>
          <cell r="Y43">
            <v>19.399999999999999</v>
          </cell>
          <cell r="Z43">
            <v>14.3</v>
          </cell>
          <cell r="AA43">
            <v>24.8</v>
          </cell>
          <cell r="AB43">
            <v>2024</v>
          </cell>
          <cell r="AC43">
            <v>979</v>
          </cell>
          <cell r="AD43">
            <v>1045</v>
          </cell>
          <cell r="AE43">
            <v>50.2</v>
          </cell>
          <cell r="AF43">
            <v>42.4</v>
          </cell>
          <cell r="AG43">
            <v>57.5</v>
          </cell>
          <cell r="AH43">
            <v>39.200000000000003</v>
          </cell>
          <cell r="AI43">
            <v>33.4</v>
          </cell>
          <cell r="AJ43">
            <v>44.7</v>
          </cell>
          <cell r="AK43">
            <v>89.7</v>
          </cell>
          <cell r="AL43">
            <v>88</v>
          </cell>
          <cell r="AM43">
            <v>91.3</v>
          </cell>
          <cell r="AN43">
            <v>83.8</v>
          </cell>
          <cell r="AO43">
            <v>83.5</v>
          </cell>
          <cell r="AP43">
            <v>84.1</v>
          </cell>
          <cell r="AQ43">
            <v>41.3</v>
          </cell>
          <cell r="AR43">
            <v>36.4</v>
          </cell>
          <cell r="AS43">
            <v>45.9</v>
          </cell>
          <cell r="AT43">
            <v>24.7</v>
          </cell>
          <cell r="AU43">
            <v>19.5</v>
          </cell>
          <cell r="AV43">
            <v>29.5</v>
          </cell>
          <cell r="AW43">
            <v>13.4</v>
          </cell>
          <cell r="AX43">
            <v>8.8000000000000007</v>
          </cell>
          <cell r="AY43">
            <v>17.7</v>
          </cell>
          <cell r="AZ43">
            <v>5883</v>
          </cell>
          <cell r="BA43">
            <v>2949</v>
          </cell>
          <cell r="BB43">
            <v>2934</v>
          </cell>
          <cell r="BC43">
            <v>54.6</v>
          </cell>
          <cell r="BD43">
            <v>47.3</v>
          </cell>
          <cell r="BE43">
            <v>61.9</v>
          </cell>
          <cell r="BF43">
            <v>45.5</v>
          </cell>
          <cell r="BG43">
            <v>40</v>
          </cell>
          <cell r="BH43">
            <v>51.1</v>
          </cell>
          <cell r="BI43">
            <v>91</v>
          </cell>
          <cell r="BJ43">
            <v>89</v>
          </cell>
          <cell r="BK43">
            <v>93</v>
          </cell>
          <cell r="BL43">
            <v>86.3</v>
          </cell>
          <cell r="BM43">
            <v>85</v>
          </cell>
          <cell r="BN43">
            <v>87.6</v>
          </cell>
          <cell r="BO43">
            <v>47.8</v>
          </cell>
          <cell r="BP43">
            <v>43.1</v>
          </cell>
          <cell r="BQ43">
            <v>52.5</v>
          </cell>
          <cell r="BR43">
            <v>29.9</v>
          </cell>
          <cell r="BS43">
            <v>25</v>
          </cell>
          <cell r="BT43">
            <v>34.700000000000003</v>
          </cell>
          <cell r="BU43">
            <v>17.3</v>
          </cell>
          <cell r="BV43">
            <v>12.4</v>
          </cell>
          <cell r="BW43">
            <v>22.3</v>
          </cell>
        </row>
        <row r="44">
          <cell r="A44" t="str">
            <v>E08000033</v>
          </cell>
          <cell r="B44" t="str">
            <v>Calderdale</v>
          </cell>
          <cell r="C44" t="str">
            <v>Yorkshire and the Humber</v>
          </cell>
          <cell r="D44">
            <v>2231</v>
          </cell>
          <cell r="E44">
            <v>1184</v>
          </cell>
          <cell r="F44">
            <v>1047</v>
          </cell>
          <cell r="G44">
            <v>72.3</v>
          </cell>
          <cell r="H44">
            <v>67.7</v>
          </cell>
          <cell r="I44">
            <v>77.599999999999994</v>
          </cell>
          <cell r="J44">
            <v>63.6</v>
          </cell>
          <cell r="K44">
            <v>60.8</v>
          </cell>
          <cell r="L44">
            <v>66.8</v>
          </cell>
          <cell r="M44">
            <v>95.7</v>
          </cell>
          <cell r="N44">
            <v>95.2</v>
          </cell>
          <cell r="O44">
            <v>96.4</v>
          </cell>
          <cell r="P44">
            <v>94.4</v>
          </cell>
          <cell r="Q44">
            <v>93.9</v>
          </cell>
          <cell r="R44">
            <v>94.8</v>
          </cell>
          <cell r="S44">
            <v>65.400000000000006</v>
          </cell>
          <cell r="T44">
            <v>63.3</v>
          </cell>
          <cell r="U44">
            <v>67.8</v>
          </cell>
          <cell r="V44">
            <v>32.9</v>
          </cell>
          <cell r="W44">
            <v>29.3</v>
          </cell>
          <cell r="X44">
            <v>37</v>
          </cell>
          <cell r="Y44">
            <v>25.1</v>
          </cell>
          <cell r="Z44">
            <v>20.9</v>
          </cell>
          <cell r="AA44">
            <v>29.7</v>
          </cell>
          <cell r="AB44">
            <v>353</v>
          </cell>
          <cell r="AC44">
            <v>195</v>
          </cell>
          <cell r="AD44">
            <v>158</v>
          </cell>
          <cell r="AE44">
            <v>59.8</v>
          </cell>
          <cell r="AF44">
            <v>53.8</v>
          </cell>
          <cell r="AG44">
            <v>67.099999999999994</v>
          </cell>
          <cell r="AH44">
            <v>50.1</v>
          </cell>
          <cell r="AI44">
            <v>45.1</v>
          </cell>
          <cell r="AJ44">
            <v>56.3</v>
          </cell>
          <cell r="AK44">
            <v>94.3</v>
          </cell>
          <cell r="AL44">
            <v>93.8</v>
          </cell>
          <cell r="AM44">
            <v>94.9</v>
          </cell>
          <cell r="AN44">
            <v>89</v>
          </cell>
          <cell r="AO44">
            <v>87.7</v>
          </cell>
          <cell r="AP44">
            <v>90.5</v>
          </cell>
          <cell r="AQ44">
            <v>53</v>
          </cell>
          <cell r="AR44">
            <v>47.7</v>
          </cell>
          <cell r="AS44">
            <v>59.5</v>
          </cell>
          <cell r="AT44">
            <v>32.299999999999997</v>
          </cell>
          <cell r="AU44">
            <v>26.7</v>
          </cell>
          <cell r="AV44">
            <v>39.200000000000003</v>
          </cell>
          <cell r="AW44">
            <v>19.8</v>
          </cell>
          <cell r="AX44">
            <v>15.4</v>
          </cell>
          <cell r="AY44">
            <v>25.3</v>
          </cell>
          <cell r="AZ44">
            <v>2584</v>
          </cell>
          <cell r="BA44">
            <v>1379</v>
          </cell>
          <cell r="BB44">
            <v>1205</v>
          </cell>
          <cell r="BC44">
            <v>70.599999999999994</v>
          </cell>
          <cell r="BD44">
            <v>65.7</v>
          </cell>
          <cell r="BE44">
            <v>76.2</v>
          </cell>
          <cell r="BF44">
            <v>61.8</v>
          </cell>
          <cell r="BG44">
            <v>58.6</v>
          </cell>
          <cell r="BH44">
            <v>65.400000000000006</v>
          </cell>
          <cell r="BI44">
            <v>95.5</v>
          </cell>
          <cell r="BJ44">
            <v>95</v>
          </cell>
          <cell r="BK44">
            <v>96.2</v>
          </cell>
          <cell r="BL44">
            <v>93.6</v>
          </cell>
          <cell r="BM44">
            <v>93</v>
          </cell>
          <cell r="BN44">
            <v>94.3</v>
          </cell>
          <cell r="BO44">
            <v>63.7</v>
          </cell>
          <cell r="BP44">
            <v>61.1</v>
          </cell>
          <cell r="BQ44">
            <v>66.7</v>
          </cell>
          <cell r="BR44">
            <v>32.799999999999997</v>
          </cell>
          <cell r="BS44">
            <v>28.9</v>
          </cell>
          <cell r="BT44">
            <v>37.299999999999997</v>
          </cell>
          <cell r="BU44">
            <v>24.3</v>
          </cell>
          <cell r="BV44">
            <v>20.2</v>
          </cell>
          <cell r="BW44">
            <v>29.1</v>
          </cell>
        </row>
        <row r="45">
          <cell r="A45" t="str">
            <v>E08000017</v>
          </cell>
          <cell r="B45" t="str">
            <v>Doncaster</v>
          </cell>
          <cell r="C45" t="str">
            <v>Yorkshire and the Humber</v>
          </cell>
          <cell r="D45">
            <v>3077</v>
          </cell>
          <cell r="E45">
            <v>1560</v>
          </cell>
          <cell r="F45">
            <v>1517</v>
          </cell>
          <cell r="G45">
            <v>59.5</v>
          </cell>
          <cell r="H45">
            <v>53.5</v>
          </cell>
          <cell r="I45">
            <v>65.7</v>
          </cell>
          <cell r="J45">
            <v>50.7</v>
          </cell>
          <cell r="K45">
            <v>45.4</v>
          </cell>
          <cell r="L45">
            <v>56.1</v>
          </cell>
          <cell r="M45">
            <v>93.1</v>
          </cell>
          <cell r="N45">
            <v>91.2</v>
          </cell>
          <cell r="O45">
            <v>95.1</v>
          </cell>
          <cell r="P45">
            <v>91.1</v>
          </cell>
          <cell r="Q45">
            <v>89.4</v>
          </cell>
          <cell r="R45">
            <v>92.8</v>
          </cell>
          <cell r="S45">
            <v>53.6</v>
          </cell>
          <cell r="T45">
            <v>49.2</v>
          </cell>
          <cell r="U45">
            <v>58.1</v>
          </cell>
          <cell r="V45">
            <v>26.3</v>
          </cell>
          <cell r="W45">
            <v>22.4</v>
          </cell>
          <cell r="X45">
            <v>30.3</v>
          </cell>
          <cell r="Y45">
            <v>13.9</v>
          </cell>
          <cell r="Z45">
            <v>11</v>
          </cell>
          <cell r="AA45">
            <v>16.899999999999999</v>
          </cell>
          <cell r="AB45">
            <v>181</v>
          </cell>
          <cell r="AC45">
            <v>91</v>
          </cell>
          <cell r="AD45">
            <v>90</v>
          </cell>
          <cell r="AE45">
            <v>54.1</v>
          </cell>
          <cell r="AF45">
            <v>47.3</v>
          </cell>
          <cell r="AG45">
            <v>61.1</v>
          </cell>
          <cell r="AH45">
            <v>39.799999999999997</v>
          </cell>
          <cell r="AI45">
            <v>37.4</v>
          </cell>
          <cell r="AJ45">
            <v>42.2</v>
          </cell>
          <cell r="AK45">
            <v>91.2</v>
          </cell>
          <cell r="AL45">
            <v>92.3</v>
          </cell>
          <cell r="AM45">
            <v>90</v>
          </cell>
          <cell r="AN45">
            <v>87.3</v>
          </cell>
          <cell r="AO45">
            <v>87.9</v>
          </cell>
          <cell r="AP45">
            <v>86.7</v>
          </cell>
          <cell r="AQ45">
            <v>40.299999999999997</v>
          </cell>
          <cell r="AR45">
            <v>38.5</v>
          </cell>
          <cell r="AS45">
            <v>42.2</v>
          </cell>
          <cell r="AT45">
            <v>24.9</v>
          </cell>
          <cell r="AU45">
            <v>29.7</v>
          </cell>
          <cell r="AV45">
            <v>20</v>
          </cell>
          <cell r="AW45">
            <v>13.8</v>
          </cell>
          <cell r="AX45">
            <v>18.7</v>
          </cell>
          <cell r="AY45">
            <v>8.9</v>
          </cell>
          <cell r="AZ45">
            <v>3259</v>
          </cell>
          <cell r="BA45">
            <v>1651</v>
          </cell>
          <cell r="BB45">
            <v>1608</v>
          </cell>
          <cell r="BC45">
            <v>59.2</v>
          </cell>
          <cell r="BD45">
            <v>53.2</v>
          </cell>
          <cell r="BE45">
            <v>65.400000000000006</v>
          </cell>
          <cell r="BF45">
            <v>50</v>
          </cell>
          <cell r="BG45">
            <v>44.9</v>
          </cell>
          <cell r="BH45">
            <v>55.3</v>
          </cell>
          <cell r="BI45">
            <v>93</v>
          </cell>
          <cell r="BJ45">
            <v>91.3</v>
          </cell>
          <cell r="BK45">
            <v>94.8</v>
          </cell>
          <cell r="BL45">
            <v>90.9</v>
          </cell>
          <cell r="BM45">
            <v>89.3</v>
          </cell>
          <cell r="BN45">
            <v>92.5</v>
          </cell>
          <cell r="BO45">
            <v>52.9</v>
          </cell>
          <cell r="BP45">
            <v>48.6</v>
          </cell>
          <cell r="BQ45">
            <v>57.2</v>
          </cell>
          <cell r="BR45">
            <v>26.2</v>
          </cell>
          <cell r="BS45">
            <v>22.8</v>
          </cell>
          <cell r="BT45">
            <v>29.7</v>
          </cell>
          <cell r="BU45">
            <v>13.9</v>
          </cell>
          <cell r="BV45">
            <v>11.4</v>
          </cell>
          <cell r="BW45">
            <v>16.5</v>
          </cell>
        </row>
        <row r="46">
          <cell r="A46" t="str">
            <v>E06000011</v>
          </cell>
          <cell r="B46" t="str">
            <v>East Riding of Yorkshire</v>
          </cell>
          <cell r="C46" t="str">
            <v>Yorkshire and the Humber</v>
          </cell>
          <cell r="D46">
            <v>3652</v>
          </cell>
          <cell r="E46">
            <v>1853</v>
          </cell>
          <cell r="F46">
            <v>1799</v>
          </cell>
          <cell r="G46">
            <v>66.599999999999994</v>
          </cell>
          <cell r="H46">
            <v>59.8</v>
          </cell>
          <cell r="I46">
            <v>73.599999999999994</v>
          </cell>
          <cell r="J46">
            <v>56.4</v>
          </cell>
          <cell r="K46">
            <v>49.2</v>
          </cell>
          <cell r="L46">
            <v>63.7</v>
          </cell>
          <cell r="M46">
            <v>95.4</v>
          </cell>
          <cell r="N46" t="str">
            <v>x</v>
          </cell>
          <cell r="O46" t="str">
            <v>x</v>
          </cell>
          <cell r="P46">
            <v>93.2</v>
          </cell>
          <cell r="Q46" t="str">
            <v>x</v>
          </cell>
          <cell r="R46" t="str">
            <v>x</v>
          </cell>
          <cell r="S46">
            <v>58.3</v>
          </cell>
          <cell r="T46">
            <v>52.1</v>
          </cell>
          <cell r="U46">
            <v>64.599999999999994</v>
          </cell>
          <cell r="V46">
            <v>32.9</v>
          </cell>
          <cell r="W46">
            <v>25.6</v>
          </cell>
          <cell r="X46">
            <v>40.5</v>
          </cell>
          <cell r="Y46">
            <v>21.8</v>
          </cell>
          <cell r="Z46">
            <v>14.9</v>
          </cell>
          <cell r="AA46">
            <v>28.9</v>
          </cell>
          <cell r="AB46">
            <v>56</v>
          </cell>
          <cell r="AC46">
            <v>32</v>
          </cell>
          <cell r="AD46">
            <v>24</v>
          </cell>
          <cell r="AE46">
            <v>60.7</v>
          </cell>
          <cell r="AF46">
            <v>50</v>
          </cell>
          <cell r="AG46">
            <v>75</v>
          </cell>
          <cell r="AH46">
            <v>55.4</v>
          </cell>
          <cell r="AI46">
            <v>43.8</v>
          </cell>
          <cell r="AJ46">
            <v>70.8</v>
          </cell>
          <cell r="AK46">
            <v>94.6</v>
          </cell>
          <cell r="AL46" t="str">
            <v>x</v>
          </cell>
          <cell r="AM46" t="str">
            <v>x</v>
          </cell>
          <cell r="AN46">
            <v>91.1</v>
          </cell>
          <cell r="AO46" t="str">
            <v>x</v>
          </cell>
          <cell r="AP46" t="str">
            <v>x</v>
          </cell>
          <cell r="AQ46">
            <v>55.4</v>
          </cell>
          <cell r="AR46">
            <v>43.8</v>
          </cell>
          <cell r="AS46">
            <v>70.8</v>
          </cell>
          <cell r="AT46">
            <v>30.4</v>
          </cell>
          <cell r="AU46">
            <v>21.9</v>
          </cell>
          <cell r="AV46">
            <v>41.7</v>
          </cell>
          <cell r="AW46">
            <v>21.4</v>
          </cell>
          <cell r="AX46">
            <v>9.4</v>
          </cell>
          <cell r="AY46">
            <v>37.5</v>
          </cell>
          <cell r="AZ46">
            <v>3708</v>
          </cell>
          <cell r="BA46">
            <v>1885</v>
          </cell>
          <cell r="BB46">
            <v>1823</v>
          </cell>
          <cell r="BC46">
            <v>66.5</v>
          </cell>
          <cell r="BD46">
            <v>59.7</v>
          </cell>
          <cell r="BE46">
            <v>73.599999999999994</v>
          </cell>
          <cell r="BF46">
            <v>56.3</v>
          </cell>
          <cell r="BG46">
            <v>49.1</v>
          </cell>
          <cell r="BH46">
            <v>63.8</v>
          </cell>
          <cell r="BI46">
            <v>95.4</v>
          </cell>
          <cell r="BJ46">
            <v>94.4</v>
          </cell>
          <cell r="BK46">
            <v>96.5</v>
          </cell>
          <cell r="BL46">
            <v>93.1</v>
          </cell>
          <cell r="BM46">
            <v>91.9</v>
          </cell>
          <cell r="BN46">
            <v>94.5</v>
          </cell>
          <cell r="BO46">
            <v>58.2</v>
          </cell>
          <cell r="BP46">
            <v>52</v>
          </cell>
          <cell r="BQ46">
            <v>64.7</v>
          </cell>
          <cell r="BR46">
            <v>32.9</v>
          </cell>
          <cell r="BS46">
            <v>25.5</v>
          </cell>
          <cell r="BT46">
            <v>40.5</v>
          </cell>
          <cell r="BU46">
            <v>21.8</v>
          </cell>
          <cell r="BV46">
            <v>14.8</v>
          </cell>
          <cell r="BW46">
            <v>29</v>
          </cell>
        </row>
        <row r="47">
          <cell r="A47" t="str">
            <v>E06000010</v>
          </cell>
          <cell r="B47" t="str">
            <v>Kingston Upon Hull, City of</v>
          </cell>
          <cell r="C47" t="str">
            <v>Yorkshire and the Humber</v>
          </cell>
          <cell r="D47">
            <v>2028</v>
          </cell>
          <cell r="E47">
            <v>1058</v>
          </cell>
          <cell r="F47">
            <v>970</v>
          </cell>
          <cell r="G47">
            <v>57.1</v>
          </cell>
          <cell r="H47">
            <v>52.6</v>
          </cell>
          <cell r="I47">
            <v>62</v>
          </cell>
          <cell r="J47">
            <v>48.9</v>
          </cell>
          <cell r="K47">
            <v>45.4</v>
          </cell>
          <cell r="L47">
            <v>52.7</v>
          </cell>
          <cell r="M47">
            <v>93.7</v>
          </cell>
          <cell r="N47">
            <v>91.8</v>
          </cell>
          <cell r="O47">
            <v>95.9</v>
          </cell>
          <cell r="P47">
            <v>89.7</v>
          </cell>
          <cell r="Q47">
            <v>89</v>
          </cell>
          <cell r="R47">
            <v>90.5</v>
          </cell>
          <cell r="S47">
            <v>51.4</v>
          </cell>
          <cell r="T47">
            <v>48.9</v>
          </cell>
          <cell r="U47">
            <v>54.1</v>
          </cell>
          <cell r="V47">
            <v>28</v>
          </cell>
          <cell r="W47">
            <v>26</v>
          </cell>
          <cell r="X47">
            <v>30.1</v>
          </cell>
          <cell r="Y47">
            <v>14.1</v>
          </cell>
          <cell r="Z47">
            <v>11.8</v>
          </cell>
          <cell r="AA47">
            <v>16.600000000000001</v>
          </cell>
          <cell r="AB47">
            <v>214</v>
          </cell>
          <cell r="AC47">
            <v>115</v>
          </cell>
          <cell r="AD47">
            <v>99</v>
          </cell>
          <cell r="AE47">
            <v>53.7</v>
          </cell>
          <cell r="AF47">
            <v>47.8</v>
          </cell>
          <cell r="AG47">
            <v>60.6</v>
          </cell>
          <cell r="AH47">
            <v>42.1</v>
          </cell>
          <cell r="AI47">
            <v>36.5</v>
          </cell>
          <cell r="AJ47">
            <v>48.5</v>
          </cell>
          <cell r="AK47">
            <v>93.5</v>
          </cell>
          <cell r="AL47">
            <v>92.2</v>
          </cell>
          <cell r="AM47">
            <v>94.9</v>
          </cell>
          <cell r="AN47">
            <v>83.6</v>
          </cell>
          <cell r="AO47">
            <v>80</v>
          </cell>
          <cell r="AP47">
            <v>87.9</v>
          </cell>
          <cell r="AQ47">
            <v>43.5</v>
          </cell>
          <cell r="AR47">
            <v>39.1</v>
          </cell>
          <cell r="AS47">
            <v>48.5</v>
          </cell>
          <cell r="AT47">
            <v>29.9</v>
          </cell>
          <cell r="AU47">
            <v>26.1</v>
          </cell>
          <cell r="AV47">
            <v>34.299999999999997</v>
          </cell>
          <cell r="AW47">
            <v>17.8</v>
          </cell>
          <cell r="AX47">
            <v>14.8</v>
          </cell>
          <cell r="AY47">
            <v>21.2</v>
          </cell>
          <cell r="AZ47">
            <v>2336</v>
          </cell>
          <cell r="BA47">
            <v>1214</v>
          </cell>
          <cell r="BB47">
            <v>1122</v>
          </cell>
          <cell r="BC47">
            <v>55.1</v>
          </cell>
          <cell r="BD47">
            <v>51</v>
          </cell>
          <cell r="BE47">
            <v>59.6</v>
          </cell>
          <cell r="BF47">
            <v>46.7</v>
          </cell>
          <cell r="BG47">
            <v>43.3</v>
          </cell>
          <cell r="BH47">
            <v>50.4</v>
          </cell>
          <cell r="BI47">
            <v>93</v>
          </cell>
          <cell r="BJ47">
            <v>91.3</v>
          </cell>
          <cell r="BK47">
            <v>94.9</v>
          </cell>
          <cell r="BL47">
            <v>88.5</v>
          </cell>
          <cell r="BM47">
            <v>87.5</v>
          </cell>
          <cell r="BN47">
            <v>89.6</v>
          </cell>
          <cell r="BO47">
            <v>49</v>
          </cell>
          <cell r="BP47">
            <v>46.6</v>
          </cell>
          <cell r="BQ47">
            <v>51.6</v>
          </cell>
          <cell r="BR47">
            <v>27.1</v>
          </cell>
          <cell r="BS47">
            <v>25.2</v>
          </cell>
          <cell r="BT47">
            <v>29.2</v>
          </cell>
          <cell r="BU47">
            <v>13.9</v>
          </cell>
          <cell r="BV47">
            <v>11.7</v>
          </cell>
          <cell r="BW47">
            <v>16.2</v>
          </cell>
        </row>
        <row r="48">
          <cell r="A48" t="str">
            <v>E08000034</v>
          </cell>
          <cell r="B48" t="str">
            <v>Kirklees</v>
          </cell>
          <cell r="C48" t="str">
            <v>Yorkshire and the Humber</v>
          </cell>
          <cell r="D48">
            <v>3694</v>
          </cell>
          <cell r="E48">
            <v>1906</v>
          </cell>
          <cell r="F48">
            <v>1788</v>
          </cell>
          <cell r="G48">
            <v>65.599999999999994</v>
          </cell>
          <cell r="H48">
            <v>59.3</v>
          </cell>
          <cell r="I48">
            <v>72.400000000000006</v>
          </cell>
          <cell r="J48">
            <v>57.4</v>
          </cell>
          <cell r="K48">
            <v>51.6</v>
          </cell>
          <cell r="L48">
            <v>63.6</v>
          </cell>
          <cell r="M48">
            <v>95.2</v>
          </cell>
          <cell r="N48">
            <v>93.5</v>
          </cell>
          <cell r="O48">
            <v>97</v>
          </cell>
          <cell r="P48">
            <v>93.2</v>
          </cell>
          <cell r="Q48">
            <v>91.5</v>
          </cell>
          <cell r="R48">
            <v>95.1</v>
          </cell>
          <cell r="S48">
            <v>59.7</v>
          </cell>
          <cell r="T48">
            <v>54</v>
          </cell>
          <cell r="U48">
            <v>65.7</v>
          </cell>
          <cell r="V48">
            <v>34.1</v>
          </cell>
          <cell r="W48">
            <v>29.5</v>
          </cell>
          <cell r="X48">
            <v>38.9</v>
          </cell>
          <cell r="Y48">
            <v>20</v>
          </cell>
          <cell r="Z48">
            <v>14.8</v>
          </cell>
          <cell r="AA48">
            <v>25.4</v>
          </cell>
          <cell r="AB48">
            <v>911</v>
          </cell>
          <cell r="AC48">
            <v>429</v>
          </cell>
          <cell r="AD48">
            <v>482</v>
          </cell>
          <cell r="AE48">
            <v>64.7</v>
          </cell>
          <cell r="AF48">
            <v>56.9</v>
          </cell>
          <cell r="AG48">
            <v>71.599999999999994</v>
          </cell>
          <cell r="AH48">
            <v>54.3</v>
          </cell>
          <cell r="AI48">
            <v>49.2</v>
          </cell>
          <cell r="AJ48">
            <v>58.9</v>
          </cell>
          <cell r="AK48">
            <v>96.6</v>
          </cell>
          <cell r="AL48">
            <v>94.9</v>
          </cell>
          <cell r="AM48">
            <v>98.1</v>
          </cell>
          <cell r="AN48">
            <v>92.1</v>
          </cell>
          <cell r="AO48">
            <v>89.7</v>
          </cell>
          <cell r="AP48">
            <v>94.2</v>
          </cell>
          <cell r="AQ48">
            <v>56</v>
          </cell>
          <cell r="AR48">
            <v>50.6</v>
          </cell>
          <cell r="AS48">
            <v>60.8</v>
          </cell>
          <cell r="AT48">
            <v>39</v>
          </cell>
          <cell r="AU48">
            <v>36.4</v>
          </cell>
          <cell r="AV48">
            <v>41.3</v>
          </cell>
          <cell r="AW48">
            <v>22.2</v>
          </cell>
          <cell r="AX48">
            <v>18.399999999999999</v>
          </cell>
          <cell r="AY48">
            <v>25.5</v>
          </cell>
          <cell r="AZ48">
            <v>4605</v>
          </cell>
          <cell r="BA48">
            <v>2335</v>
          </cell>
          <cell r="BB48">
            <v>2270</v>
          </cell>
          <cell r="BC48">
            <v>65.5</v>
          </cell>
          <cell r="BD48">
            <v>58.8</v>
          </cell>
          <cell r="BE48">
            <v>72.2</v>
          </cell>
          <cell r="BF48">
            <v>56.8</v>
          </cell>
          <cell r="BG48">
            <v>51.1</v>
          </cell>
          <cell r="BH48">
            <v>62.6</v>
          </cell>
          <cell r="BI48">
            <v>95.5</v>
          </cell>
          <cell r="BJ48">
            <v>93.7</v>
          </cell>
          <cell r="BK48">
            <v>97.3</v>
          </cell>
          <cell r="BL48">
            <v>93</v>
          </cell>
          <cell r="BM48">
            <v>91.2</v>
          </cell>
          <cell r="BN48">
            <v>94.9</v>
          </cell>
          <cell r="BO48">
            <v>58.9</v>
          </cell>
          <cell r="BP48">
            <v>53.4</v>
          </cell>
          <cell r="BQ48">
            <v>64.7</v>
          </cell>
          <cell r="BR48">
            <v>35</v>
          </cell>
          <cell r="BS48">
            <v>30.7</v>
          </cell>
          <cell r="BT48">
            <v>39.4</v>
          </cell>
          <cell r="BU48">
            <v>20.399999999999999</v>
          </cell>
          <cell r="BV48">
            <v>15.5</v>
          </cell>
          <cell r="BW48">
            <v>25.5</v>
          </cell>
        </row>
        <row r="49">
          <cell r="A49" t="str">
            <v>E08000035</v>
          </cell>
          <cell r="B49" t="str">
            <v>Leeds</v>
          </cell>
          <cell r="C49" t="str">
            <v>Yorkshire and the Humber</v>
          </cell>
          <cell r="D49">
            <v>6841</v>
          </cell>
          <cell r="E49">
            <v>3520</v>
          </cell>
          <cell r="F49">
            <v>3321</v>
          </cell>
          <cell r="G49">
            <v>64.5</v>
          </cell>
          <cell r="H49">
            <v>59.1</v>
          </cell>
          <cell r="I49">
            <v>70.099999999999994</v>
          </cell>
          <cell r="J49">
            <v>57</v>
          </cell>
          <cell r="K49">
            <v>51.5</v>
          </cell>
          <cell r="L49">
            <v>62.9</v>
          </cell>
          <cell r="M49">
            <v>92.1</v>
          </cell>
          <cell r="N49">
            <v>90.1</v>
          </cell>
          <cell r="O49">
            <v>94.1</v>
          </cell>
          <cell r="P49">
            <v>89.6</v>
          </cell>
          <cell r="Q49">
            <v>87.9</v>
          </cell>
          <cell r="R49">
            <v>91.5</v>
          </cell>
          <cell r="S49">
            <v>59.4</v>
          </cell>
          <cell r="T49">
            <v>54.4</v>
          </cell>
          <cell r="U49">
            <v>64.599999999999994</v>
          </cell>
          <cell r="V49">
            <v>41.7</v>
          </cell>
          <cell r="W49">
            <v>36.700000000000003</v>
          </cell>
          <cell r="X49">
            <v>47</v>
          </cell>
          <cell r="Y49">
            <v>25.1</v>
          </cell>
          <cell r="Z49">
            <v>20.2</v>
          </cell>
          <cell r="AA49">
            <v>30.2</v>
          </cell>
          <cell r="AB49">
            <v>936</v>
          </cell>
          <cell r="AC49">
            <v>466</v>
          </cell>
          <cell r="AD49">
            <v>470</v>
          </cell>
          <cell r="AE49">
            <v>57.4</v>
          </cell>
          <cell r="AF49">
            <v>51.1</v>
          </cell>
          <cell r="AG49">
            <v>63.6</v>
          </cell>
          <cell r="AH49">
            <v>48.2</v>
          </cell>
          <cell r="AI49">
            <v>44.8</v>
          </cell>
          <cell r="AJ49">
            <v>51.5</v>
          </cell>
          <cell r="AK49">
            <v>92.3</v>
          </cell>
          <cell r="AL49">
            <v>91.2</v>
          </cell>
          <cell r="AM49">
            <v>93.4</v>
          </cell>
          <cell r="AN49">
            <v>87.8</v>
          </cell>
          <cell r="AO49">
            <v>87.6</v>
          </cell>
          <cell r="AP49">
            <v>88.1</v>
          </cell>
          <cell r="AQ49">
            <v>49.1</v>
          </cell>
          <cell r="AR49">
            <v>46.6</v>
          </cell>
          <cell r="AS49">
            <v>51.7</v>
          </cell>
          <cell r="AT49">
            <v>35.6</v>
          </cell>
          <cell r="AU49">
            <v>35.799999999999997</v>
          </cell>
          <cell r="AV49">
            <v>35.299999999999997</v>
          </cell>
          <cell r="AW49">
            <v>20</v>
          </cell>
          <cell r="AX49">
            <v>18.5</v>
          </cell>
          <cell r="AY49">
            <v>21.5</v>
          </cell>
          <cell r="AZ49">
            <v>7850</v>
          </cell>
          <cell r="BA49">
            <v>4025</v>
          </cell>
          <cell r="BB49">
            <v>3825</v>
          </cell>
          <cell r="BC49">
            <v>63.1</v>
          </cell>
          <cell r="BD49">
            <v>57.7</v>
          </cell>
          <cell r="BE49">
            <v>68.8</v>
          </cell>
          <cell r="BF49">
            <v>55.5</v>
          </cell>
          <cell r="BG49">
            <v>50.3</v>
          </cell>
          <cell r="BH49">
            <v>61</v>
          </cell>
          <cell r="BI49">
            <v>91.5</v>
          </cell>
          <cell r="BJ49">
            <v>89.7</v>
          </cell>
          <cell r="BK49">
            <v>93.5</v>
          </cell>
          <cell r="BL49">
            <v>88.9</v>
          </cell>
          <cell r="BM49">
            <v>87.3</v>
          </cell>
          <cell r="BN49">
            <v>90.5</v>
          </cell>
          <cell r="BO49">
            <v>57.7</v>
          </cell>
          <cell r="BP49">
            <v>53.1</v>
          </cell>
          <cell r="BQ49">
            <v>62.5</v>
          </cell>
          <cell r="BR49">
            <v>40.6</v>
          </cell>
          <cell r="BS49">
            <v>36.200000000000003</v>
          </cell>
          <cell r="BT49">
            <v>45.1</v>
          </cell>
          <cell r="BU49">
            <v>24.2</v>
          </cell>
          <cell r="BV49">
            <v>19.8</v>
          </cell>
          <cell r="BW49">
            <v>28.9</v>
          </cell>
        </row>
        <row r="50">
          <cell r="A50" t="str">
            <v>E06000012</v>
          </cell>
          <cell r="B50" t="str">
            <v>North East Lincolnshire</v>
          </cell>
          <cell r="C50" t="str">
            <v>Yorkshire and the Humber</v>
          </cell>
          <cell r="D50">
            <v>1773</v>
          </cell>
          <cell r="E50">
            <v>915</v>
          </cell>
          <cell r="F50">
            <v>858</v>
          </cell>
          <cell r="G50">
            <v>60.6</v>
          </cell>
          <cell r="H50">
            <v>54.8</v>
          </cell>
          <cell r="I50">
            <v>66.900000000000006</v>
          </cell>
          <cell r="J50">
            <v>52.2</v>
          </cell>
          <cell r="K50">
            <v>46.3</v>
          </cell>
          <cell r="L50">
            <v>58.5</v>
          </cell>
          <cell r="M50" t="str">
            <v>x</v>
          </cell>
          <cell r="N50" t="str">
            <v>x</v>
          </cell>
          <cell r="O50">
            <v>94.6</v>
          </cell>
          <cell r="P50" t="str">
            <v>x</v>
          </cell>
          <cell r="Q50" t="str">
            <v>x</v>
          </cell>
          <cell r="R50" t="str">
            <v>x</v>
          </cell>
          <cell r="S50">
            <v>54</v>
          </cell>
          <cell r="T50">
            <v>48.4</v>
          </cell>
          <cell r="U50">
            <v>59.9</v>
          </cell>
          <cell r="V50">
            <v>38.700000000000003</v>
          </cell>
          <cell r="W50">
            <v>32.6</v>
          </cell>
          <cell r="X50">
            <v>45.3</v>
          </cell>
          <cell r="Y50">
            <v>22</v>
          </cell>
          <cell r="Z50">
            <v>16.8</v>
          </cell>
          <cell r="AA50">
            <v>27.5</v>
          </cell>
          <cell r="AB50">
            <v>48</v>
          </cell>
          <cell r="AC50">
            <v>25</v>
          </cell>
          <cell r="AD50">
            <v>23</v>
          </cell>
          <cell r="AE50">
            <v>50</v>
          </cell>
          <cell r="AF50">
            <v>36</v>
          </cell>
          <cell r="AG50">
            <v>65.2</v>
          </cell>
          <cell r="AH50">
            <v>45.8</v>
          </cell>
          <cell r="AI50">
            <v>28</v>
          </cell>
          <cell r="AJ50">
            <v>65.2</v>
          </cell>
          <cell r="AK50" t="str">
            <v>x</v>
          </cell>
          <cell r="AL50" t="str">
            <v>x</v>
          </cell>
          <cell r="AM50">
            <v>100</v>
          </cell>
          <cell r="AN50" t="str">
            <v>x</v>
          </cell>
          <cell r="AO50" t="str">
            <v>x</v>
          </cell>
          <cell r="AP50" t="str">
            <v>x</v>
          </cell>
          <cell r="AQ50">
            <v>45.8</v>
          </cell>
          <cell r="AR50">
            <v>28</v>
          </cell>
          <cell r="AS50">
            <v>65.2</v>
          </cell>
          <cell r="AT50">
            <v>33.299999999999997</v>
          </cell>
          <cell r="AU50">
            <v>20</v>
          </cell>
          <cell r="AV50">
            <v>47.8</v>
          </cell>
          <cell r="AW50">
            <v>27.1</v>
          </cell>
          <cell r="AX50">
            <v>20</v>
          </cell>
          <cell r="AY50">
            <v>34.799999999999997</v>
          </cell>
          <cell r="AZ50">
            <v>1821</v>
          </cell>
          <cell r="BA50">
            <v>940</v>
          </cell>
          <cell r="BB50">
            <v>881</v>
          </cell>
          <cell r="BC50">
            <v>60.4</v>
          </cell>
          <cell r="BD50">
            <v>54.3</v>
          </cell>
          <cell r="BE50">
            <v>66.900000000000006</v>
          </cell>
          <cell r="BF50">
            <v>52.1</v>
          </cell>
          <cell r="BG50">
            <v>45.9</v>
          </cell>
          <cell r="BH50">
            <v>58.7</v>
          </cell>
          <cell r="BI50">
            <v>93.9</v>
          </cell>
          <cell r="BJ50">
            <v>93.1</v>
          </cell>
          <cell r="BK50">
            <v>94.8</v>
          </cell>
          <cell r="BL50">
            <v>91.7</v>
          </cell>
          <cell r="BM50">
            <v>91.1</v>
          </cell>
          <cell r="BN50">
            <v>92.4</v>
          </cell>
          <cell r="BO50">
            <v>53.8</v>
          </cell>
          <cell r="BP50">
            <v>47.9</v>
          </cell>
          <cell r="BQ50">
            <v>60</v>
          </cell>
          <cell r="BR50">
            <v>38.6</v>
          </cell>
          <cell r="BS50">
            <v>32.200000000000003</v>
          </cell>
          <cell r="BT50">
            <v>45.4</v>
          </cell>
          <cell r="BU50">
            <v>22.1</v>
          </cell>
          <cell r="BV50">
            <v>16.899999999999999</v>
          </cell>
          <cell r="BW50">
            <v>27.7</v>
          </cell>
        </row>
        <row r="51">
          <cell r="A51" t="str">
            <v>E06000013</v>
          </cell>
          <cell r="B51" t="str">
            <v>North Lincolnshire</v>
          </cell>
          <cell r="C51" t="str">
            <v>Yorkshire and the Humber</v>
          </cell>
          <cell r="D51">
            <v>1684</v>
          </cell>
          <cell r="E51">
            <v>879</v>
          </cell>
          <cell r="F51">
            <v>805</v>
          </cell>
          <cell r="G51">
            <v>62.7</v>
          </cell>
          <cell r="H51">
            <v>57</v>
          </cell>
          <cell r="I51">
            <v>68.900000000000006</v>
          </cell>
          <cell r="J51">
            <v>57.7</v>
          </cell>
          <cell r="K51">
            <v>52.1</v>
          </cell>
          <cell r="L51">
            <v>63.7</v>
          </cell>
          <cell r="M51">
            <v>93.6</v>
          </cell>
          <cell r="N51" t="str">
            <v>x</v>
          </cell>
          <cell r="O51" t="str">
            <v>x</v>
          </cell>
          <cell r="P51">
            <v>92.6</v>
          </cell>
          <cell r="Q51">
            <v>91.1</v>
          </cell>
          <cell r="R51">
            <v>94.2</v>
          </cell>
          <cell r="S51">
            <v>61.9</v>
          </cell>
          <cell r="T51">
            <v>58.2</v>
          </cell>
          <cell r="U51">
            <v>65.8</v>
          </cell>
          <cell r="V51">
            <v>35</v>
          </cell>
          <cell r="W51">
            <v>31.5</v>
          </cell>
          <cell r="X51">
            <v>38.9</v>
          </cell>
          <cell r="Y51">
            <v>20.399999999999999</v>
          </cell>
          <cell r="Z51">
            <v>15.5</v>
          </cell>
          <cell r="AA51">
            <v>25.7</v>
          </cell>
          <cell r="AB51">
            <v>110</v>
          </cell>
          <cell r="AC51">
            <v>47</v>
          </cell>
          <cell r="AD51">
            <v>63</v>
          </cell>
          <cell r="AE51">
            <v>65.5</v>
          </cell>
          <cell r="AF51">
            <v>61.7</v>
          </cell>
          <cell r="AG51">
            <v>68.3</v>
          </cell>
          <cell r="AH51">
            <v>57.3</v>
          </cell>
          <cell r="AI51">
            <v>48.9</v>
          </cell>
          <cell r="AJ51">
            <v>63.5</v>
          </cell>
          <cell r="AK51">
            <v>93.6</v>
          </cell>
          <cell r="AL51" t="str">
            <v>x</v>
          </cell>
          <cell r="AM51" t="str">
            <v>x</v>
          </cell>
          <cell r="AN51">
            <v>92.7</v>
          </cell>
          <cell r="AO51">
            <v>89.4</v>
          </cell>
          <cell r="AP51">
            <v>95.2</v>
          </cell>
          <cell r="AQ51">
            <v>60</v>
          </cell>
          <cell r="AR51">
            <v>51.1</v>
          </cell>
          <cell r="AS51">
            <v>66.7</v>
          </cell>
          <cell r="AT51">
            <v>32.700000000000003</v>
          </cell>
          <cell r="AU51">
            <v>21.3</v>
          </cell>
          <cell r="AV51">
            <v>41.3</v>
          </cell>
          <cell r="AW51">
            <v>19.100000000000001</v>
          </cell>
          <cell r="AX51">
            <v>12.8</v>
          </cell>
          <cell r="AY51">
            <v>23.8</v>
          </cell>
          <cell r="AZ51">
            <v>1795</v>
          </cell>
          <cell r="BA51">
            <v>927</v>
          </cell>
          <cell r="BB51">
            <v>868</v>
          </cell>
          <cell r="BC51">
            <v>62.9</v>
          </cell>
          <cell r="BD51">
            <v>57.3</v>
          </cell>
          <cell r="BE51">
            <v>68.900000000000006</v>
          </cell>
          <cell r="BF51">
            <v>57.6</v>
          </cell>
          <cell r="BG51">
            <v>51.9</v>
          </cell>
          <cell r="BH51">
            <v>63.7</v>
          </cell>
          <cell r="BI51">
            <v>93.6</v>
          </cell>
          <cell r="BJ51">
            <v>91.9</v>
          </cell>
          <cell r="BK51">
            <v>95.5</v>
          </cell>
          <cell r="BL51">
            <v>92.6</v>
          </cell>
          <cell r="BM51">
            <v>91</v>
          </cell>
          <cell r="BN51">
            <v>94.2</v>
          </cell>
          <cell r="BO51">
            <v>61.7</v>
          </cell>
          <cell r="BP51">
            <v>57.8</v>
          </cell>
          <cell r="BQ51">
            <v>65.900000000000006</v>
          </cell>
          <cell r="BR51">
            <v>34.9</v>
          </cell>
          <cell r="BS51">
            <v>31</v>
          </cell>
          <cell r="BT51">
            <v>39.1</v>
          </cell>
          <cell r="BU51">
            <v>20.3</v>
          </cell>
          <cell r="BV51">
            <v>15.3</v>
          </cell>
          <cell r="BW51">
            <v>25.6</v>
          </cell>
        </row>
        <row r="52">
          <cell r="A52" t="str">
            <v>E10000023</v>
          </cell>
          <cell r="B52" t="str">
            <v>North Yorkshire</v>
          </cell>
          <cell r="C52" t="str">
            <v>Yorkshire and the Humber</v>
          </cell>
          <cell r="D52">
            <v>6255</v>
          </cell>
          <cell r="E52">
            <v>3236</v>
          </cell>
          <cell r="F52">
            <v>3019</v>
          </cell>
          <cell r="G52">
            <v>70.8</v>
          </cell>
          <cell r="H52">
            <v>65.900000000000006</v>
          </cell>
          <cell r="I52">
            <v>76.099999999999994</v>
          </cell>
          <cell r="J52">
            <v>62.7</v>
          </cell>
          <cell r="K52">
            <v>58</v>
          </cell>
          <cell r="L52">
            <v>67.8</v>
          </cell>
          <cell r="M52">
            <v>95.2</v>
          </cell>
          <cell r="N52">
            <v>94.6</v>
          </cell>
          <cell r="O52">
            <v>95.8</v>
          </cell>
          <cell r="P52">
            <v>93.9</v>
          </cell>
          <cell r="Q52">
            <v>93.1</v>
          </cell>
          <cell r="R52">
            <v>94.9</v>
          </cell>
          <cell r="S52">
            <v>65.2</v>
          </cell>
          <cell r="T52">
            <v>60.9</v>
          </cell>
          <cell r="U52">
            <v>69.900000000000006</v>
          </cell>
          <cell r="V52">
            <v>42.5</v>
          </cell>
          <cell r="W52">
            <v>36.1</v>
          </cell>
          <cell r="X52">
            <v>49.3</v>
          </cell>
          <cell r="Y52">
            <v>28.6</v>
          </cell>
          <cell r="Z52">
            <v>22.9</v>
          </cell>
          <cell r="AA52">
            <v>34.799999999999997</v>
          </cell>
          <cell r="AB52">
            <v>160</v>
          </cell>
          <cell r="AC52">
            <v>85</v>
          </cell>
          <cell r="AD52">
            <v>75</v>
          </cell>
          <cell r="AE52">
            <v>67.5</v>
          </cell>
          <cell r="AF52">
            <v>62.4</v>
          </cell>
          <cell r="AG52">
            <v>73.3</v>
          </cell>
          <cell r="AH52">
            <v>55.6</v>
          </cell>
          <cell r="AI52">
            <v>48.2</v>
          </cell>
          <cell r="AJ52">
            <v>64</v>
          </cell>
          <cell r="AK52">
            <v>96.3</v>
          </cell>
          <cell r="AL52" t="str">
            <v>x</v>
          </cell>
          <cell r="AM52" t="str">
            <v>x</v>
          </cell>
          <cell r="AN52">
            <v>92.5</v>
          </cell>
          <cell r="AO52">
            <v>89.4</v>
          </cell>
          <cell r="AP52">
            <v>96</v>
          </cell>
          <cell r="AQ52">
            <v>57.5</v>
          </cell>
          <cell r="AR52">
            <v>50.6</v>
          </cell>
          <cell r="AS52">
            <v>65.3</v>
          </cell>
          <cell r="AT52">
            <v>35</v>
          </cell>
          <cell r="AU52">
            <v>30.6</v>
          </cell>
          <cell r="AV52">
            <v>40</v>
          </cell>
          <cell r="AW52">
            <v>27.5</v>
          </cell>
          <cell r="AX52">
            <v>25.9</v>
          </cell>
          <cell r="AY52">
            <v>29.3</v>
          </cell>
          <cell r="AZ52">
            <v>6451</v>
          </cell>
          <cell r="BA52">
            <v>3338</v>
          </cell>
          <cell r="BB52">
            <v>3113</v>
          </cell>
          <cell r="BC52">
            <v>70.599999999999994</v>
          </cell>
          <cell r="BD52">
            <v>65.599999999999994</v>
          </cell>
          <cell r="BE52">
            <v>75.900000000000006</v>
          </cell>
          <cell r="BF52">
            <v>62.4</v>
          </cell>
          <cell r="BG52">
            <v>57.6</v>
          </cell>
          <cell r="BH52">
            <v>67.599999999999994</v>
          </cell>
          <cell r="BI52">
            <v>95.2</v>
          </cell>
          <cell r="BJ52">
            <v>94.6</v>
          </cell>
          <cell r="BK52">
            <v>95.8</v>
          </cell>
          <cell r="BL52">
            <v>93.8</v>
          </cell>
          <cell r="BM52">
            <v>92.9</v>
          </cell>
          <cell r="BN52">
            <v>94.8</v>
          </cell>
          <cell r="BO52">
            <v>64.900000000000006</v>
          </cell>
          <cell r="BP52">
            <v>60.5</v>
          </cell>
          <cell r="BQ52">
            <v>69.599999999999994</v>
          </cell>
          <cell r="BR52">
            <v>42.1</v>
          </cell>
          <cell r="BS52">
            <v>35.799999999999997</v>
          </cell>
          <cell r="BT52">
            <v>48.9</v>
          </cell>
          <cell r="BU52">
            <v>28.5</v>
          </cell>
          <cell r="BV52">
            <v>22.9</v>
          </cell>
          <cell r="BW52">
            <v>34.5</v>
          </cell>
        </row>
        <row r="53">
          <cell r="A53" t="str">
            <v>E08000018</v>
          </cell>
          <cell r="B53" t="str">
            <v>Rotherham</v>
          </cell>
          <cell r="C53" t="str">
            <v>Yorkshire and the Humber</v>
          </cell>
          <cell r="D53">
            <v>3052</v>
          </cell>
          <cell r="E53">
            <v>1500</v>
          </cell>
          <cell r="F53">
            <v>1552</v>
          </cell>
          <cell r="G53">
            <v>65.599999999999994</v>
          </cell>
          <cell r="H53">
            <v>61.7</v>
          </cell>
          <cell r="I53">
            <v>69.3</v>
          </cell>
          <cell r="J53">
            <v>56.2</v>
          </cell>
          <cell r="K53">
            <v>53.3</v>
          </cell>
          <cell r="L53">
            <v>58.9</v>
          </cell>
          <cell r="M53">
            <v>93.6</v>
          </cell>
          <cell r="N53">
            <v>92.3</v>
          </cell>
          <cell r="O53">
            <v>94.9</v>
          </cell>
          <cell r="P53">
            <v>90.7</v>
          </cell>
          <cell r="Q53">
            <v>89.7</v>
          </cell>
          <cell r="R53">
            <v>91.7</v>
          </cell>
          <cell r="S53">
            <v>59.1</v>
          </cell>
          <cell r="T53">
            <v>57.4</v>
          </cell>
          <cell r="U53">
            <v>60.7</v>
          </cell>
          <cell r="V53">
            <v>29.8</v>
          </cell>
          <cell r="W53">
            <v>25.7</v>
          </cell>
          <cell r="X53">
            <v>33.799999999999997</v>
          </cell>
          <cell r="Y53">
            <v>17.7</v>
          </cell>
          <cell r="Z53">
            <v>14.4</v>
          </cell>
          <cell r="AA53">
            <v>20.9</v>
          </cell>
          <cell r="AB53">
            <v>262</v>
          </cell>
          <cell r="AC53">
            <v>111</v>
          </cell>
          <cell r="AD53">
            <v>151</v>
          </cell>
          <cell r="AE53">
            <v>54.2</v>
          </cell>
          <cell r="AF53">
            <v>48.6</v>
          </cell>
          <cell r="AG53">
            <v>58.3</v>
          </cell>
          <cell r="AH53">
            <v>44.3</v>
          </cell>
          <cell r="AI53">
            <v>44.1</v>
          </cell>
          <cell r="AJ53">
            <v>44.4</v>
          </cell>
          <cell r="AK53">
            <v>89.3</v>
          </cell>
          <cell r="AL53">
            <v>92.8</v>
          </cell>
          <cell r="AM53">
            <v>86.8</v>
          </cell>
          <cell r="AN53">
            <v>82.4</v>
          </cell>
          <cell r="AO53">
            <v>84.7</v>
          </cell>
          <cell r="AP53">
            <v>80.8</v>
          </cell>
          <cell r="AQ53">
            <v>45</v>
          </cell>
          <cell r="AR53">
            <v>45</v>
          </cell>
          <cell r="AS53">
            <v>45</v>
          </cell>
          <cell r="AT53">
            <v>18.7</v>
          </cell>
          <cell r="AU53">
            <v>18</v>
          </cell>
          <cell r="AV53">
            <v>19.2</v>
          </cell>
          <cell r="AW53">
            <v>12.6</v>
          </cell>
          <cell r="AX53">
            <v>10.8</v>
          </cell>
          <cell r="AY53">
            <v>13.9</v>
          </cell>
          <cell r="AZ53">
            <v>3315</v>
          </cell>
          <cell r="BA53">
            <v>1612</v>
          </cell>
          <cell r="BB53">
            <v>1703</v>
          </cell>
          <cell r="BC53">
            <v>64.599999999999994</v>
          </cell>
          <cell r="BD53">
            <v>60.8</v>
          </cell>
          <cell r="BE53">
            <v>68.3</v>
          </cell>
          <cell r="BF53">
            <v>55.2</v>
          </cell>
          <cell r="BG53">
            <v>52.7</v>
          </cell>
          <cell r="BH53">
            <v>57.6</v>
          </cell>
          <cell r="BI53">
            <v>93.3</v>
          </cell>
          <cell r="BJ53">
            <v>92.3</v>
          </cell>
          <cell r="BK53">
            <v>94.2</v>
          </cell>
          <cell r="BL53">
            <v>90.1</v>
          </cell>
          <cell r="BM53">
            <v>89.4</v>
          </cell>
          <cell r="BN53">
            <v>90.7</v>
          </cell>
          <cell r="BO53">
            <v>57.9</v>
          </cell>
          <cell r="BP53">
            <v>56.5</v>
          </cell>
          <cell r="BQ53">
            <v>59.3</v>
          </cell>
          <cell r="BR53">
            <v>29</v>
          </cell>
          <cell r="BS53">
            <v>25.2</v>
          </cell>
          <cell r="BT53">
            <v>32.5</v>
          </cell>
          <cell r="BU53">
            <v>17.3</v>
          </cell>
          <cell r="BV53">
            <v>14.1</v>
          </cell>
          <cell r="BW53">
            <v>20.3</v>
          </cell>
        </row>
        <row r="54">
          <cell r="A54" t="str">
            <v>E08000019</v>
          </cell>
          <cell r="B54" t="str">
            <v>Sheffield</v>
          </cell>
          <cell r="C54" t="str">
            <v>Yorkshire and the Humber</v>
          </cell>
          <cell r="D54">
            <v>4479</v>
          </cell>
          <cell r="E54">
            <v>2300</v>
          </cell>
          <cell r="F54">
            <v>2179</v>
          </cell>
          <cell r="G54">
            <v>64.900000000000006</v>
          </cell>
          <cell r="H54">
            <v>59.9</v>
          </cell>
          <cell r="I54">
            <v>70.099999999999994</v>
          </cell>
          <cell r="J54">
            <v>55.8</v>
          </cell>
          <cell r="K54">
            <v>51</v>
          </cell>
          <cell r="L54">
            <v>60.9</v>
          </cell>
          <cell r="M54">
            <v>93.6</v>
          </cell>
          <cell r="N54">
            <v>92.5</v>
          </cell>
          <cell r="O54">
            <v>94.9</v>
          </cell>
          <cell r="P54">
            <v>91.7</v>
          </cell>
          <cell r="Q54">
            <v>90.6</v>
          </cell>
          <cell r="R54">
            <v>92.8</v>
          </cell>
          <cell r="S54">
            <v>57.6</v>
          </cell>
          <cell r="T54">
            <v>53.3</v>
          </cell>
          <cell r="U54">
            <v>62.2</v>
          </cell>
          <cell r="V54">
            <v>39.4</v>
          </cell>
          <cell r="W54">
            <v>34.299999999999997</v>
          </cell>
          <cell r="X54">
            <v>44.8</v>
          </cell>
          <cell r="Y54">
            <v>23.5</v>
          </cell>
          <cell r="Z54">
            <v>18.3</v>
          </cell>
          <cell r="AA54">
            <v>29.1</v>
          </cell>
          <cell r="AB54">
            <v>818</v>
          </cell>
          <cell r="AC54">
            <v>426</v>
          </cell>
          <cell r="AD54">
            <v>392</v>
          </cell>
          <cell r="AE54">
            <v>57.6</v>
          </cell>
          <cell r="AF54">
            <v>54.5</v>
          </cell>
          <cell r="AG54">
            <v>61</v>
          </cell>
          <cell r="AH54">
            <v>44.1</v>
          </cell>
          <cell r="AI54">
            <v>41.8</v>
          </cell>
          <cell r="AJ54">
            <v>46.7</v>
          </cell>
          <cell r="AK54">
            <v>87</v>
          </cell>
          <cell r="AL54">
            <v>87.3</v>
          </cell>
          <cell r="AM54">
            <v>86.7</v>
          </cell>
          <cell r="AN54">
            <v>83.1</v>
          </cell>
          <cell r="AO54">
            <v>83.8</v>
          </cell>
          <cell r="AP54">
            <v>82.4</v>
          </cell>
          <cell r="AQ54">
            <v>45.1</v>
          </cell>
          <cell r="AR54">
            <v>43.4</v>
          </cell>
          <cell r="AS54">
            <v>46.9</v>
          </cell>
          <cell r="AT54">
            <v>35.5</v>
          </cell>
          <cell r="AU54">
            <v>31.9</v>
          </cell>
          <cell r="AV54">
            <v>39.299999999999997</v>
          </cell>
          <cell r="AW54">
            <v>18</v>
          </cell>
          <cell r="AX54">
            <v>15.3</v>
          </cell>
          <cell r="AY54">
            <v>20.9</v>
          </cell>
          <cell r="AZ54">
            <v>5298</v>
          </cell>
          <cell r="BA54">
            <v>2727</v>
          </cell>
          <cell r="BB54">
            <v>2571</v>
          </cell>
          <cell r="BC54">
            <v>63.7</v>
          </cell>
          <cell r="BD54">
            <v>59</v>
          </cell>
          <cell r="BE54">
            <v>68.7</v>
          </cell>
          <cell r="BF54">
            <v>54</v>
          </cell>
          <cell r="BG54">
            <v>49.6</v>
          </cell>
          <cell r="BH54">
            <v>58.7</v>
          </cell>
          <cell r="BI54">
            <v>92.6</v>
          </cell>
          <cell r="BJ54">
            <v>91.7</v>
          </cell>
          <cell r="BK54">
            <v>93.6</v>
          </cell>
          <cell r="BL54">
            <v>90.4</v>
          </cell>
          <cell r="BM54">
            <v>89.5</v>
          </cell>
          <cell r="BN54">
            <v>91.2</v>
          </cell>
          <cell r="BO54">
            <v>55.7</v>
          </cell>
          <cell r="BP54">
            <v>51.7</v>
          </cell>
          <cell r="BQ54">
            <v>59.9</v>
          </cell>
          <cell r="BR54">
            <v>38.799999999999997</v>
          </cell>
          <cell r="BS54">
            <v>33.9</v>
          </cell>
          <cell r="BT54">
            <v>44</v>
          </cell>
          <cell r="BU54">
            <v>22.7</v>
          </cell>
          <cell r="BV54">
            <v>17.8</v>
          </cell>
          <cell r="BW54">
            <v>27.8</v>
          </cell>
        </row>
        <row r="55">
          <cell r="A55" t="str">
            <v>E08000036</v>
          </cell>
          <cell r="B55" t="str">
            <v>Wakefield</v>
          </cell>
          <cell r="C55" t="str">
            <v>Yorkshire and the Humber</v>
          </cell>
          <cell r="D55">
            <v>3596</v>
          </cell>
          <cell r="E55">
            <v>1796</v>
          </cell>
          <cell r="F55">
            <v>1800</v>
          </cell>
          <cell r="G55">
            <v>68.5</v>
          </cell>
          <cell r="H55">
            <v>63.3</v>
          </cell>
          <cell r="I55">
            <v>73.8</v>
          </cell>
          <cell r="J55">
            <v>60</v>
          </cell>
          <cell r="K55">
            <v>55.3</v>
          </cell>
          <cell r="L55">
            <v>64.7</v>
          </cell>
          <cell r="M55">
            <v>94.4</v>
          </cell>
          <cell r="N55">
            <v>92.5</v>
          </cell>
          <cell r="O55">
            <v>96.3</v>
          </cell>
          <cell r="P55">
            <v>92.9</v>
          </cell>
          <cell r="Q55">
            <v>91</v>
          </cell>
          <cell r="R55">
            <v>94.8</v>
          </cell>
          <cell r="S55">
            <v>62.1</v>
          </cell>
          <cell r="T55">
            <v>57.5</v>
          </cell>
          <cell r="U55">
            <v>66.599999999999994</v>
          </cell>
          <cell r="V55">
            <v>33</v>
          </cell>
          <cell r="W55">
            <v>27.6</v>
          </cell>
          <cell r="X55">
            <v>38.4</v>
          </cell>
          <cell r="Y55">
            <v>21.6</v>
          </cell>
          <cell r="Z55">
            <v>16.3</v>
          </cell>
          <cell r="AA55">
            <v>26.9</v>
          </cell>
          <cell r="AB55">
            <v>173</v>
          </cell>
          <cell r="AC55">
            <v>86</v>
          </cell>
          <cell r="AD55">
            <v>87</v>
          </cell>
          <cell r="AE55">
            <v>63.6</v>
          </cell>
          <cell r="AF55">
            <v>51.2</v>
          </cell>
          <cell r="AG55">
            <v>75.900000000000006</v>
          </cell>
          <cell r="AH55">
            <v>54.3</v>
          </cell>
          <cell r="AI55">
            <v>41.9</v>
          </cell>
          <cell r="AJ55">
            <v>66.7</v>
          </cell>
          <cell r="AK55">
            <v>93.6</v>
          </cell>
          <cell r="AL55">
            <v>93</v>
          </cell>
          <cell r="AM55">
            <v>94.3</v>
          </cell>
          <cell r="AN55">
            <v>90.2</v>
          </cell>
          <cell r="AO55">
            <v>88.4</v>
          </cell>
          <cell r="AP55">
            <v>92</v>
          </cell>
          <cell r="AQ55">
            <v>56.1</v>
          </cell>
          <cell r="AR55">
            <v>43</v>
          </cell>
          <cell r="AS55">
            <v>69</v>
          </cell>
          <cell r="AT55">
            <v>27.7</v>
          </cell>
          <cell r="AU55">
            <v>19.8</v>
          </cell>
          <cell r="AV55">
            <v>35.6</v>
          </cell>
          <cell r="AW55">
            <v>22</v>
          </cell>
          <cell r="AX55">
            <v>14</v>
          </cell>
          <cell r="AY55">
            <v>29.9</v>
          </cell>
          <cell r="AZ55">
            <v>3770</v>
          </cell>
          <cell r="BA55">
            <v>1882</v>
          </cell>
          <cell r="BB55">
            <v>1888</v>
          </cell>
          <cell r="BC55">
            <v>68.3</v>
          </cell>
          <cell r="BD55">
            <v>62.7</v>
          </cell>
          <cell r="BE55">
            <v>73.900000000000006</v>
          </cell>
          <cell r="BF55">
            <v>59.8</v>
          </cell>
          <cell r="BG55">
            <v>54.7</v>
          </cell>
          <cell r="BH55">
            <v>64.8</v>
          </cell>
          <cell r="BI55">
            <v>94.4</v>
          </cell>
          <cell r="BJ55">
            <v>92.5</v>
          </cell>
          <cell r="BK55">
            <v>96.2</v>
          </cell>
          <cell r="BL55">
            <v>92.8</v>
          </cell>
          <cell r="BM55">
            <v>90.9</v>
          </cell>
          <cell r="BN55">
            <v>94.7</v>
          </cell>
          <cell r="BO55">
            <v>61.8</v>
          </cell>
          <cell r="BP55">
            <v>56.9</v>
          </cell>
          <cell r="BQ55">
            <v>66.7</v>
          </cell>
          <cell r="BR55">
            <v>32.799999999999997</v>
          </cell>
          <cell r="BS55">
            <v>27.3</v>
          </cell>
          <cell r="BT55">
            <v>38.200000000000003</v>
          </cell>
          <cell r="BU55">
            <v>21.6</v>
          </cell>
          <cell r="BV55">
            <v>16.2</v>
          </cell>
          <cell r="BW55">
            <v>27</v>
          </cell>
        </row>
        <row r="56">
          <cell r="A56" t="str">
            <v>E06000014</v>
          </cell>
          <cell r="B56" t="str">
            <v>York</v>
          </cell>
          <cell r="C56" t="str">
            <v>Yorkshire and the Humber</v>
          </cell>
          <cell r="D56">
            <v>1648</v>
          </cell>
          <cell r="E56">
            <v>850</v>
          </cell>
          <cell r="F56">
            <v>798</v>
          </cell>
          <cell r="G56">
            <v>73.2</v>
          </cell>
          <cell r="H56">
            <v>67.2</v>
          </cell>
          <cell r="I56">
            <v>79.599999999999994</v>
          </cell>
          <cell r="J56">
            <v>63.4</v>
          </cell>
          <cell r="K56">
            <v>58</v>
          </cell>
          <cell r="L56">
            <v>69.2</v>
          </cell>
          <cell r="M56">
            <v>96.5</v>
          </cell>
          <cell r="N56">
            <v>95.2</v>
          </cell>
          <cell r="O56">
            <v>97.9</v>
          </cell>
          <cell r="P56" t="str">
            <v>x</v>
          </cell>
          <cell r="Q56" t="str">
            <v>x</v>
          </cell>
          <cell r="R56">
            <v>96.6</v>
          </cell>
          <cell r="S56">
            <v>64.599999999999994</v>
          </cell>
          <cell r="T56">
            <v>59.1</v>
          </cell>
          <cell r="U56">
            <v>70.599999999999994</v>
          </cell>
          <cell r="V56">
            <v>54.4</v>
          </cell>
          <cell r="W56">
            <v>52.2</v>
          </cell>
          <cell r="X56">
            <v>56.6</v>
          </cell>
          <cell r="Y56">
            <v>32</v>
          </cell>
          <cell r="Z56">
            <v>26.9</v>
          </cell>
          <cell r="AA56">
            <v>37.5</v>
          </cell>
          <cell r="AB56">
            <v>67</v>
          </cell>
          <cell r="AC56">
            <v>28</v>
          </cell>
          <cell r="AD56">
            <v>39</v>
          </cell>
          <cell r="AE56">
            <v>77.599999999999994</v>
          </cell>
          <cell r="AF56">
            <v>60.7</v>
          </cell>
          <cell r="AG56">
            <v>89.7</v>
          </cell>
          <cell r="AH56">
            <v>68.7</v>
          </cell>
          <cell r="AI56">
            <v>46.4</v>
          </cell>
          <cell r="AJ56">
            <v>84.6</v>
          </cell>
          <cell r="AK56" t="str">
            <v>x</v>
          </cell>
          <cell r="AL56" t="str">
            <v>x</v>
          </cell>
          <cell r="AM56">
            <v>100</v>
          </cell>
          <cell r="AN56" t="str">
            <v>x</v>
          </cell>
          <cell r="AO56" t="str">
            <v>x</v>
          </cell>
          <cell r="AP56" t="str">
            <v>x</v>
          </cell>
          <cell r="AQ56">
            <v>68.7</v>
          </cell>
          <cell r="AR56">
            <v>46.4</v>
          </cell>
          <cell r="AS56">
            <v>84.6</v>
          </cell>
          <cell r="AT56">
            <v>52.2</v>
          </cell>
          <cell r="AU56">
            <v>50</v>
          </cell>
          <cell r="AV56">
            <v>53.8</v>
          </cell>
          <cell r="AW56">
            <v>34.299999999999997</v>
          </cell>
          <cell r="AX56">
            <v>17.899999999999999</v>
          </cell>
          <cell r="AY56">
            <v>46.2</v>
          </cell>
          <cell r="AZ56">
            <v>1718</v>
          </cell>
          <cell r="BA56">
            <v>879</v>
          </cell>
          <cell r="BB56">
            <v>839</v>
          </cell>
          <cell r="BC56">
            <v>73.400000000000006</v>
          </cell>
          <cell r="BD56">
            <v>67</v>
          </cell>
          <cell r="BE56">
            <v>80.099999999999994</v>
          </cell>
          <cell r="BF56">
            <v>63.7</v>
          </cell>
          <cell r="BG56">
            <v>57.7</v>
          </cell>
          <cell r="BH56">
            <v>70</v>
          </cell>
          <cell r="BI56">
            <v>96.6</v>
          </cell>
          <cell r="BJ56">
            <v>95.2</v>
          </cell>
          <cell r="BK56">
            <v>98</v>
          </cell>
          <cell r="BL56">
            <v>95.1</v>
          </cell>
          <cell r="BM56">
            <v>93.4</v>
          </cell>
          <cell r="BN56">
            <v>96.8</v>
          </cell>
          <cell r="BO56">
            <v>64.8</v>
          </cell>
          <cell r="BP56">
            <v>58.7</v>
          </cell>
          <cell r="BQ56">
            <v>71.3</v>
          </cell>
          <cell r="BR56">
            <v>54.4</v>
          </cell>
          <cell r="BS56">
            <v>52.2</v>
          </cell>
          <cell r="BT56">
            <v>56.6</v>
          </cell>
          <cell r="BU56">
            <v>32.1</v>
          </cell>
          <cell r="BV56">
            <v>26.7</v>
          </cell>
          <cell r="BW56">
            <v>37.799999999999997</v>
          </cell>
        </row>
        <row r="57">
          <cell r="A57" t="str">
            <v>E06000015</v>
          </cell>
          <cell r="B57" t="str">
            <v>Derby</v>
          </cell>
          <cell r="C57" t="str">
            <v>East Midlands</v>
          </cell>
          <cell r="D57">
            <v>2369</v>
          </cell>
          <cell r="E57">
            <v>1211</v>
          </cell>
          <cell r="F57">
            <v>1158</v>
          </cell>
          <cell r="G57">
            <v>57.4</v>
          </cell>
          <cell r="H57">
            <v>51.4</v>
          </cell>
          <cell r="I57">
            <v>63.6</v>
          </cell>
          <cell r="J57">
            <v>49.1</v>
          </cell>
          <cell r="K57">
            <v>43.6</v>
          </cell>
          <cell r="L57">
            <v>54.7</v>
          </cell>
          <cell r="M57">
            <v>92.2</v>
          </cell>
          <cell r="N57">
            <v>90.2</v>
          </cell>
          <cell r="O57">
            <v>94.3</v>
          </cell>
          <cell r="P57">
            <v>90</v>
          </cell>
          <cell r="Q57">
            <v>88.6</v>
          </cell>
          <cell r="R57">
            <v>91.4</v>
          </cell>
          <cell r="S57">
            <v>52</v>
          </cell>
          <cell r="T57">
            <v>46.8</v>
          </cell>
          <cell r="U57">
            <v>57.4</v>
          </cell>
          <cell r="V57">
            <v>28.7</v>
          </cell>
          <cell r="W57">
            <v>25.3</v>
          </cell>
          <cell r="X57">
            <v>32.4</v>
          </cell>
          <cell r="Y57">
            <v>18.399999999999999</v>
          </cell>
          <cell r="Z57">
            <v>14.6</v>
          </cell>
          <cell r="AA57">
            <v>22.5</v>
          </cell>
          <cell r="AB57">
            <v>538</v>
          </cell>
          <cell r="AC57">
            <v>276</v>
          </cell>
          <cell r="AD57">
            <v>262</v>
          </cell>
          <cell r="AE57">
            <v>49.6</v>
          </cell>
          <cell r="AF57">
            <v>44.9</v>
          </cell>
          <cell r="AG57">
            <v>54.6</v>
          </cell>
          <cell r="AH57">
            <v>41.1</v>
          </cell>
          <cell r="AI57">
            <v>38</v>
          </cell>
          <cell r="AJ57">
            <v>44.3</v>
          </cell>
          <cell r="AK57">
            <v>89.2</v>
          </cell>
          <cell r="AL57">
            <v>90.6</v>
          </cell>
          <cell r="AM57">
            <v>87.8</v>
          </cell>
          <cell r="AN57">
            <v>85.1</v>
          </cell>
          <cell r="AO57">
            <v>87.3</v>
          </cell>
          <cell r="AP57">
            <v>82.8</v>
          </cell>
          <cell r="AQ57">
            <v>43.9</v>
          </cell>
          <cell r="AR57">
            <v>41.3</v>
          </cell>
          <cell r="AS57">
            <v>46.6</v>
          </cell>
          <cell r="AT57">
            <v>33.799999999999997</v>
          </cell>
          <cell r="AU57">
            <v>29.7</v>
          </cell>
          <cell r="AV57">
            <v>38.200000000000003</v>
          </cell>
          <cell r="AW57">
            <v>16</v>
          </cell>
          <cell r="AX57">
            <v>12</v>
          </cell>
          <cell r="AY57">
            <v>20.2</v>
          </cell>
          <cell r="AZ57">
            <v>2911</v>
          </cell>
          <cell r="BA57">
            <v>1490</v>
          </cell>
          <cell r="BB57">
            <v>1421</v>
          </cell>
          <cell r="BC57">
            <v>55.9</v>
          </cell>
          <cell r="BD57">
            <v>50.1</v>
          </cell>
          <cell r="BE57">
            <v>62</v>
          </cell>
          <cell r="BF57">
            <v>47.6</v>
          </cell>
          <cell r="BG57">
            <v>42.6</v>
          </cell>
          <cell r="BH57">
            <v>52.9</v>
          </cell>
          <cell r="BI57">
            <v>91.6</v>
          </cell>
          <cell r="BJ57">
            <v>90.1</v>
          </cell>
          <cell r="BK57">
            <v>93.1</v>
          </cell>
          <cell r="BL57">
            <v>89</v>
          </cell>
          <cell r="BM57">
            <v>88.3</v>
          </cell>
          <cell r="BN57">
            <v>89.8</v>
          </cell>
          <cell r="BO57">
            <v>50.5</v>
          </cell>
          <cell r="BP57">
            <v>45.8</v>
          </cell>
          <cell r="BQ57">
            <v>55.5</v>
          </cell>
          <cell r="BR57">
            <v>29.6</v>
          </cell>
          <cell r="BS57">
            <v>26</v>
          </cell>
          <cell r="BT57">
            <v>33.4</v>
          </cell>
          <cell r="BU57">
            <v>18</v>
          </cell>
          <cell r="BV57">
            <v>14.1</v>
          </cell>
          <cell r="BW57">
            <v>22</v>
          </cell>
        </row>
        <row r="58">
          <cell r="A58" t="str">
            <v>E10000007</v>
          </cell>
          <cell r="B58" t="str">
            <v>Derbyshire</v>
          </cell>
          <cell r="C58" t="str">
            <v>East Midlands</v>
          </cell>
          <cell r="D58">
            <v>7961</v>
          </cell>
          <cell r="E58">
            <v>4008</v>
          </cell>
          <cell r="F58">
            <v>3953</v>
          </cell>
          <cell r="G58">
            <v>64.7</v>
          </cell>
          <cell r="H58">
            <v>58.4</v>
          </cell>
          <cell r="I58">
            <v>71.099999999999994</v>
          </cell>
          <cell r="J58">
            <v>56</v>
          </cell>
          <cell r="K58">
            <v>50</v>
          </cell>
          <cell r="L58">
            <v>62.2</v>
          </cell>
          <cell r="M58">
            <v>94.9</v>
          </cell>
          <cell r="N58">
            <v>93.8</v>
          </cell>
          <cell r="O58">
            <v>95.9</v>
          </cell>
          <cell r="P58">
            <v>91.9</v>
          </cell>
          <cell r="Q58">
            <v>90.7</v>
          </cell>
          <cell r="R58">
            <v>93.1</v>
          </cell>
          <cell r="S58">
            <v>58.9</v>
          </cell>
          <cell r="T58">
            <v>53.3</v>
          </cell>
          <cell r="U58">
            <v>64.5</v>
          </cell>
          <cell r="V58">
            <v>30.4</v>
          </cell>
          <cell r="W58">
            <v>26.8</v>
          </cell>
          <cell r="X58">
            <v>34.1</v>
          </cell>
          <cell r="Y58">
            <v>19.2</v>
          </cell>
          <cell r="Z58">
            <v>15.2</v>
          </cell>
          <cell r="AA58">
            <v>23.2</v>
          </cell>
          <cell r="AB58">
            <v>95</v>
          </cell>
          <cell r="AC58">
            <v>56</v>
          </cell>
          <cell r="AD58">
            <v>39</v>
          </cell>
          <cell r="AE58">
            <v>57.9</v>
          </cell>
          <cell r="AF58">
            <v>60.7</v>
          </cell>
          <cell r="AG58">
            <v>53.8</v>
          </cell>
          <cell r="AH58">
            <v>45.3</v>
          </cell>
          <cell r="AI58">
            <v>46.4</v>
          </cell>
          <cell r="AJ58">
            <v>43.6</v>
          </cell>
          <cell r="AK58" t="str">
            <v>x</v>
          </cell>
          <cell r="AL58">
            <v>100</v>
          </cell>
          <cell r="AM58" t="str">
            <v>x</v>
          </cell>
          <cell r="AN58">
            <v>92.6</v>
          </cell>
          <cell r="AO58" t="str">
            <v>x</v>
          </cell>
          <cell r="AP58" t="str">
            <v>x</v>
          </cell>
          <cell r="AQ58">
            <v>48.4</v>
          </cell>
          <cell r="AR58">
            <v>51.8</v>
          </cell>
          <cell r="AS58">
            <v>43.6</v>
          </cell>
          <cell r="AT58">
            <v>30.5</v>
          </cell>
          <cell r="AU58">
            <v>28.6</v>
          </cell>
          <cell r="AV58">
            <v>33.299999999999997</v>
          </cell>
          <cell r="AW58">
            <v>18.899999999999999</v>
          </cell>
          <cell r="AX58">
            <v>12.5</v>
          </cell>
          <cell r="AY58">
            <v>28.2</v>
          </cell>
          <cell r="AZ58">
            <v>8060</v>
          </cell>
          <cell r="BA58">
            <v>4066</v>
          </cell>
          <cell r="BB58">
            <v>3994</v>
          </cell>
          <cell r="BC58">
            <v>64.599999999999994</v>
          </cell>
          <cell r="BD58">
            <v>58.4</v>
          </cell>
          <cell r="BE58">
            <v>70.900000000000006</v>
          </cell>
          <cell r="BF58">
            <v>55.9</v>
          </cell>
          <cell r="BG58">
            <v>49.9</v>
          </cell>
          <cell r="BH58">
            <v>62</v>
          </cell>
          <cell r="BI58">
            <v>94.9</v>
          </cell>
          <cell r="BJ58">
            <v>93.9</v>
          </cell>
          <cell r="BK58">
            <v>95.9</v>
          </cell>
          <cell r="BL58">
            <v>91.9</v>
          </cell>
          <cell r="BM58">
            <v>90.8</v>
          </cell>
          <cell r="BN58">
            <v>93.1</v>
          </cell>
          <cell r="BO58">
            <v>58.7</v>
          </cell>
          <cell r="BP58">
            <v>53.2</v>
          </cell>
          <cell r="BQ58">
            <v>64.3</v>
          </cell>
          <cell r="BR58">
            <v>30.4</v>
          </cell>
          <cell r="BS58">
            <v>26.8</v>
          </cell>
          <cell r="BT58">
            <v>34.1</v>
          </cell>
          <cell r="BU58">
            <v>19.2</v>
          </cell>
          <cell r="BV58">
            <v>15.2</v>
          </cell>
          <cell r="BW58">
            <v>23.3</v>
          </cell>
        </row>
        <row r="59">
          <cell r="A59" t="str">
            <v>E06000016</v>
          </cell>
          <cell r="B59" t="str">
            <v>Leicester</v>
          </cell>
          <cell r="C59" t="str">
            <v>East Midlands</v>
          </cell>
          <cell r="D59">
            <v>1871</v>
          </cell>
          <cell r="E59">
            <v>998</v>
          </cell>
          <cell r="F59">
            <v>873</v>
          </cell>
          <cell r="G59" t="str">
            <v>x</v>
          </cell>
          <cell r="H59" t="str">
            <v>x</v>
          </cell>
          <cell r="I59" t="str">
            <v>x</v>
          </cell>
          <cell r="J59" t="str">
            <v>x</v>
          </cell>
          <cell r="K59" t="str">
            <v>x</v>
          </cell>
          <cell r="L59" t="str">
            <v>x</v>
          </cell>
          <cell r="M59">
            <v>89.6</v>
          </cell>
          <cell r="N59">
            <v>85.7</v>
          </cell>
          <cell r="O59">
            <v>94.2</v>
          </cell>
          <cell r="P59">
            <v>86.6</v>
          </cell>
          <cell r="Q59" t="str">
            <v>x</v>
          </cell>
          <cell r="R59" t="str">
            <v>x</v>
          </cell>
          <cell r="S59" t="str">
            <v>x</v>
          </cell>
          <cell r="T59" t="str">
            <v>x</v>
          </cell>
          <cell r="U59" t="str">
            <v>x</v>
          </cell>
          <cell r="V59">
            <v>29.8</v>
          </cell>
          <cell r="W59" t="str">
            <v>x</v>
          </cell>
          <cell r="X59" t="str">
            <v>x</v>
          </cell>
          <cell r="Y59">
            <v>15.3</v>
          </cell>
          <cell r="Z59" t="str">
            <v>x</v>
          </cell>
          <cell r="AA59" t="str">
            <v>x</v>
          </cell>
          <cell r="AB59">
            <v>1476</v>
          </cell>
          <cell r="AC59">
            <v>718</v>
          </cell>
          <cell r="AD59">
            <v>758</v>
          </cell>
          <cell r="AE59" t="str">
            <v>x</v>
          </cell>
          <cell r="AF59" t="str">
            <v>x</v>
          </cell>
          <cell r="AG59" t="str">
            <v>x</v>
          </cell>
          <cell r="AH59" t="str">
            <v>x</v>
          </cell>
          <cell r="AI59" t="str">
            <v>x</v>
          </cell>
          <cell r="AJ59" t="str">
            <v>x</v>
          </cell>
          <cell r="AK59" t="str">
            <v>x</v>
          </cell>
          <cell r="AL59">
            <v>91.5</v>
          </cell>
          <cell r="AM59" t="str">
            <v>x</v>
          </cell>
          <cell r="AN59">
            <v>91.3</v>
          </cell>
          <cell r="AO59" t="str">
            <v>x</v>
          </cell>
          <cell r="AP59" t="str">
            <v>x</v>
          </cell>
          <cell r="AQ59" t="str">
            <v>x</v>
          </cell>
          <cell r="AR59" t="str">
            <v>x</v>
          </cell>
          <cell r="AS59" t="str">
            <v>x</v>
          </cell>
          <cell r="AT59">
            <v>38.799999999999997</v>
          </cell>
          <cell r="AU59" t="str">
            <v>x</v>
          </cell>
          <cell r="AV59" t="str">
            <v>x</v>
          </cell>
          <cell r="AW59">
            <v>23.2</v>
          </cell>
          <cell r="AX59" t="str">
            <v>x</v>
          </cell>
          <cell r="AY59" t="str">
            <v>x</v>
          </cell>
          <cell r="AZ59">
            <v>3348</v>
          </cell>
          <cell r="BA59">
            <v>1716</v>
          </cell>
          <cell r="BB59">
            <v>1632</v>
          </cell>
          <cell r="BC59">
            <v>59.1</v>
          </cell>
          <cell r="BD59">
            <v>51.6</v>
          </cell>
          <cell r="BE59">
            <v>67</v>
          </cell>
          <cell r="BF59">
            <v>50.4</v>
          </cell>
          <cell r="BG59">
            <v>43.2</v>
          </cell>
          <cell r="BH59">
            <v>58</v>
          </cell>
          <cell r="BI59">
            <v>91.6</v>
          </cell>
          <cell r="BJ59">
            <v>88.1</v>
          </cell>
          <cell r="BK59">
            <v>95.3</v>
          </cell>
          <cell r="BL59">
            <v>88.7</v>
          </cell>
          <cell r="BM59">
            <v>85.7</v>
          </cell>
          <cell r="BN59">
            <v>91.9</v>
          </cell>
          <cell r="BO59">
            <v>53</v>
          </cell>
          <cell r="BP59">
            <v>46.7</v>
          </cell>
          <cell r="BQ59">
            <v>59.6</v>
          </cell>
          <cell r="BR59">
            <v>33.799999999999997</v>
          </cell>
          <cell r="BS59">
            <v>28.5</v>
          </cell>
          <cell r="BT59">
            <v>39.299999999999997</v>
          </cell>
          <cell r="BU59">
            <v>18.8</v>
          </cell>
          <cell r="BV59">
            <v>14.8</v>
          </cell>
          <cell r="BW59">
            <v>23</v>
          </cell>
        </row>
        <row r="60">
          <cell r="A60" t="str">
            <v>E10000018</v>
          </cell>
          <cell r="B60" t="str">
            <v>Leicestershire</v>
          </cell>
          <cell r="C60" t="str">
            <v>East Midlands</v>
          </cell>
          <cell r="D60">
            <v>6806</v>
          </cell>
          <cell r="E60">
            <v>3476</v>
          </cell>
          <cell r="F60">
            <v>3330</v>
          </cell>
          <cell r="G60">
            <v>66.099999999999994</v>
          </cell>
          <cell r="H60">
            <v>60.4</v>
          </cell>
          <cell r="I60">
            <v>72.2</v>
          </cell>
          <cell r="J60">
            <v>56.2</v>
          </cell>
          <cell r="K60">
            <v>49.7</v>
          </cell>
          <cell r="L60">
            <v>63</v>
          </cell>
          <cell r="M60">
            <v>95.1</v>
          </cell>
          <cell r="N60">
            <v>94.3</v>
          </cell>
          <cell r="O60">
            <v>95.9</v>
          </cell>
          <cell r="P60">
            <v>93.7</v>
          </cell>
          <cell r="Q60">
            <v>92.9</v>
          </cell>
          <cell r="R60">
            <v>94.6</v>
          </cell>
          <cell r="S60">
            <v>58.5</v>
          </cell>
          <cell r="T60">
            <v>52.4</v>
          </cell>
          <cell r="U60">
            <v>64.900000000000006</v>
          </cell>
          <cell r="V60">
            <v>28.3</v>
          </cell>
          <cell r="W60">
            <v>24.5</v>
          </cell>
          <cell r="X60">
            <v>32.1</v>
          </cell>
          <cell r="Y60">
            <v>16.8</v>
          </cell>
          <cell r="Z60">
            <v>12.6</v>
          </cell>
          <cell r="AA60">
            <v>21.1</v>
          </cell>
          <cell r="AB60">
            <v>434</v>
          </cell>
          <cell r="AC60">
            <v>240</v>
          </cell>
          <cell r="AD60">
            <v>194</v>
          </cell>
          <cell r="AE60">
            <v>78.599999999999994</v>
          </cell>
          <cell r="AF60">
            <v>75.400000000000006</v>
          </cell>
          <cell r="AG60">
            <v>82.5</v>
          </cell>
          <cell r="AH60">
            <v>65.7</v>
          </cell>
          <cell r="AI60">
            <v>61.3</v>
          </cell>
          <cell r="AJ60">
            <v>71.099999999999994</v>
          </cell>
          <cell r="AK60">
            <v>98.2</v>
          </cell>
          <cell r="AL60">
            <v>98.3</v>
          </cell>
          <cell r="AM60">
            <v>97.9</v>
          </cell>
          <cell r="AN60">
            <v>97.7</v>
          </cell>
          <cell r="AO60">
            <v>97.5</v>
          </cell>
          <cell r="AP60">
            <v>97.9</v>
          </cell>
          <cell r="AQ60">
            <v>67.7</v>
          </cell>
          <cell r="AR60">
            <v>63.8</v>
          </cell>
          <cell r="AS60">
            <v>72.7</v>
          </cell>
          <cell r="AT60">
            <v>42.2</v>
          </cell>
          <cell r="AU60">
            <v>39.6</v>
          </cell>
          <cell r="AV60">
            <v>45.4</v>
          </cell>
          <cell r="AW60">
            <v>25.8</v>
          </cell>
          <cell r="AX60">
            <v>20.8</v>
          </cell>
          <cell r="AY60">
            <v>32</v>
          </cell>
          <cell r="AZ60">
            <v>7246</v>
          </cell>
          <cell r="BA60">
            <v>3720</v>
          </cell>
          <cell r="BB60">
            <v>3526</v>
          </cell>
          <cell r="BC60">
            <v>66.900000000000006</v>
          </cell>
          <cell r="BD60">
            <v>61.4</v>
          </cell>
          <cell r="BE60">
            <v>72.7</v>
          </cell>
          <cell r="BF60">
            <v>56.8</v>
          </cell>
          <cell r="BG60">
            <v>50.5</v>
          </cell>
          <cell r="BH60">
            <v>63.5</v>
          </cell>
          <cell r="BI60">
            <v>95.3</v>
          </cell>
          <cell r="BJ60">
            <v>94.5</v>
          </cell>
          <cell r="BK60">
            <v>96</v>
          </cell>
          <cell r="BL60">
            <v>94</v>
          </cell>
          <cell r="BM60">
            <v>93.2</v>
          </cell>
          <cell r="BN60">
            <v>94.8</v>
          </cell>
          <cell r="BO60">
            <v>59.1</v>
          </cell>
          <cell r="BP60">
            <v>53.2</v>
          </cell>
          <cell r="BQ60">
            <v>65.400000000000006</v>
          </cell>
          <cell r="BR60">
            <v>29.1</v>
          </cell>
          <cell r="BS60">
            <v>25.5</v>
          </cell>
          <cell r="BT60">
            <v>32.9</v>
          </cell>
          <cell r="BU60">
            <v>17.3</v>
          </cell>
          <cell r="BV60">
            <v>13.2</v>
          </cell>
          <cell r="BW60">
            <v>21.7</v>
          </cell>
        </row>
        <row r="61">
          <cell r="A61" t="str">
            <v>E10000019</v>
          </cell>
          <cell r="B61" t="str">
            <v>Lincolnshire</v>
          </cell>
          <cell r="C61" t="str">
            <v>East Midlands</v>
          </cell>
          <cell r="D61">
            <v>7772</v>
          </cell>
          <cell r="E61">
            <v>3906</v>
          </cell>
          <cell r="F61">
            <v>3866</v>
          </cell>
          <cell r="G61">
            <v>65.7</v>
          </cell>
          <cell r="H61">
            <v>60.5</v>
          </cell>
          <cell r="I61">
            <v>71.099999999999994</v>
          </cell>
          <cell r="J61">
            <v>56.6</v>
          </cell>
          <cell r="K61">
            <v>51.7</v>
          </cell>
          <cell r="L61">
            <v>61.5</v>
          </cell>
          <cell r="M61">
            <v>94.5</v>
          </cell>
          <cell r="N61">
            <v>92.9</v>
          </cell>
          <cell r="O61">
            <v>96.1</v>
          </cell>
          <cell r="P61">
            <v>92.2</v>
          </cell>
          <cell r="Q61">
            <v>91</v>
          </cell>
          <cell r="R61">
            <v>93.4</v>
          </cell>
          <cell r="S61">
            <v>58.8</v>
          </cell>
          <cell r="T61">
            <v>54.3</v>
          </cell>
          <cell r="U61">
            <v>63.2</v>
          </cell>
          <cell r="V61">
            <v>44.6</v>
          </cell>
          <cell r="W61">
            <v>40.4</v>
          </cell>
          <cell r="X61">
            <v>48.8</v>
          </cell>
          <cell r="Y61">
            <v>27.4</v>
          </cell>
          <cell r="Z61">
            <v>23.8</v>
          </cell>
          <cell r="AA61">
            <v>31</v>
          </cell>
          <cell r="AB61">
            <v>370</v>
          </cell>
          <cell r="AC61">
            <v>188</v>
          </cell>
          <cell r="AD61">
            <v>182</v>
          </cell>
          <cell r="AE61">
            <v>53.8</v>
          </cell>
          <cell r="AF61">
            <v>45.7</v>
          </cell>
          <cell r="AG61">
            <v>62.1</v>
          </cell>
          <cell r="AH61">
            <v>44.6</v>
          </cell>
          <cell r="AI61">
            <v>37.200000000000003</v>
          </cell>
          <cell r="AJ61">
            <v>52.2</v>
          </cell>
          <cell r="AK61">
            <v>93.8</v>
          </cell>
          <cell r="AL61">
            <v>93.1</v>
          </cell>
          <cell r="AM61">
            <v>94.5</v>
          </cell>
          <cell r="AN61">
            <v>90.8</v>
          </cell>
          <cell r="AO61">
            <v>88.8</v>
          </cell>
          <cell r="AP61">
            <v>92.9</v>
          </cell>
          <cell r="AQ61">
            <v>47.6</v>
          </cell>
          <cell r="AR61">
            <v>39.9</v>
          </cell>
          <cell r="AS61">
            <v>55.5</v>
          </cell>
          <cell r="AT61">
            <v>39.200000000000003</v>
          </cell>
          <cell r="AU61">
            <v>31.4</v>
          </cell>
          <cell r="AV61">
            <v>47.3</v>
          </cell>
          <cell r="AW61">
            <v>22.7</v>
          </cell>
          <cell r="AX61">
            <v>18.100000000000001</v>
          </cell>
          <cell r="AY61">
            <v>27.5</v>
          </cell>
          <cell r="AZ61">
            <v>8144</v>
          </cell>
          <cell r="BA61">
            <v>4095</v>
          </cell>
          <cell r="BB61">
            <v>4049</v>
          </cell>
          <cell r="BC61">
            <v>65.2</v>
          </cell>
          <cell r="BD61">
            <v>59.8</v>
          </cell>
          <cell r="BE61">
            <v>70.7</v>
          </cell>
          <cell r="BF61">
            <v>56.1</v>
          </cell>
          <cell r="BG61">
            <v>51</v>
          </cell>
          <cell r="BH61">
            <v>61.1</v>
          </cell>
          <cell r="BI61">
            <v>94.5</v>
          </cell>
          <cell r="BJ61">
            <v>92.9</v>
          </cell>
          <cell r="BK61">
            <v>96</v>
          </cell>
          <cell r="BL61">
            <v>92.1</v>
          </cell>
          <cell r="BM61">
            <v>90.9</v>
          </cell>
          <cell r="BN61">
            <v>93.4</v>
          </cell>
          <cell r="BO61">
            <v>58.3</v>
          </cell>
          <cell r="BP61">
            <v>53.7</v>
          </cell>
          <cell r="BQ61">
            <v>62.9</v>
          </cell>
          <cell r="BR61">
            <v>44.3</v>
          </cell>
          <cell r="BS61">
            <v>40</v>
          </cell>
          <cell r="BT61">
            <v>48.8</v>
          </cell>
          <cell r="BU61">
            <v>27.2</v>
          </cell>
          <cell r="BV61">
            <v>23.5</v>
          </cell>
          <cell r="BW61">
            <v>30.9</v>
          </cell>
        </row>
        <row r="62">
          <cell r="A62" t="str">
            <v>E10000021</v>
          </cell>
          <cell r="B62" t="str">
            <v>Northamptonshire</v>
          </cell>
          <cell r="C62" t="str">
            <v>East Midlands</v>
          </cell>
          <cell r="D62">
            <v>7048</v>
          </cell>
          <cell r="E62">
            <v>3628</v>
          </cell>
          <cell r="F62">
            <v>3420</v>
          </cell>
          <cell r="G62">
            <v>60.7</v>
          </cell>
          <cell r="H62">
            <v>54.7</v>
          </cell>
          <cell r="I62">
            <v>67.099999999999994</v>
          </cell>
          <cell r="J62">
            <v>52.3</v>
          </cell>
          <cell r="K62">
            <v>46.8</v>
          </cell>
          <cell r="L62">
            <v>58.2</v>
          </cell>
          <cell r="M62">
            <v>93.8</v>
          </cell>
          <cell r="N62">
            <v>92.4</v>
          </cell>
          <cell r="O62">
            <v>95.2</v>
          </cell>
          <cell r="P62">
            <v>90.7</v>
          </cell>
          <cell r="Q62">
            <v>89.3</v>
          </cell>
          <cell r="R62">
            <v>92.2</v>
          </cell>
          <cell r="S62">
            <v>54.9</v>
          </cell>
          <cell r="T62">
            <v>50.3</v>
          </cell>
          <cell r="U62">
            <v>59.8</v>
          </cell>
          <cell r="V62">
            <v>41.5</v>
          </cell>
          <cell r="W62">
            <v>36.700000000000003</v>
          </cell>
          <cell r="X62">
            <v>46.6</v>
          </cell>
          <cell r="Y62">
            <v>21.9</v>
          </cell>
          <cell r="Z62">
            <v>16.8</v>
          </cell>
          <cell r="AA62">
            <v>27.4</v>
          </cell>
          <cell r="AB62">
            <v>706</v>
          </cell>
          <cell r="AC62">
            <v>341</v>
          </cell>
          <cell r="AD62">
            <v>365</v>
          </cell>
          <cell r="AE62">
            <v>62.7</v>
          </cell>
          <cell r="AF62">
            <v>56.3</v>
          </cell>
          <cell r="AG62">
            <v>68.8</v>
          </cell>
          <cell r="AH62">
            <v>51.7</v>
          </cell>
          <cell r="AI62">
            <v>47.2</v>
          </cell>
          <cell r="AJ62">
            <v>55.9</v>
          </cell>
          <cell r="AK62">
            <v>95</v>
          </cell>
          <cell r="AL62">
            <v>92.7</v>
          </cell>
          <cell r="AM62">
            <v>97.3</v>
          </cell>
          <cell r="AN62">
            <v>91.9</v>
          </cell>
          <cell r="AO62">
            <v>89.1</v>
          </cell>
          <cell r="AP62">
            <v>94.5</v>
          </cell>
          <cell r="AQ62">
            <v>53.7</v>
          </cell>
          <cell r="AR62">
            <v>50.7</v>
          </cell>
          <cell r="AS62">
            <v>56.4</v>
          </cell>
          <cell r="AT62">
            <v>39.9</v>
          </cell>
          <cell r="AU62">
            <v>36.4</v>
          </cell>
          <cell r="AV62">
            <v>43.3</v>
          </cell>
          <cell r="AW62">
            <v>22.7</v>
          </cell>
          <cell r="AX62">
            <v>18.8</v>
          </cell>
          <cell r="AY62">
            <v>26.3</v>
          </cell>
          <cell r="AZ62">
            <v>7764</v>
          </cell>
          <cell r="BA62">
            <v>3970</v>
          </cell>
          <cell r="BB62">
            <v>3794</v>
          </cell>
          <cell r="BC62">
            <v>60.9</v>
          </cell>
          <cell r="BD62">
            <v>54.8</v>
          </cell>
          <cell r="BE62">
            <v>67.3</v>
          </cell>
          <cell r="BF62">
            <v>52.3</v>
          </cell>
          <cell r="BG62">
            <v>46.8</v>
          </cell>
          <cell r="BH62">
            <v>58</v>
          </cell>
          <cell r="BI62">
            <v>93.9</v>
          </cell>
          <cell r="BJ62">
            <v>92.4</v>
          </cell>
          <cell r="BK62">
            <v>95.4</v>
          </cell>
          <cell r="BL62">
            <v>90.8</v>
          </cell>
          <cell r="BM62">
            <v>89.2</v>
          </cell>
          <cell r="BN62">
            <v>92.4</v>
          </cell>
          <cell r="BO62">
            <v>54.9</v>
          </cell>
          <cell r="BP62">
            <v>50.4</v>
          </cell>
          <cell r="BQ62">
            <v>59.6</v>
          </cell>
          <cell r="BR62">
            <v>41.3</v>
          </cell>
          <cell r="BS62">
            <v>36.6</v>
          </cell>
          <cell r="BT62">
            <v>46.3</v>
          </cell>
          <cell r="BU62">
            <v>22</v>
          </cell>
          <cell r="BV62">
            <v>17</v>
          </cell>
          <cell r="BW62">
            <v>27.2</v>
          </cell>
        </row>
        <row r="63">
          <cell r="A63" t="str">
            <v>E06000018</v>
          </cell>
          <cell r="B63" t="str">
            <v>Nottingham</v>
          </cell>
          <cell r="C63" t="str">
            <v>East Midlands</v>
          </cell>
          <cell r="D63">
            <v>2024</v>
          </cell>
          <cell r="E63">
            <v>1019</v>
          </cell>
          <cell r="F63">
            <v>1005</v>
          </cell>
          <cell r="G63">
            <v>46.8</v>
          </cell>
          <cell r="H63">
            <v>39.700000000000003</v>
          </cell>
          <cell r="I63">
            <v>53.9</v>
          </cell>
          <cell r="J63">
            <v>40</v>
          </cell>
          <cell r="K63">
            <v>34.1</v>
          </cell>
          <cell r="L63">
            <v>46</v>
          </cell>
          <cell r="M63">
            <v>88</v>
          </cell>
          <cell r="N63">
            <v>83.8</v>
          </cell>
          <cell r="O63">
            <v>92.2</v>
          </cell>
          <cell r="P63">
            <v>85</v>
          </cell>
          <cell r="Q63">
            <v>80.7</v>
          </cell>
          <cell r="R63">
            <v>89.5</v>
          </cell>
          <cell r="S63">
            <v>43.5</v>
          </cell>
          <cell r="T63">
            <v>38.9</v>
          </cell>
          <cell r="U63">
            <v>48.3</v>
          </cell>
          <cell r="V63">
            <v>30.3</v>
          </cell>
          <cell r="W63">
            <v>25</v>
          </cell>
          <cell r="X63">
            <v>35.6</v>
          </cell>
          <cell r="Y63">
            <v>14.3</v>
          </cell>
          <cell r="Z63">
            <v>8.9</v>
          </cell>
          <cell r="AA63">
            <v>19.8</v>
          </cell>
          <cell r="AB63">
            <v>593</v>
          </cell>
          <cell r="AC63">
            <v>321</v>
          </cell>
          <cell r="AD63">
            <v>272</v>
          </cell>
          <cell r="AE63">
            <v>58.5</v>
          </cell>
          <cell r="AF63">
            <v>55.8</v>
          </cell>
          <cell r="AG63">
            <v>61.8</v>
          </cell>
          <cell r="AH63">
            <v>50.8</v>
          </cell>
          <cell r="AI63">
            <v>47.4</v>
          </cell>
          <cell r="AJ63">
            <v>54.8</v>
          </cell>
          <cell r="AK63">
            <v>91.2</v>
          </cell>
          <cell r="AL63">
            <v>90</v>
          </cell>
          <cell r="AM63">
            <v>92.6</v>
          </cell>
          <cell r="AN63">
            <v>87.7</v>
          </cell>
          <cell r="AO63">
            <v>87.2</v>
          </cell>
          <cell r="AP63">
            <v>88.2</v>
          </cell>
          <cell r="AQ63">
            <v>52.4</v>
          </cell>
          <cell r="AR63">
            <v>50.2</v>
          </cell>
          <cell r="AS63">
            <v>55.1</v>
          </cell>
          <cell r="AT63">
            <v>36.6</v>
          </cell>
          <cell r="AU63">
            <v>32.1</v>
          </cell>
          <cell r="AV63">
            <v>41.9</v>
          </cell>
          <cell r="AW63">
            <v>17.5</v>
          </cell>
          <cell r="AX63">
            <v>11.5</v>
          </cell>
          <cell r="AY63">
            <v>24.6</v>
          </cell>
          <cell r="AZ63">
            <v>2619</v>
          </cell>
          <cell r="BA63">
            <v>1341</v>
          </cell>
          <cell r="BB63">
            <v>1278</v>
          </cell>
          <cell r="BC63">
            <v>49.4</v>
          </cell>
          <cell r="BD63">
            <v>43.5</v>
          </cell>
          <cell r="BE63">
            <v>55.6</v>
          </cell>
          <cell r="BF63">
            <v>42.4</v>
          </cell>
          <cell r="BG63">
            <v>37.200000000000003</v>
          </cell>
          <cell r="BH63">
            <v>47.8</v>
          </cell>
          <cell r="BI63">
            <v>88.7</v>
          </cell>
          <cell r="BJ63">
            <v>85.3</v>
          </cell>
          <cell r="BK63">
            <v>92.3</v>
          </cell>
          <cell r="BL63">
            <v>85.6</v>
          </cell>
          <cell r="BM63">
            <v>82.3</v>
          </cell>
          <cell r="BN63">
            <v>89.2</v>
          </cell>
          <cell r="BO63">
            <v>45.5</v>
          </cell>
          <cell r="BP63">
            <v>41.5</v>
          </cell>
          <cell r="BQ63">
            <v>49.7</v>
          </cell>
          <cell r="BR63">
            <v>31.7</v>
          </cell>
          <cell r="BS63">
            <v>26.7</v>
          </cell>
          <cell r="BT63">
            <v>36.9</v>
          </cell>
          <cell r="BU63">
            <v>15</v>
          </cell>
          <cell r="BV63">
            <v>9.5</v>
          </cell>
          <cell r="BW63">
            <v>20.8</v>
          </cell>
        </row>
        <row r="64">
          <cell r="A64" t="str">
            <v>E10000024</v>
          </cell>
          <cell r="B64" t="str">
            <v>Nottinghamshire</v>
          </cell>
          <cell r="C64" t="str">
            <v>East Midlands</v>
          </cell>
          <cell r="D64">
            <v>7845</v>
          </cell>
          <cell r="E64">
            <v>3989</v>
          </cell>
          <cell r="F64">
            <v>3856</v>
          </cell>
          <cell r="G64">
            <v>65.2</v>
          </cell>
          <cell r="H64">
            <v>59.4</v>
          </cell>
          <cell r="I64">
            <v>71.099999999999994</v>
          </cell>
          <cell r="J64">
            <v>56.8</v>
          </cell>
          <cell r="K64">
            <v>50.6</v>
          </cell>
          <cell r="L64">
            <v>63.2</v>
          </cell>
          <cell r="M64">
            <v>95.1</v>
          </cell>
          <cell r="N64">
            <v>94.3</v>
          </cell>
          <cell r="O64">
            <v>95.9</v>
          </cell>
          <cell r="P64">
            <v>92.3</v>
          </cell>
          <cell r="Q64">
            <v>91.4</v>
          </cell>
          <cell r="R64">
            <v>93.3</v>
          </cell>
          <cell r="S64">
            <v>59.6</v>
          </cell>
          <cell r="T64">
            <v>53.9</v>
          </cell>
          <cell r="U64">
            <v>65.5</v>
          </cell>
          <cell r="V64">
            <v>37</v>
          </cell>
          <cell r="W64">
            <v>31.7</v>
          </cell>
          <cell r="X64">
            <v>42.5</v>
          </cell>
          <cell r="Y64">
            <v>22.6</v>
          </cell>
          <cell r="Z64">
            <v>17.2</v>
          </cell>
          <cell r="AA64">
            <v>28.1</v>
          </cell>
          <cell r="AB64">
            <v>331</v>
          </cell>
          <cell r="AC64">
            <v>175</v>
          </cell>
          <cell r="AD64">
            <v>156</v>
          </cell>
          <cell r="AE64">
            <v>70.400000000000006</v>
          </cell>
          <cell r="AF64">
            <v>63.4</v>
          </cell>
          <cell r="AG64">
            <v>78.2</v>
          </cell>
          <cell r="AH64">
            <v>62.2</v>
          </cell>
          <cell r="AI64">
            <v>57.1</v>
          </cell>
          <cell r="AJ64">
            <v>67.900000000000006</v>
          </cell>
          <cell r="AK64">
            <v>96.1</v>
          </cell>
          <cell r="AL64">
            <v>94.9</v>
          </cell>
          <cell r="AM64">
            <v>97.4</v>
          </cell>
          <cell r="AN64">
            <v>93.1</v>
          </cell>
          <cell r="AO64">
            <v>91.4</v>
          </cell>
          <cell r="AP64">
            <v>94.9</v>
          </cell>
          <cell r="AQ64">
            <v>63.1</v>
          </cell>
          <cell r="AR64">
            <v>58.3</v>
          </cell>
          <cell r="AS64">
            <v>68.599999999999994</v>
          </cell>
          <cell r="AT64">
            <v>38.1</v>
          </cell>
          <cell r="AU64">
            <v>29.1</v>
          </cell>
          <cell r="AV64">
            <v>48.1</v>
          </cell>
          <cell r="AW64">
            <v>25.1</v>
          </cell>
          <cell r="AX64">
            <v>17.100000000000001</v>
          </cell>
          <cell r="AY64">
            <v>34</v>
          </cell>
          <cell r="AZ64">
            <v>8193</v>
          </cell>
          <cell r="BA64">
            <v>4174</v>
          </cell>
          <cell r="BB64">
            <v>4019</v>
          </cell>
          <cell r="BC64">
            <v>65.400000000000006</v>
          </cell>
          <cell r="BD64">
            <v>59.6</v>
          </cell>
          <cell r="BE64">
            <v>71.400000000000006</v>
          </cell>
          <cell r="BF64">
            <v>57</v>
          </cell>
          <cell r="BG64">
            <v>50.9</v>
          </cell>
          <cell r="BH64">
            <v>63.4</v>
          </cell>
          <cell r="BI64">
            <v>95.1</v>
          </cell>
          <cell r="BJ64">
            <v>94.3</v>
          </cell>
          <cell r="BK64">
            <v>96</v>
          </cell>
          <cell r="BL64">
            <v>92.3</v>
          </cell>
          <cell r="BM64">
            <v>91.4</v>
          </cell>
          <cell r="BN64">
            <v>93.3</v>
          </cell>
          <cell r="BO64">
            <v>59.7</v>
          </cell>
          <cell r="BP64">
            <v>54</v>
          </cell>
          <cell r="BQ64">
            <v>65.599999999999994</v>
          </cell>
          <cell r="BR64">
            <v>37</v>
          </cell>
          <cell r="BS64">
            <v>31.6</v>
          </cell>
          <cell r="BT64">
            <v>42.7</v>
          </cell>
          <cell r="BU64">
            <v>22.6</v>
          </cell>
          <cell r="BV64">
            <v>17.2</v>
          </cell>
          <cell r="BW64">
            <v>28.3</v>
          </cell>
        </row>
        <row r="65">
          <cell r="A65" t="str">
            <v>E06000017</v>
          </cell>
          <cell r="B65" t="str">
            <v>Rutland</v>
          </cell>
          <cell r="C65" t="str">
            <v>East Midlands</v>
          </cell>
          <cell r="D65">
            <v>494</v>
          </cell>
          <cell r="E65">
            <v>244</v>
          </cell>
          <cell r="F65">
            <v>250</v>
          </cell>
          <cell r="G65" t="str">
            <v>x</v>
          </cell>
          <cell r="H65" t="str">
            <v>x</v>
          </cell>
          <cell r="I65" t="str">
            <v>x</v>
          </cell>
          <cell r="J65" t="str">
            <v>x</v>
          </cell>
          <cell r="K65" t="str">
            <v>x</v>
          </cell>
          <cell r="L65" t="str">
            <v>x</v>
          </cell>
          <cell r="M65">
            <v>97.6</v>
          </cell>
          <cell r="N65">
            <v>97.1</v>
          </cell>
          <cell r="O65">
            <v>98</v>
          </cell>
          <cell r="P65">
            <v>97.2</v>
          </cell>
          <cell r="Q65" t="str">
            <v>x</v>
          </cell>
          <cell r="R65" t="str">
            <v>x</v>
          </cell>
          <cell r="S65" t="str">
            <v>x</v>
          </cell>
          <cell r="T65" t="str">
            <v>x</v>
          </cell>
          <cell r="U65" t="str">
            <v>x</v>
          </cell>
          <cell r="V65">
            <v>37.9</v>
          </cell>
          <cell r="W65" t="str">
            <v>x</v>
          </cell>
          <cell r="X65" t="str">
            <v>x</v>
          </cell>
          <cell r="Y65">
            <v>28.9</v>
          </cell>
          <cell r="Z65" t="str">
            <v>x</v>
          </cell>
          <cell r="AA65" t="str">
            <v>x</v>
          </cell>
          <cell r="AB65">
            <v>9</v>
          </cell>
          <cell r="AC65">
            <v>4</v>
          </cell>
          <cell r="AD65">
            <v>5</v>
          </cell>
          <cell r="AE65" t="str">
            <v>x</v>
          </cell>
          <cell r="AF65" t="str">
            <v>x</v>
          </cell>
          <cell r="AG65" t="str">
            <v>x</v>
          </cell>
          <cell r="AH65" t="str">
            <v>x</v>
          </cell>
          <cell r="AI65" t="str">
            <v>x</v>
          </cell>
          <cell r="AJ65" t="str">
            <v>x</v>
          </cell>
          <cell r="AK65">
            <v>100</v>
          </cell>
          <cell r="AL65">
            <v>100</v>
          </cell>
          <cell r="AM65">
            <v>100</v>
          </cell>
          <cell r="AN65">
            <v>100</v>
          </cell>
          <cell r="AO65" t="str">
            <v>x</v>
          </cell>
          <cell r="AP65" t="str">
            <v>x</v>
          </cell>
          <cell r="AQ65" t="str">
            <v>x</v>
          </cell>
          <cell r="AR65" t="str">
            <v>x</v>
          </cell>
          <cell r="AS65" t="str">
            <v>x</v>
          </cell>
          <cell r="AT65">
            <v>55.6</v>
          </cell>
          <cell r="AU65" t="str">
            <v>x</v>
          </cell>
          <cell r="AV65" t="str">
            <v>x</v>
          </cell>
          <cell r="AW65">
            <v>44.4</v>
          </cell>
          <cell r="AX65" t="str">
            <v>x</v>
          </cell>
          <cell r="AY65" t="str">
            <v>x</v>
          </cell>
          <cell r="AZ65">
            <v>503</v>
          </cell>
          <cell r="BA65">
            <v>248</v>
          </cell>
          <cell r="BB65">
            <v>255</v>
          </cell>
          <cell r="BC65">
            <v>76.099999999999994</v>
          </cell>
          <cell r="BD65">
            <v>73.8</v>
          </cell>
          <cell r="BE65">
            <v>78.400000000000006</v>
          </cell>
          <cell r="BF65">
            <v>67.2</v>
          </cell>
          <cell r="BG65">
            <v>62.1</v>
          </cell>
          <cell r="BH65">
            <v>72.2</v>
          </cell>
          <cell r="BI65">
            <v>97.6</v>
          </cell>
          <cell r="BJ65">
            <v>97.2</v>
          </cell>
          <cell r="BK65">
            <v>98</v>
          </cell>
          <cell r="BL65">
            <v>97.2</v>
          </cell>
          <cell r="BM65">
            <v>96.4</v>
          </cell>
          <cell r="BN65">
            <v>98</v>
          </cell>
          <cell r="BO65">
            <v>68.8</v>
          </cell>
          <cell r="BP65">
            <v>64.099999999999994</v>
          </cell>
          <cell r="BQ65">
            <v>73.3</v>
          </cell>
          <cell r="BR65">
            <v>38.200000000000003</v>
          </cell>
          <cell r="BS65">
            <v>29.4</v>
          </cell>
          <cell r="BT65">
            <v>46.7</v>
          </cell>
          <cell r="BU65">
            <v>29.2</v>
          </cell>
          <cell r="BV65">
            <v>23.8</v>
          </cell>
          <cell r="BW65">
            <v>34.5</v>
          </cell>
        </row>
        <row r="66">
          <cell r="A66" t="str">
            <v>E08000025</v>
          </cell>
          <cell r="B66" t="str">
            <v>Birmingham</v>
          </cell>
          <cell r="C66" t="str">
            <v>West Midlands</v>
          </cell>
          <cell r="D66">
            <v>7528</v>
          </cell>
          <cell r="E66">
            <v>3863</v>
          </cell>
          <cell r="F66">
            <v>3665</v>
          </cell>
          <cell r="G66">
            <v>65.099999999999994</v>
          </cell>
          <cell r="H66">
            <v>59.6</v>
          </cell>
          <cell r="I66">
            <v>70.8</v>
          </cell>
          <cell r="J66">
            <v>55.8</v>
          </cell>
          <cell r="K66">
            <v>51.9</v>
          </cell>
          <cell r="L66">
            <v>59.8</v>
          </cell>
          <cell r="M66">
            <v>94.1</v>
          </cell>
          <cell r="N66">
            <v>92.3</v>
          </cell>
          <cell r="O66">
            <v>96</v>
          </cell>
          <cell r="P66">
            <v>91</v>
          </cell>
          <cell r="Q66">
            <v>89.4</v>
          </cell>
          <cell r="R66">
            <v>92.7</v>
          </cell>
          <cell r="S66">
            <v>57.8</v>
          </cell>
          <cell r="T66">
            <v>54.8</v>
          </cell>
          <cell r="U66">
            <v>60.9</v>
          </cell>
          <cell r="V66">
            <v>36.5</v>
          </cell>
          <cell r="W66">
            <v>30.8</v>
          </cell>
          <cell r="X66">
            <v>42.5</v>
          </cell>
          <cell r="Y66">
            <v>23.5</v>
          </cell>
          <cell r="Z66">
            <v>17.399999999999999</v>
          </cell>
          <cell r="AA66">
            <v>29.9</v>
          </cell>
          <cell r="AB66">
            <v>4680</v>
          </cell>
          <cell r="AC66">
            <v>2339</v>
          </cell>
          <cell r="AD66">
            <v>2341</v>
          </cell>
          <cell r="AE66">
            <v>64</v>
          </cell>
          <cell r="AF66">
            <v>59.3</v>
          </cell>
          <cell r="AG66">
            <v>68.599999999999994</v>
          </cell>
          <cell r="AH66">
            <v>52.1</v>
          </cell>
          <cell r="AI66">
            <v>49.2</v>
          </cell>
          <cell r="AJ66">
            <v>55.1</v>
          </cell>
          <cell r="AK66">
            <v>94.8</v>
          </cell>
          <cell r="AL66">
            <v>93.2</v>
          </cell>
          <cell r="AM66">
            <v>96.4</v>
          </cell>
          <cell r="AN66">
            <v>91.5</v>
          </cell>
          <cell r="AO66">
            <v>90.6</v>
          </cell>
          <cell r="AP66">
            <v>92.4</v>
          </cell>
          <cell r="AQ66">
            <v>53.8</v>
          </cell>
          <cell r="AR66">
            <v>51.3</v>
          </cell>
          <cell r="AS66">
            <v>56.2</v>
          </cell>
          <cell r="AT66">
            <v>40.1</v>
          </cell>
          <cell r="AU66">
            <v>33.6</v>
          </cell>
          <cell r="AV66">
            <v>46.6</v>
          </cell>
          <cell r="AW66">
            <v>23</v>
          </cell>
          <cell r="AX66">
            <v>17</v>
          </cell>
          <cell r="AY66">
            <v>28.9</v>
          </cell>
          <cell r="AZ66">
            <v>12263</v>
          </cell>
          <cell r="BA66">
            <v>6226</v>
          </cell>
          <cell r="BB66">
            <v>6037</v>
          </cell>
          <cell r="BC66">
            <v>64.599999999999994</v>
          </cell>
          <cell r="BD66">
            <v>59.4</v>
          </cell>
          <cell r="BE66">
            <v>70</v>
          </cell>
          <cell r="BF66">
            <v>54.3</v>
          </cell>
          <cell r="BG66">
            <v>50.8</v>
          </cell>
          <cell r="BH66">
            <v>58</v>
          </cell>
          <cell r="BI66">
            <v>94.3</v>
          </cell>
          <cell r="BJ66">
            <v>92.6</v>
          </cell>
          <cell r="BK66">
            <v>96.2</v>
          </cell>
          <cell r="BL66">
            <v>91.2</v>
          </cell>
          <cell r="BM66">
            <v>89.8</v>
          </cell>
          <cell r="BN66">
            <v>92.6</v>
          </cell>
          <cell r="BO66">
            <v>56.2</v>
          </cell>
          <cell r="BP66">
            <v>53.4</v>
          </cell>
          <cell r="BQ66">
            <v>59.1</v>
          </cell>
          <cell r="BR66">
            <v>37.9</v>
          </cell>
          <cell r="BS66">
            <v>31.9</v>
          </cell>
          <cell r="BT66">
            <v>44.1</v>
          </cell>
          <cell r="BU66">
            <v>23.3</v>
          </cell>
          <cell r="BV66">
            <v>17.2</v>
          </cell>
          <cell r="BW66">
            <v>29.5</v>
          </cell>
        </row>
        <row r="67">
          <cell r="A67" t="str">
            <v>E08000026</v>
          </cell>
          <cell r="B67" t="str">
            <v>Coventry</v>
          </cell>
          <cell r="C67" t="str">
            <v>West Midlands</v>
          </cell>
          <cell r="D67">
            <v>2472</v>
          </cell>
          <cell r="E67">
            <v>1246</v>
          </cell>
          <cell r="F67">
            <v>1226</v>
          </cell>
          <cell r="G67">
            <v>60.4</v>
          </cell>
          <cell r="H67">
            <v>51.8</v>
          </cell>
          <cell r="I67">
            <v>69</v>
          </cell>
          <cell r="J67">
            <v>50.1</v>
          </cell>
          <cell r="K67">
            <v>43</v>
          </cell>
          <cell r="L67">
            <v>57.3</v>
          </cell>
          <cell r="M67">
            <v>93.9</v>
          </cell>
          <cell r="N67">
            <v>91.2</v>
          </cell>
          <cell r="O67">
            <v>96.7</v>
          </cell>
          <cell r="P67">
            <v>87.8</v>
          </cell>
          <cell r="Q67">
            <v>83.9</v>
          </cell>
          <cell r="R67">
            <v>91.8</v>
          </cell>
          <cell r="S67">
            <v>53.5</v>
          </cell>
          <cell r="T67">
            <v>47.4</v>
          </cell>
          <cell r="U67">
            <v>59.7</v>
          </cell>
          <cell r="V67">
            <v>30.4</v>
          </cell>
          <cell r="W67">
            <v>24</v>
          </cell>
          <cell r="X67">
            <v>36.9</v>
          </cell>
          <cell r="Y67">
            <v>15.4</v>
          </cell>
          <cell r="Z67">
            <v>10.5</v>
          </cell>
          <cell r="AA67">
            <v>20.399999999999999</v>
          </cell>
          <cell r="AB67">
            <v>930</v>
          </cell>
          <cell r="AC67">
            <v>487</v>
          </cell>
          <cell r="AD67">
            <v>443</v>
          </cell>
          <cell r="AE67">
            <v>64</v>
          </cell>
          <cell r="AF67">
            <v>59.1</v>
          </cell>
          <cell r="AG67">
            <v>69.3</v>
          </cell>
          <cell r="AH67">
            <v>53.3</v>
          </cell>
          <cell r="AI67">
            <v>49.5</v>
          </cell>
          <cell r="AJ67">
            <v>57.6</v>
          </cell>
          <cell r="AK67">
            <v>94</v>
          </cell>
          <cell r="AL67">
            <v>93.2</v>
          </cell>
          <cell r="AM67">
            <v>94.8</v>
          </cell>
          <cell r="AN67">
            <v>90.2</v>
          </cell>
          <cell r="AO67">
            <v>89.1</v>
          </cell>
          <cell r="AP67">
            <v>91.4</v>
          </cell>
          <cell r="AQ67">
            <v>56.7</v>
          </cell>
          <cell r="AR67">
            <v>53.6</v>
          </cell>
          <cell r="AS67">
            <v>60</v>
          </cell>
          <cell r="AT67">
            <v>37.799999999999997</v>
          </cell>
          <cell r="AU67">
            <v>34.5</v>
          </cell>
          <cell r="AV67">
            <v>41.5</v>
          </cell>
          <cell r="AW67">
            <v>21.9</v>
          </cell>
          <cell r="AX67">
            <v>17</v>
          </cell>
          <cell r="AY67">
            <v>27.3</v>
          </cell>
          <cell r="AZ67">
            <v>3402</v>
          </cell>
          <cell r="BA67">
            <v>1733</v>
          </cell>
          <cell r="BB67">
            <v>1669</v>
          </cell>
          <cell r="BC67">
            <v>61.3</v>
          </cell>
          <cell r="BD67">
            <v>53.9</v>
          </cell>
          <cell r="BE67">
            <v>69.099999999999994</v>
          </cell>
          <cell r="BF67">
            <v>51</v>
          </cell>
          <cell r="BG67">
            <v>44.8</v>
          </cell>
          <cell r="BH67">
            <v>57.3</v>
          </cell>
          <cell r="BI67">
            <v>93.9</v>
          </cell>
          <cell r="BJ67">
            <v>91.7</v>
          </cell>
          <cell r="BK67">
            <v>96.2</v>
          </cell>
          <cell r="BL67">
            <v>88.5</v>
          </cell>
          <cell r="BM67">
            <v>85.4</v>
          </cell>
          <cell r="BN67">
            <v>91.7</v>
          </cell>
          <cell r="BO67">
            <v>54.4</v>
          </cell>
          <cell r="BP67">
            <v>49.1</v>
          </cell>
          <cell r="BQ67">
            <v>59.8</v>
          </cell>
          <cell r="BR67">
            <v>32.4</v>
          </cell>
          <cell r="BS67">
            <v>26.9</v>
          </cell>
          <cell r="BT67">
            <v>38.1</v>
          </cell>
          <cell r="BU67">
            <v>17.2</v>
          </cell>
          <cell r="BV67">
            <v>12.3</v>
          </cell>
          <cell r="BW67">
            <v>22.2</v>
          </cell>
        </row>
        <row r="68">
          <cell r="A68" t="str">
            <v>E08000027</v>
          </cell>
          <cell r="B68" t="str">
            <v>Dudley</v>
          </cell>
          <cell r="C68" t="str">
            <v>West Midlands</v>
          </cell>
          <cell r="D68">
            <v>3297</v>
          </cell>
          <cell r="E68">
            <v>1759</v>
          </cell>
          <cell r="F68">
            <v>1538</v>
          </cell>
          <cell r="G68">
            <v>61.7</v>
          </cell>
          <cell r="H68">
            <v>54.7</v>
          </cell>
          <cell r="I68">
            <v>69.599999999999994</v>
          </cell>
          <cell r="J68">
            <v>53.3</v>
          </cell>
          <cell r="K68">
            <v>48.8</v>
          </cell>
          <cell r="L68">
            <v>58.3</v>
          </cell>
          <cell r="M68">
            <v>95.4</v>
          </cell>
          <cell r="N68">
            <v>93.9</v>
          </cell>
          <cell r="O68">
            <v>97.1</v>
          </cell>
          <cell r="P68">
            <v>92.3</v>
          </cell>
          <cell r="Q68">
            <v>90.9</v>
          </cell>
          <cell r="R68">
            <v>94</v>
          </cell>
          <cell r="S68">
            <v>55.8</v>
          </cell>
          <cell r="T68">
            <v>51.8</v>
          </cell>
          <cell r="U68">
            <v>60.3</v>
          </cell>
          <cell r="V68">
            <v>32</v>
          </cell>
          <cell r="W68">
            <v>28.1</v>
          </cell>
          <cell r="X68">
            <v>36.299999999999997</v>
          </cell>
          <cell r="Y68">
            <v>17.3</v>
          </cell>
          <cell r="Z68">
            <v>13.5</v>
          </cell>
          <cell r="AA68">
            <v>21.6</v>
          </cell>
          <cell r="AB68">
            <v>306</v>
          </cell>
          <cell r="AC68">
            <v>158</v>
          </cell>
          <cell r="AD68">
            <v>148</v>
          </cell>
          <cell r="AE68">
            <v>63.7</v>
          </cell>
          <cell r="AF68">
            <v>53.8</v>
          </cell>
          <cell r="AG68">
            <v>74.3</v>
          </cell>
          <cell r="AH68">
            <v>50.7</v>
          </cell>
          <cell r="AI68">
            <v>43</v>
          </cell>
          <cell r="AJ68">
            <v>58.8</v>
          </cell>
          <cell r="AK68">
            <v>96.4</v>
          </cell>
          <cell r="AL68">
            <v>94.9</v>
          </cell>
          <cell r="AM68">
            <v>98</v>
          </cell>
          <cell r="AN68">
            <v>91.5</v>
          </cell>
          <cell r="AO68">
            <v>88.6</v>
          </cell>
          <cell r="AP68">
            <v>94.6</v>
          </cell>
          <cell r="AQ68">
            <v>51.3</v>
          </cell>
          <cell r="AR68">
            <v>44.3</v>
          </cell>
          <cell r="AS68">
            <v>58.8</v>
          </cell>
          <cell r="AT68">
            <v>32.700000000000003</v>
          </cell>
          <cell r="AU68">
            <v>24.7</v>
          </cell>
          <cell r="AV68">
            <v>41.2</v>
          </cell>
          <cell r="AW68">
            <v>20.3</v>
          </cell>
          <cell r="AX68">
            <v>13.9</v>
          </cell>
          <cell r="AY68">
            <v>27</v>
          </cell>
          <cell r="AZ68">
            <v>3634</v>
          </cell>
          <cell r="BA68">
            <v>1931</v>
          </cell>
          <cell r="BB68">
            <v>1703</v>
          </cell>
          <cell r="BC68">
            <v>61.8</v>
          </cell>
          <cell r="BD68">
            <v>54.6</v>
          </cell>
          <cell r="BE68">
            <v>69.8</v>
          </cell>
          <cell r="BF68">
            <v>53</v>
          </cell>
          <cell r="BG68">
            <v>48.3</v>
          </cell>
          <cell r="BH68">
            <v>58.3</v>
          </cell>
          <cell r="BI68">
            <v>95.5</v>
          </cell>
          <cell r="BJ68">
            <v>94</v>
          </cell>
          <cell r="BK68">
            <v>97.1</v>
          </cell>
          <cell r="BL68">
            <v>92.3</v>
          </cell>
          <cell r="BM68">
            <v>90.8</v>
          </cell>
          <cell r="BN68">
            <v>94</v>
          </cell>
          <cell r="BO68">
            <v>55.3</v>
          </cell>
          <cell r="BP68">
            <v>51.2</v>
          </cell>
          <cell r="BQ68">
            <v>60.1</v>
          </cell>
          <cell r="BR68">
            <v>32.200000000000003</v>
          </cell>
          <cell r="BS68">
            <v>28.1</v>
          </cell>
          <cell r="BT68">
            <v>36.9</v>
          </cell>
          <cell r="BU68">
            <v>17.399999999999999</v>
          </cell>
          <cell r="BV68">
            <v>13.5</v>
          </cell>
          <cell r="BW68">
            <v>22</v>
          </cell>
        </row>
        <row r="69">
          <cell r="A69" t="str">
            <v>E06000019</v>
          </cell>
          <cell r="B69" t="str">
            <v>Herefordshire, County of</v>
          </cell>
          <cell r="C69" t="str">
            <v>West Midlands</v>
          </cell>
          <cell r="D69">
            <v>1774</v>
          </cell>
          <cell r="E69">
            <v>950</v>
          </cell>
          <cell r="F69">
            <v>824</v>
          </cell>
          <cell r="G69">
            <v>65.099999999999994</v>
          </cell>
          <cell r="H69">
            <v>60.3</v>
          </cell>
          <cell r="I69">
            <v>70.5</v>
          </cell>
          <cell r="J69">
            <v>58</v>
          </cell>
          <cell r="K69">
            <v>53.9</v>
          </cell>
          <cell r="L69">
            <v>62.7</v>
          </cell>
          <cell r="M69" t="str">
            <v>x</v>
          </cell>
          <cell r="N69" t="str">
            <v>x</v>
          </cell>
          <cell r="O69" t="str">
            <v>x</v>
          </cell>
          <cell r="P69">
            <v>91.8</v>
          </cell>
          <cell r="Q69" t="str">
            <v>x</v>
          </cell>
          <cell r="R69" t="str">
            <v>x</v>
          </cell>
          <cell r="S69">
            <v>61</v>
          </cell>
          <cell r="T69">
            <v>57.6</v>
          </cell>
          <cell r="U69">
            <v>64.900000000000006</v>
          </cell>
          <cell r="V69">
            <v>41.4</v>
          </cell>
          <cell r="W69">
            <v>36.5</v>
          </cell>
          <cell r="X69">
            <v>47.1</v>
          </cell>
          <cell r="Y69">
            <v>25.5</v>
          </cell>
          <cell r="Z69">
            <v>19.899999999999999</v>
          </cell>
          <cell r="AA69">
            <v>31.9</v>
          </cell>
          <cell r="AB69">
            <v>87</v>
          </cell>
          <cell r="AC69">
            <v>44</v>
          </cell>
          <cell r="AD69">
            <v>43</v>
          </cell>
          <cell r="AE69">
            <v>62.1</v>
          </cell>
          <cell r="AF69">
            <v>59.1</v>
          </cell>
          <cell r="AG69">
            <v>65.099999999999994</v>
          </cell>
          <cell r="AH69">
            <v>47.1</v>
          </cell>
          <cell r="AI69">
            <v>45.5</v>
          </cell>
          <cell r="AJ69">
            <v>48.8</v>
          </cell>
          <cell r="AK69" t="str">
            <v>x</v>
          </cell>
          <cell r="AL69" t="str">
            <v>x</v>
          </cell>
          <cell r="AM69" t="str">
            <v>x</v>
          </cell>
          <cell r="AN69">
            <v>94.3</v>
          </cell>
          <cell r="AO69" t="str">
            <v>x</v>
          </cell>
          <cell r="AP69" t="str">
            <v>x</v>
          </cell>
          <cell r="AQ69">
            <v>48.3</v>
          </cell>
          <cell r="AR69">
            <v>45.5</v>
          </cell>
          <cell r="AS69">
            <v>51.2</v>
          </cell>
          <cell r="AT69">
            <v>43.7</v>
          </cell>
          <cell r="AU69">
            <v>38.6</v>
          </cell>
          <cell r="AV69">
            <v>48.8</v>
          </cell>
          <cell r="AW69">
            <v>19.5</v>
          </cell>
          <cell r="AX69">
            <v>20.5</v>
          </cell>
          <cell r="AY69">
            <v>18.600000000000001</v>
          </cell>
          <cell r="AZ69">
            <v>1861</v>
          </cell>
          <cell r="BA69">
            <v>994</v>
          </cell>
          <cell r="BB69">
            <v>867</v>
          </cell>
          <cell r="BC69">
            <v>64.900000000000006</v>
          </cell>
          <cell r="BD69">
            <v>60.3</v>
          </cell>
          <cell r="BE69">
            <v>70.2</v>
          </cell>
          <cell r="BF69">
            <v>57.5</v>
          </cell>
          <cell r="BG69">
            <v>53.5</v>
          </cell>
          <cell r="BH69">
            <v>62.1</v>
          </cell>
          <cell r="BI69">
            <v>94.4</v>
          </cell>
          <cell r="BJ69">
            <v>92.9</v>
          </cell>
          <cell r="BK69">
            <v>96.2</v>
          </cell>
          <cell r="BL69">
            <v>91.9</v>
          </cell>
          <cell r="BM69">
            <v>90.5</v>
          </cell>
          <cell r="BN69">
            <v>93.4</v>
          </cell>
          <cell r="BO69">
            <v>60.4</v>
          </cell>
          <cell r="BP69">
            <v>57</v>
          </cell>
          <cell r="BQ69">
            <v>64.2</v>
          </cell>
          <cell r="BR69">
            <v>41.5</v>
          </cell>
          <cell r="BS69">
            <v>36.6</v>
          </cell>
          <cell r="BT69">
            <v>47.2</v>
          </cell>
          <cell r="BU69">
            <v>25.2</v>
          </cell>
          <cell r="BV69">
            <v>19.899999999999999</v>
          </cell>
          <cell r="BW69">
            <v>31.3</v>
          </cell>
        </row>
        <row r="70">
          <cell r="A70" t="str">
            <v>E08000028</v>
          </cell>
          <cell r="B70" t="str">
            <v>Sandwell</v>
          </cell>
          <cell r="C70" t="str">
            <v>West Midlands</v>
          </cell>
          <cell r="D70">
            <v>2640</v>
          </cell>
          <cell r="E70">
            <v>1396</v>
          </cell>
          <cell r="F70">
            <v>1244</v>
          </cell>
          <cell r="G70">
            <v>54.9</v>
          </cell>
          <cell r="H70">
            <v>50.2</v>
          </cell>
          <cell r="I70">
            <v>60.1</v>
          </cell>
          <cell r="J70">
            <v>45.6</v>
          </cell>
          <cell r="K70">
            <v>41.4</v>
          </cell>
          <cell r="L70">
            <v>50.4</v>
          </cell>
          <cell r="M70">
            <v>93.2</v>
          </cell>
          <cell r="N70">
            <v>92.3</v>
          </cell>
          <cell r="O70">
            <v>94.2</v>
          </cell>
          <cell r="P70">
            <v>89.4</v>
          </cell>
          <cell r="Q70">
            <v>88.5</v>
          </cell>
          <cell r="R70">
            <v>90.3</v>
          </cell>
          <cell r="S70">
            <v>49</v>
          </cell>
          <cell r="T70">
            <v>45.9</v>
          </cell>
          <cell r="U70">
            <v>52.5</v>
          </cell>
          <cell r="V70">
            <v>26.3</v>
          </cell>
          <cell r="W70">
            <v>22.7</v>
          </cell>
          <cell r="X70">
            <v>30.3</v>
          </cell>
          <cell r="Y70">
            <v>13.6</v>
          </cell>
          <cell r="Z70">
            <v>9.6999999999999993</v>
          </cell>
          <cell r="AA70">
            <v>17.8</v>
          </cell>
          <cell r="AB70">
            <v>844</v>
          </cell>
          <cell r="AC70">
            <v>462</v>
          </cell>
          <cell r="AD70">
            <v>382</v>
          </cell>
          <cell r="AE70">
            <v>61.4</v>
          </cell>
          <cell r="AF70">
            <v>53.7</v>
          </cell>
          <cell r="AG70">
            <v>70.7</v>
          </cell>
          <cell r="AH70">
            <v>50.7</v>
          </cell>
          <cell r="AI70">
            <v>43.1</v>
          </cell>
          <cell r="AJ70">
            <v>59.9</v>
          </cell>
          <cell r="AK70">
            <v>95.4</v>
          </cell>
          <cell r="AL70">
            <v>94.2</v>
          </cell>
          <cell r="AM70">
            <v>96.9</v>
          </cell>
          <cell r="AN70">
            <v>91.4</v>
          </cell>
          <cell r="AO70">
            <v>90</v>
          </cell>
          <cell r="AP70">
            <v>92.9</v>
          </cell>
          <cell r="AQ70">
            <v>53.1</v>
          </cell>
          <cell r="AR70">
            <v>46.3</v>
          </cell>
          <cell r="AS70">
            <v>61.3</v>
          </cell>
          <cell r="AT70">
            <v>32.6</v>
          </cell>
          <cell r="AU70">
            <v>28.6</v>
          </cell>
          <cell r="AV70">
            <v>37.4</v>
          </cell>
          <cell r="AW70">
            <v>19</v>
          </cell>
          <cell r="AX70">
            <v>14.3</v>
          </cell>
          <cell r="AY70">
            <v>24.6</v>
          </cell>
          <cell r="AZ70">
            <v>3487</v>
          </cell>
          <cell r="BA70">
            <v>1859</v>
          </cell>
          <cell r="BB70">
            <v>1628</v>
          </cell>
          <cell r="BC70">
            <v>56.5</v>
          </cell>
          <cell r="BD70">
            <v>51.1</v>
          </cell>
          <cell r="BE70">
            <v>62.7</v>
          </cell>
          <cell r="BF70">
            <v>46.9</v>
          </cell>
          <cell r="BG70">
            <v>41.8</v>
          </cell>
          <cell r="BH70">
            <v>52.7</v>
          </cell>
          <cell r="BI70">
            <v>93.7</v>
          </cell>
          <cell r="BJ70">
            <v>92.7</v>
          </cell>
          <cell r="BK70">
            <v>94.8</v>
          </cell>
          <cell r="BL70">
            <v>89.8</v>
          </cell>
          <cell r="BM70">
            <v>88.9</v>
          </cell>
          <cell r="BN70">
            <v>90.9</v>
          </cell>
          <cell r="BO70">
            <v>50</v>
          </cell>
          <cell r="BP70">
            <v>46</v>
          </cell>
          <cell r="BQ70">
            <v>54.6</v>
          </cell>
          <cell r="BR70">
            <v>27.8</v>
          </cell>
          <cell r="BS70">
            <v>24.2</v>
          </cell>
          <cell r="BT70">
            <v>32.1</v>
          </cell>
          <cell r="BU70">
            <v>14.9</v>
          </cell>
          <cell r="BV70">
            <v>10.9</v>
          </cell>
          <cell r="BW70">
            <v>19.5</v>
          </cell>
        </row>
        <row r="71">
          <cell r="A71" t="str">
            <v>E06000051</v>
          </cell>
          <cell r="B71" t="str">
            <v>Shropshire</v>
          </cell>
          <cell r="C71" t="str">
            <v>West Midlands</v>
          </cell>
          <cell r="D71">
            <v>2994</v>
          </cell>
          <cell r="E71">
            <v>1518</v>
          </cell>
          <cell r="F71">
            <v>1476</v>
          </cell>
          <cell r="G71">
            <v>66.7</v>
          </cell>
          <cell r="H71">
            <v>61.8</v>
          </cell>
          <cell r="I71">
            <v>71.8</v>
          </cell>
          <cell r="J71">
            <v>56.7</v>
          </cell>
          <cell r="K71">
            <v>51.1</v>
          </cell>
          <cell r="L71">
            <v>62.5</v>
          </cell>
          <cell r="M71">
            <v>96.4</v>
          </cell>
          <cell r="N71" t="str">
            <v>x</v>
          </cell>
          <cell r="O71" t="str">
            <v>x</v>
          </cell>
          <cell r="P71">
            <v>94.5</v>
          </cell>
          <cell r="Q71" t="str">
            <v>x</v>
          </cell>
          <cell r="R71" t="str">
            <v>x</v>
          </cell>
          <cell r="S71">
            <v>58.6</v>
          </cell>
          <cell r="T71">
            <v>53.4</v>
          </cell>
          <cell r="U71">
            <v>64</v>
          </cell>
          <cell r="V71">
            <v>37.299999999999997</v>
          </cell>
          <cell r="W71">
            <v>31.9</v>
          </cell>
          <cell r="X71">
            <v>42.8</v>
          </cell>
          <cell r="Y71">
            <v>23.9</v>
          </cell>
          <cell r="Z71">
            <v>17.7</v>
          </cell>
          <cell r="AA71">
            <v>30.4</v>
          </cell>
          <cell r="AB71">
            <v>59</v>
          </cell>
          <cell r="AC71">
            <v>28</v>
          </cell>
          <cell r="AD71">
            <v>31</v>
          </cell>
          <cell r="AE71">
            <v>64.400000000000006</v>
          </cell>
          <cell r="AF71">
            <v>53.6</v>
          </cell>
          <cell r="AG71">
            <v>74.2</v>
          </cell>
          <cell r="AH71">
            <v>50.8</v>
          </cell>
          <cell r="AI71">
            <v>42.9</v>
          </cell>
          <cell r="AJ71">
            <v>58.1</v>
          </cell>
          <cell r="AK71">
            <v>94.9</v>
          </cell>
          <cell r="AL71" t="str">
            <v>x</v>
          </cell>
          <cell r="AM71" t="str">
            <v>x</v>
          </cell>
          <cell r="AN71">
            <v>91.5</v>
          </cell>
          <cell r="AO71" t="str">
            <v>x</v>
          </cell>
          <cell r="AP71" t="str">
            <v>x</v>
          </cell>
          <cell r="AQ71">
            <v>52.5</v>
          </cell>
          <cell r="AR71">
            <v>46.4</v>
          </cell>
          <cell r="AS71">
            <v>58.1</v>
          </cell>
          <cell r="AT71">
            <v>42.4</v>
          </cell>
          <cell r="AU71">
            <v>25</v>
          </cell>
          <cell r="AV71">
            <v>58.1</v>
          </cell>
          <cell r="AW71">
            <v>23.7</v>
          </cell>
          <cell r="AX71">
            <v>17.899999999999999</v>
          </cell>
          <cell r="AY71">
            <v>29</v>
          </cell>
          <cell r="AZ71">
            <v>3055</v>
          </cell>
          <cell r="BA71">
            <v>1548</v>
          </cell>
          <cell r="BB71">
            <v>1507</v>
          </cell>
          <cell r="BC71">
            <v>66.7</v>
          </cell>
          <cell r="BD71">
            <v>61.6</v>
          </cell>
          <cell r="BE71">
            <v>71.900000000000006</v>
          </cell>
          <cell r="BF71">
            <v>56.5</v>
          </cell>
          <cell r="BG71">
            <v>50.8</v>
          </cell>
          <cell r="BH71">
            <v>62.4</v>
          </cell>
          <cell r="BI71">
            <v>96.3</v>
          </cell>
          <cell r="BJ71">
            <v>96.3</v>
          </cell>
          <cell r="BK71">
            <v>96.4</v>
          </cell>
          <cell r="BL71">
            <v>94.4</v>
          </cell>
          <cell r="BM71">
            <v>94.7</v>
          </cell>
          <cell r="BN71">
            <v>94.2</v>
          </cell>
          <cell r="BO71">
            <v>58.5</v>
          </cell>
          <cell r="BP71">
            <v>53.2</v>
          </cell>
          <cell r="BQ71">
            <v>63.8</v>
          </cell>
          <cell r="BR71">
            <v>37.4</v>
          </cell>
          <cell r="BS71">
            <v>31.8</v>
          </cell>
          <cell r="BT71">
            <v>43.1</v>
          </cell>
          <cell r="BU71">
            <v>23.9</v>
          </cell>
          <cell r="BV71">
            <v>17.600000000000001</v>
          </cell>
          <cell r="BW71">
            <v>30.4</v>
          </cell>
        </row>
        <row r="72">
          <cell r="A72" t="str">
            <v>E08000029</v>
          </cell>
          <cell r="B72" t="str">
            <v>Solihull</v>
          </cell>
          <cell r="C72" t="str">
            <v>West Midlands</v>
          </cell>
          <cell r="D72">
            <v>2903</v>
          </cell>
          <cell r="E72">
            <v>1491</v>
          </cell>
          <cell r="F72">
            <v>1412</v>
          </cell>
          <cell r="G72">
            <v>70.3</v>
          </cell>
          <cell r="H72">
            <v>64.099999999999994</v>
          </cell>
          <cell r="I72">
            <v>76.900000000000006</v>
          </cell>
          <cell r="J72">
            <v>60.5</v>
          </cell>
          <cell r="K72">
            <v>55.7</v>
          </cell>
          <cell r="L72">
            <v>65.7</v>
          </cell>
          <cell r="M72" t="str">
            <v>x</v>
          </cell>
          <cell r="N72" t="str">
            <v>x</v>
          </cell>
          <cell r="O72" t="str">
            <v>x</v>
          </cell>
          <cell r="P72">
            <v>94.6</v>
          </cell>
          <cell r="Q72" t="str">
            <v>x</v>
          </cell>
          <cell r="R72" t="str">
            <v>x</v>
          </cell>
          <cell r="S72">
            <v>62.6</v>
          </cell>
          <cell r="T72">
            <v>58.1</v>
          </cell>
          <cell r="U72">
            <v>67.400000000000006</v>
          </cell>
          <cell r="V72">
            <v>43.7</v>
          </cell>
          <cell r="W72">
            <v>38.1</v>
          </cell>
          <cell r="X72">
            <v>49.6</v>
          </cell>
          <cell r="Y72">
            <v>28.9</v>
          </cell>
          <cell r="Z72">
            <v>23.8</v>
          </cell>
          <cell r="AA72">
            <v>34.200000000000003</v>
          </cell>
          <cell r="AB72">
            <v>159</v>
          </cell>
          <cell r="AC72">
            <v>92</v>
          </cell>
          <cell r="AD72">
            <v>67</v>
          </cell>
          <cell r="AE72">
            <v>76.7</v>
          </cell>
          <cell r="AF72">
            <v>75</v>
          </cell>
          <cell r="AG72">
            <v>79.099999999999994</v>
          </cell>
          <cell r="AH72">
            <v>64.8</v>
          </cell>
          <cell r="AI72">
            <v>60.9</v>
          </cell>
          <cell r="AJ72">
            <v>70.099999999999994</v>
          </cell>
          <cell r="AK72" t="str">
            <v>x</v>
          </cell>
          <cell r="AL72" t="str">
            <v>x</v>
          </cell>
          <cell r="AM72" t="str">
            <v>x</v>
          </cell>
          <cell r="AN72">
            <v>96.9</v>
          </cell>
          <cell r="AO72" t="str">
            <v>x</v>
          </cell>
          <cell r="AP72" t="str">
            <v>x</v>
          </cell>
          <cell r="AQ72">
            <v>66.7</v>
          </cell>
          <cell r="AR72">
            <v>64.099999999999994</v>
          </cell>
          <cell r="AS72">
            <v>70.099999999999994</v>
          </cell>
          <cell r="AT72">
            <v>57.9</v>
          </cell>
          <cell r="AU72">
            <v>53.3</v>
          </cell>
          <cell r="AV72">
            <v>64.2</v>
          </cell>
          <cell r="AW72">
            <v>35.200000000000003</v>
          </cell>
          <cell r="AX72">
            <v>28.3</v>
          </cell>
          <cell r="AY72">
            <v>44.8</v>
          </cell>
          <cell r="AZ72">
            <v>3063</v>
          </cell>
          <cell r="BA72">
            <v>1584</v>
          </cell>
          <cell r="BB72">
            <v>1479</v>
          </cell>
          <cell r="BC72">
            <v>70.7</v>
          </cell>
          <cell r="BD72">
            <v>64.8</v>
          </cell>
          <cell r="BE72">
            <v>77</v>
          </cell>
          <cell r="BF72">
            <v>60.8</v>
          </cell>
          <cell r="BG72">
            <v>56</v>
          </cell>
          <cell r="BH72">
            <v>65.900000000000006</v>
          </cell>
          <cell r="BI72">
            <v>96.6</v>
          </cell>
          <cell r="BJ72">
            <v>96</v>
          </cell>
          <cell r="BK72">
            <v>97.2</v>
          </cell>
          <cell r="BL72">
            <v>94.7</v>
          </cell>
          <cell r="BM72">
            <v>94.3</v>
          </cell>
          <cell r="BN72">
            <v>95.2</v>
          </cell>
          <cell r="BO72">
            <v>62.8</v>
          </cell>
          <cell r="BP72">
            <v>58.5</v>
          </cell>
          <cell r="BQ72">
            <v>67.5</v>
          </cell>
          <cell r="BR72">
            <v>44.4</v>
          </cell>
          <cell r="BS72">
            <v>39</v>
          </cell>
          <cell r="BT72">
            <v>50.2</v>
          </cell>
          <cell r="BU72">
            <v>29.2</v>
          </cell>
          <cell r="BV72">
            <v>24.1</v>
          </cell>
          <cell r="BW72">
            <v>34.700000000000003</v>
          </cell>
        </row>
        <row r="73">
          <cell r="A73" t="str">
            <v>E10000028</v>
          </cell>
          <cell r="B73" t="str">
            <v>Staffordshire</v>
          </cell>
          <cell r="C73" t="str">
            <v>West Midlands</v>
          </cell>
          <cell r="D73">
            <v>8666</v>
          </cell>
          <cell r="E73">
            <v>4498</v>
          </cell>
          <cell r="F73">
            <v>4168</v>
          </cell>
          <cell r="G73">
            <v>65.7</v>
          </cell>
          <cell r="H73">
            <v>59.8</v>
          </cell>
          <cell r="I73">
            <v>72.099999999999994</v>
          </cell>
          <cell r="J73">
            <v>56.3</v>
          </cell>
          <cell r="K73">
            <v>51.3</v>
          </cell>
          <cell r="L73">
            <v>61.8</v>
          </cell>
          <cell r="M73">
            <v>94.8</v>
          </cell>
          <cell r="N73">
            <v>93.2</v>
          </cell>
          <cell r="O73">
            <v>96.4</v>
          </cell>
          <cell r="P73">
            <v>92.9</v>
          </cell>
          <cell r="Q73">
            <v>91.5</v>
          </cell>
          <cell r="R73">
            <v>94.4</v>
          </cell>
          <cell r="S73">
            <v>58.4</v>
          </cell>
          <cell r="T73">
            <v>54</v>
          </cell>
          <cell r="U73">
            <v>63.2</v>
          </cell>
          <cell r="V73">
            <v>36.9</v>
          </cell>
          <cell r="W73">
            <v>32.299999999999997</v>
          </cell>
          <cell r="X73">
            <v>41.7</v>
          </cell>
          <cell r="Y73">
            <v>21.5</v>
          </cell>
          <cell r="Z73">
            <v>16.399999999999999</v>
          </cell>
          <cell r="AA73">
            <v>27.1</v>
          </cell>
          <cell r="AB73">
            <v>285</v>
          </cell>
          <cell r="AC73">
            <v>164</v>
          </cell>
          <cell r="AD73">
            <v>121</v>
          </cell>
          <cell r="AE73">
            <v>59.6</v>
          </cell>
          <cell r="AF73">
            <v>54.3</v>
          </cell>
          <cell r="AG73">
            <v>66.900000000000006</v>
          </cell>
          <cell r="AH73">
            <v>48.8</v>
          </cell>
          <cell r="AI73">
            <v>44.5</v>
          </cell>
          <cell r="AJ73">
            <v>54.5</v>
          </cell>
          <cell r="AK73">
            <v>95.4</v>
          </cell>
          <cell r="AL73">
            <v>95.1</v>
          </cell>
          <cell r="AM73">
            <v>95.9</v>
          </cell>
          <cell r="AN73">
            <v>94.7</v>
          </cell>
          <cell r="AO73">
            <v>94.5</v>
          </cell>
          <cell r="AP73">
            <v>95</v>
          </cell>
          <cell r="AQ73">
            <v>49.1</v>
          </cell>
          <cell r="AR73">
            <v>44.5</v>
          </cell>
          <cell r="AS73">
            <v>55.4</v>
          </cell>
          <cell r="AT73">
            <v>41.1</v>
          </cell>
          <cell r="AU73">
            <v>36.6</v>
          </cell>
          <cell r="AV73">
            <v>47.1</v>
          </cell>
          <cell r="AW73">
            <v>24.6</v>
          </cell>
          <cell r="AX73">
            <v>20.100000000000001</v>
          </cell>
          <cell r="AY73">
            <v>30.6</v>
          </cell>
          <cell r="AZ73">
            <v>8967</v>
          </cell>
          <cell r="BA73">
            <v>4672</v>
          </cell>
          <cell r="BB73">
            <v>4295</v>
          </cell>
          <cell r="BC73">
            <v>65.5</v>
          </cell>
          <cell r="BD73">
            <v>59.6</v>
          </cell>
          <cell r="BE73">
            <v>71.900000000000006</v>
          </cell>
          <cell r="BF73">
            <v>56.1</v>
          </cell>
          <cell r="BG73">
            <v>51.1</v>
          </cell>
          <cell r="BH73">
            <v>61.5</v>
          </cell>
          <cell r="BI73">
            <v>94.8</v>
          </cell>
          <cell r="BJ73">
            <v>93.3</v>
          </cell>
          <cell r="BK73">
            <v>96.4</v>
          </cell>
          <cell r="BL73">
            <v>92.9</v>
          </cell>
          <cell r="BM73">
            <v>91.5</v>
          </cell>
          <cell r="BN73">
            <v>94.4</v>
          </cell>
          <cell r="BO73">
            <v>58.1</v>
          </cell>
          <cell r="BP73">
            <v>53.7</v>
          </cell>
          <cell r="BQ73">
            <v>63</v>
          </cell>
          <cell r="BR73">
            <v>37</v>
          </cell>
          <cell r="BS73">
            <v>32.5</v>
          </cell>
          <cell r="BT73">
            <v>41.9</v>
          </cell>
          <cell r="BU73">
            <v>21.6</v>
          </cell>
          <cell r="BV73">
            <v>16.5</v>
          </cell>
          <cell r="BW73">
            <v>27.2</v>
          </cell>
        </row>
        <row r="74">
          <cell r="A74" t="str">
            <v>E06000021</v>
          </cell>
          <cell r="B74" t="str">
            <v>Stoke-on-Trent</v>
          </cell>
          <cell r="C74" t="str">
            <v>West Midlands</v>
          </cell>
          <cell r="D74">
            <v>2059</v>
          </cell>
          <cell r="E74">
            <v>1009</v>
          </cell>
          <cell r="F74">
            <v>1050</v>
          </cell>
          <cell r="G74">
            <v>56.6</v>
          </cell>
          <cell r="H74">
            <v>50.6</v>
          </cell>
          <cell r="I74">
            <v>62.3</v>
          </cell>
          <cell r="J74">
            <v>48.8</v>
          </cell>
          <cell r="K74">
            <v>43.4</v>
          </cell>
          <cell r="L74">
            <v>53.9</v>
          </cell>
          <cell r="M74">
            <v>91.1</v>
          </cell>
          <cell r="N74">
            <v>88.7</v>
          </cell>
          <cell r="O74">
            <v>93.4</v>
          </cell>
          <cell r="P74">
            <v>88.7</v>
          </cell>
          <cell r="Q74">
            <v>86.3</v>
          </cell>
          <cell r="R74">
            <v>91</v>
          </cell>
          <cell r="S74">
            <v>50.9</v>
          </cell>
          <cell r="T74">
            <v>46.5</v>
          </cell>
          <cell r="U74">
            <v>55.1</v>
          </cell>
          <cell r="V74">
            <v>25.4</v>
          </cell>
          <cell r="W74">
            <v>21.4</v>
          </cell>
          <cell r="X74">
            <v>29.2</v>
          </cell>
          <cell r="Y74">
            <v>14</v>
          </cell>
          <cell r="Z74">
            <v>11.1</v>
          </cell>
          <cell r="AA74">
            <v>16.8</v>
          </cell>
          <cell r="AB74">
            <v>329</v>
          </cell>
          <cell r="AC74">
            <v>175</v>
          </cell>
          <cell r="AD74">
            <v>154</v>
          </cell>
          <cell r="AE74">
            <v>54.7</v>
          </cell>
          <cell r="AF74">
            <v>50.3</v>
          </cell>
          <cell r="AG74">
            <v>59.7</v>
          </cell>
          <cell r="AH74">
            <v>44.4</v>
          </cell>
          <cell r="AI74">
            <v>42.3</v>
          </cell>
          <cell r="AJ74">
            <v>46.8</v>
          </cell>
          <cell r="AK74">
            <v>94.5</v>
          </cell>
          <cell r="AL74">
            <v>93.7</v>
          </cell>
          <cell r="AM74">
            <v>95.5</v>
          </cell>
          <cell r="AN74">
            <v>89.4</v>
          </cell>
          <cell r="AO74">
            <v>89.1</v>
          </cell>
          <cell r="AP74">
            <v>89.6</v>
          </cell>
          <cell r="AQ74">
            <v>46.8</v>
          </cell>
          <cell r="AR74">
            <v>45.1</v>
          </cell>
          <cell r="AS74">
            <v>48.7</v>
          </cell>
          <cell r="AT74">
            <v>24.6</v>
          </cell>
          <cell r="AU74">
            <v>20</v>
          </cell>
          <cell r="AV74">
            <v>29.9</v>
          </cell>
          <cell r="AW74">
            <v>15.5</v>
          </cell>
          <cell r="AX74">
            <v>12.6</v>
          </cell>
          <cell r="AY74">
            <v>18.8</v>
          </cell>
          <cell r="AZ74">
            <v>2389</v>
          </cell>
          <cell r="BA74">
            <v>1184</v>
          </cell>
          <cell r="BB74">
            <v>1205</v>
          </cell>
          <cell r="BC74">
            <v>56.3</v>
          </cell>
          <cell r="BD74">
            <v>50.6</v>
          </cell>
          <cell r="BE74">
            <v>62</v>
          </cell>
          <cell r="BF74">
            <v>48.2</v>
          </cell>
          <cell r="BG74">
            <v>43.2</v>
          </cell>
          <cell r="BH74">
            <v>53</v>
          </cell>
          <cell r="BI74">
            <v>91.6</v>
          </cell>
          <cell r="BJ74">
            <v>89.4</v>
          </cell>
          <cell r="BK74">
            <v>93.7</v>
          </cell>
          <cell r="BL74">
            <v>88.8</v>
          </cell>
          <cell r="BM74">
            <v>86.7</v>
          </cell>
          <cell r="BN74">
            <v>90.8</v>
          </cell>
          <cell r="BO74">
            <v>50.4</v>
          </cell>
          <cell r="BP74">
            <v>46.3</v>
          </cell>
          <cell r="BQ74">
            <v>54.4</v>
          </cell>
          <cell r="BR74">
            <v>25.3</v>
          </cell>
          <cell r="BS74">
            <v>21.2</v>
          </cell>
          <cell r="BT74">
            <v>29.3</v>
          </cell>
          <cell r="BU74">
            <v>14.2</v>
          </cell>
          <cell r="BV74">
            <v>11.3</v>
          </cell>
          <cell r="BW74">
            <v>17</v>
          </cell>
        </row>
        <row r="75">
          <cell r="A75" t="str">
            <v>E06000020</v>
          </cell>
          <cell r="B75" t="str">
            <v>Telford and Wrekin</v>
          </cell>
          <cell r="C75" t="str">
            <v>West Midlands</v>
          </cell>
          <cell r="D75">
            <v>1862</v>
          </cell>
          <cell r="E75">
            <v>964</v>
          </cell>
          <cell r="F75">
            <v>898</v>
          </cell>
          <cell r="G75">
            <v>62.6</v>
          </cell>
          <cell r="H75">
            <v>56.5</v>
          </cell>
          <cell r="I75">
            <v>69.2</v>
          </cell>
          <cell r="J75">
            <v>54</v>
          </cell>
          <cell r="K75">
            <v>47.8</v>
          </cell>
          <cell r="L75">
            <v>60.6</v>
          </cell>
          <cell r="M75">
            <v>94</v>
          </cell>
          <cell r="N75">
            <v>92.4</v>
          </cell>
          <cell r="O75">
            <v>95.8</v>
          </cell>
          <cell r="P75">
            <v>92.1</v>
          </cell>
          <cell r="Q75">
            <v>90.8</v>
          </cell>
          <cell r="R75">
            <v>93.5</v>
          </cell>
          <cell r="S75">
            <v>55.9</v>
          </cell>
          <cell r="T75">
            <v>50.2</v>
          </cell>
          <cell r="U75">
            <v>62</v>
          </cell>
          <cell r="V75">
            <v>42.2</v>
          </cell>
          <cell r="W75">
            <v>35.9</v>
          </cell>
          <cell r="X75">
            <v>48.9</v>
          </cell>
          <cell r="Y75">
            <v>25.5</v>
          </cell>
          <cell r="Z75">
            <v>20.5</v>
          </cell>
          <cell r="AA75">
            <v>30.8</v>
          </cell>
          <cell r="AB75">
            <v>135</v>
          </cell>
          <cell r="AC75">
            <v>76</v>
          </cell>
          <cell r="AD75">
            <v>59</v>
          </cell>
          <cell r="AE75">
            <v>63</v>
          </cell>
          <cell r="AF75">
            <v>63.2</v>
          </cell>
          <cell r="AG75">
            <v>62.7</v>
          </cell>
          <cell r="AH75">
            <v>50.4</v>
          </cell>
          <cell r="AI75">
            <v>52.6</v>
          </cell>
          <cell r="AJ75">
            <v>47.5</v>
          </cell>
          <cell r="AK75">
            <v>94.8</v>
          </cell>
          <cell r="AL75">
            <v>94.7</v>
          </cell>
          <cell r="AM75">
            <v>94.9</v>
          </cell>
          <cell r="AN75">
            <v>94.1</v>
          </cell>
          <cell r="AO75">
            <v>93.4</v>
          </cell>
          <cell r="AP75">
            <v>94.9</v>
          </cell>
          <cell r="AQ75">
            <v>54.1</v>
          </cell>
          <cell r="AR75">
            <v>56.6</v>
          </cell>
          <cell r="AS75">
            <v>50.8</v>
          </cell>
          <cell r="AT75">
            <v>40.700000000000003</v>
          </cell>
          <cell r="AU75">
            <v>40.799999999999997</v>
          </cell>
          <cell r="AV75">
            <v>40.700000000000003</v>
          </cell>
          <cell r="AW75">
            <v>23</v>
          </cell>
          <cell r="AX75">
            <v>25</v>
          </cell>
          <cell r="AY75">
            <v>20.3</v>
          </cell>
          <cell r="AZ75">
            <v>1997</v>
          </cell>
          <cell r="BA75">
            <v>1040</v>
          </cell>
          <cell r="BB75">
            <v>957</v>
          </cell>
          <cell r="BC75">
            <v>62.6</v>
          </cell>
          <cell r="BD75">
            <v>57</v>
          </cell>
          <cell r="BE75">
            <v>68.8</v>
          </cell>
          <cell r="BF75">
            <v>53.7</v>
          </cell>
          <cell r="BG75">
            <v>48.2</v>
          </cell>
          <cell r="BH75">
            <v>59.8</v>
          </cell>
          <cell r="BI75">
            <v>94.1</v>
          </cell>
          <cell r="BJ75">
            <v>92.6</v>
          </cell>
          <cell r="BK75">
            <v>95.7</v>
          </cell>
          <cell r="BL75">
            <v>92.2</v>
          </cell>
          <cell r="BM75">
            <v>91</v>
          </cell>
          <cell r="BN75">
            <v>93.6</v>
          </cell>
          <cell r="BO75">
            <v>55.8</v>
          </cell>
          <cell r="BP75">
            <v>50.7</v>
          </cell>
          <cell r="BQ75">
            <v>61.3</v>
          </cell>
          <cell r="BR75">
            <v>42.1</v>
          </cell>
          <cell r="BS75">
            <v>36.299999999999997</v>
          </cell>
          <cell r="BT75">
            <v>48.4</v>
          </cell>
          <cell r="BU75">
            <v>25.3</v>
          </cell>
          <cell r="BV75">
            <v>20.9</v>
          </cell>
          <cell r="BW75">
            <v>30.2</v>
          </cell>
        </row>
        <row r="76">
          <cell r="A76" t="str">
            <v>E08000030</v>
          </cell>
          <cell r="B76" t="str">
            <v>Walsall</v>
          </cell>
          <cell r="C76" t="str">
            <v>West Midlands</v>
          </cell>
          <cell r="D76">
            <v>2784</v>
          </cell>
          <cell r="E76">
            <v>1430</v>
          </cell>
          <cell r="F76">
            <v>1354</v>
          </cell>
          <cell r="G76">
            <v>58.8</v>
          </cell>
          <cell r="H76">
            <v>53.3</v>
          </cell>
          <cell r="I76">
            <v>64.599999999999994</v>
          </cell>
          <cell r="J76">
            <v>50.5</v>
          </cell>
          <cell r="K76">
            <v>45.3</v>
          </cell>
          <cell r="L76">
            <v>55.9</v>
          </cell>
          <cell r="M76">
            <v>92.2</v>
          </cell>
          <cell r="N76">
            <v>90.2</v>
          </cell>
          <cell r="O76">
            <v>94.4</v>
          </cell>
          <cell r="P76">
            <v>88.9</v>
          </cell>
          <cell r="Q76">
            <v>86.9</v>
          </cell>
          <cell r="R76">
            <v>91.1</v>
          </cell>
          <cell r="S76">
            <v>52.4</v>
          </cell>
          <cell r="T76">
            <v>47.3</v>
          </cell>
          <cell r="U76">
            <v>57.8</v>
          </cell>
          <cell r="V76">
            <v>31.9</v>
          </cell>
          <cell r="W76">
            <v>26.8</v>
          </cell>
          <cell r="X76">
            <v>37.200000000000003</v>
          </cell>
          <cell r="Y76">
            <v>20.6</v>
          </cell>
          <cell r="Z76">
            <v>16.399999999999999</v>
          </cell>
          <cell r="AA76">
            <v>25</v>
          </cell>
          <cell r="AB76">
            <v>488</v>
          </cell>
          <cell r="AC76">
            <v>287</v>
          </cell>
          <cell r="AD76">
            <v>201</v>
          </cell>
          <cell r="AE76">
            <v>60.9</v>
          </cell>
          <cell r="AF76">
            <v>59.6</v>
          </cell>
          <cell r="AG76">
            <v>62.7</v>
          </cell>
          <cell r="AH76">
            <v>52.7</v>
          </cell>
          <cell r="AI76">
            <v>53.3</v>
          </cell>
          <cell r="AJ76">
            <v>51.7</v>
          </cell>
          <cell r="AK76">
            <v>96.3</v>
          </cell>
          <cell r="AL76">
            <v>96.5</v>
          </cell>
          <cell r="AM76">
            <v>96</v>
          </cell>
          <cell r="AN76">
            <v>93.4</v>
          </cell>
          <cell r="AO76">
            <v>94.1</v>
          </cell>
          <cell r="AP76">
            <v>92.5</v>
          </cell>
          <cell r="AQ76">
            <v>54.5</v>
          </cell>
          <cell r="AR76">
            <v>56.1</v>
          </cell>
          <cell r="AS76">
            <v>52.2</v>
          </cell>
          <cell r="AT76">
            <v>37.5</v>
          </cell>
          <cell r="AU76">
            <v>38.299999999999997</v>
          </cell>
          <cell r="AV76">
            <v>36.299999999999997</v>
          </cell>
          <cell r="AW76">
            <v>23</v>
          </cell>
          <cell r="AX76">
            <v>22</v>
          </cell>
          <cell r="AY76">
            <v>24.4</v>
          </cell>
          <cell r="AZ76">
            <v>3272</v>
          </cell>
          <cell r="BA76">
            <v>1717</v>
          </cell>
          <cell r="BB76">
            <v>1555</v>
          </cell>
          <cell r="BC76">
            <v>59.1</v>
          </cell>
          <cell r="BD76">
            <v>54.3</v>
          </cell>
          <cell r="BE76">
            <v>64.400000000000006</v>
          </cell>
          <cell r="BF76">
            <v>50.8</v>
          </cell>
          <cell r="BG76">
            <v>46.7</v>
          </cell>
          <cell r="BH76">
            <v>55.4</v>
          </cell>
          <cell r="BI76">
            <v>92.8</v>
          </cell>
          <cell r="BJ76">
            <v>91.3</v>
          </cell>
          <cell r="BK76">
            <v>94.6</v>
          </cell>
          <cell r="BL76">
            <v>89.6</v>
          </cell>
          <cell r="BM76">
            <v>88.1</v>
          </cell>
          <cell r="BN76">
            <v>91.3</v>
          </cell>
          <cell r="BO76">
            <v>52.7</v>
          </cell>
          <cell r="BP76">
            <v>48.7</v>
          </cell>
          <cell r="BQ76">
            <v>57</v>
          </cell>
          <cell r="BR76">
            <v>32.700000000000003</v>
          </cell>
          <cell r="BS76">
            <v>28.7</v>
          </cell>
          <cell r="BT76">
            <v>37.1</v>
          </cell>
          <cell r="BU76">
            <v>20.9</v>
          </cell>
          <cell r="BV76">
            <v>17.399999999999999</v>
          </cell>
          <cell r="BW76">
            <v>24.9</v>
          </cell>
        </row>
        <row r="77">
          <cell r="A77" t="str">
            <v>E10000031</v>
          </cell>
          <cell r="B77" t="str">
            <v>Warwickshire</v>
          </cell>
          <cell r="C77" t="str">
            <v>West Midlands</v>
          </cell>
          <cell r="D77">
            <v>5441</v>
          </cell>
          <cell r="E77">
            <v>2750</v>
          </cell>
          <cell r="F77">
            <v>2691</v>
          </cell>
          <cell r="G77">
            <v>68.8</v>
          </cell>
          <cell r="H77">
            <v>63.5</v>
          </cell>
          <cell r="I77">
            <v>74.099999999999994</v>
          </cell>
          <cell r="J77">
            <v>60.8</v>
          </cell>
          <cell r="K77">
            <v>56.4</v>
          </cell>
          <cell r="L77">
            <v>65.3</v>
          </cell>
          <cell r="M77">
            <v>95.2</v>
          </cell>
          <cell r="N77">
            <v>94.1</v>
          </cell>
          <cell r="O77">
            <v>96.3</v>
          </cell>
          <cell r="P77">
            <v>92.5</v>
          </cell>
          <cell r="Q77">
            <v>91.1</v>
          </cell>
          <cell r="R77">
            <v>93.9</v>
          </cell>
          <cell r="S77">
            <v>62.6</v>
          </cell>
          <cell r="T77">
            <v>58.8</v>
          </cell>
          <cell r="U77">
            <v>66.5</v>
          </cell>
          <cell r="V77">
            <v>37.9</v>
          </cell>
          <cell r="W77">
            <v>34.299999999999997</v>
          </cell>
          <cell r="X77">
            <v>41.6</v>
          </cell>
          <cell r="Y77">
            <v>26.4</v>
          </cell>
          <cell r="Z77">
            <v>22.7</v>
          </cell>
          <cell r="AA77">
            <v>30.1</v>
          </cell>
          <cell r="AB77">
            <v>355</v>
          </cell>
          <cell r="AC77">
            <v>188</v>
          </cell>
          <cell r="AD77">
            <v>167</v>
          </cell>
          <cell r="AE77">
            <v>76.099999999999994</v>
          </cell>
          <cell r="AF77">
            <v>72.900000000000006</v>
          </cell>
          <cell r="AG77">
            <v>79.599999999999994</v>
          </cell>
          <cell r="AH77">
            <v>62.3</v>
          </cell>
          <cell r="AI77">
            <v>58.5</v>
          </cell>
          <cell r="AJ77">
            <v>66.5</v>
          </cell>
          <cell r="AK77">
            <v>97.5</v>
          </cell>
          <cell r="AL77" t="str">
            <v>x</v>
          </cell>
          <cell r="AM77" t="str">
            <v>x</v>
          </cell>
          <cell r="AN77">
            <v>95.8</v>
          </cell>
          <cell r="AO77">
            <v>95.2</v>
          </cell>
          <cell r="AP77">
            <v>96.4</v>
          </cell>
          <cell r="AQ77">
            <v>62.5</v>
          </cell>
          <cell r="AR77">
            <v>59</v>
          </cell>
          <cell r="AS77">
            <v>66.5</v>
          </cell>
          <cell r="AT77">
            <v>50.7</v>
          </cell>
          <cell r="AU77">
            <v>47.3</v>
          </cell>
          <cell r="AV77">
            <v>54.5</v>
          </cell>
          <cell r="AW77">
            <v>38</v>
          </cell>
          <cell r="AX77">
            <v>35.1</v>
          </cell>
          <cell r="AY77">
            <v>41.3</v>
          </cell>
          <cell r="AZ77">
            <v>5806</v>
          </cell>
          <cell r="BA77">
            <v>2941</v>
          </cell>
          <cell r="BB77">
            <v>2865</v>
          </cell>
          <cell r="BC77">
            <v>69.2</v>
          </cell>
          <cell r="BD77">
            <v>64.099999999999994</v>
          </cell>
          <cell r="BE77">
            <v>74.5</v>
          </cell>
          <cell r="BF77">
            <v>60.9</v>
          </cell>
          <cell r="BG77">
            <v>56.5</v>
          </cell>
          <cell r="BH77">
            <v>65.5</v>
          </cell>
          <cell r="BI77">
            <v>95.3</v>
          </cell>
          <cell r="BJ77">
            <v>94.2</v>
          </cell>
          <cell r="BK77">
            <v>96.5</v>
          </cell>
          <cell r="BL77">
            <v>92.7</v>
          </cell>
          <cell r="BM77">
            <v>91.4</v>
          </cell>
          <cell r="BN77">
            <v>94.1</v>
          </cell>
          <cell r="BO77">
            <v>62.6</v>
          </cell>
          <cell r="BP77">
            <v>58.8</v>
          </cell>
          <cell r="BQ77">
            <v>66.599999999999994</v>
          </cell>
          <cell r="BR77">
            <v>38.6</v>
          </cell>
          <cell r="BS77">
            <v>35.1</v>
          </cell>
          <cell r="BT77">
            <v>42.3</v>
          </cell>
          <cell r="BU77">
            <v>27</v>
          </cell>
          <cell r="BV77">
            <v>23.5</v>
          </cell>
          <cell r="BW77">
            <v>30.7</v>
          </cell>
        </row>
        <row r="78">
          <cell r="A78" t="str">
            <v>E08000031</v>
          </cell>
          <cell r="B78" t="str">
            <v>Wolverhampton</v>
          </cell>
          <cell r="C78" t="str">
            <v>West Midlands</v>
          </cell>
          <cell r="D78">
            <v>2015</v>
          </cell>
          <cell r="E78">
            <v>997</v>
          </cell>
          <cell r="F78">
            <v>1018</v>
          </cell>
          <cell r="G78">
            <v>59</v>
          </cell>
          <cell r="H78">
            <v>49.8</v>
          </cell>
          <cell r="I78">
            <v>68</v>
          </cell>
          <cell r="J78">
            <v>50.5</v>
          </cell>
          <cell r="K78">
            <v>42.3</v>
          </cell>
          <cell r="L78">
            <v>58.4</v>
          </cell>
          <cell r="M78">
            <v>89.2</v>
          </cell>
          <cell r="N78">
            <v>86.2</v>
          </cell>
          <cell r="O78">
            <v>92.1</v>
          </cell>
          <cell r="P78">
            <v>85.8</v>
          </cell>
          <cell r="Q78">
            <v>82.5</v>
          </cell>
          <cell r="R78">
            <v>88.9</v>
          </cell>
          <cell r="S78">
            <v>52.9</v>
          </cell>
          <cell r="T78">
            <v>45.6</v>
          </cell>
          <cell r="U78">
            <v>60</v>
          </cell>
          <cell r="V78">
            <v>26.7</v>
          </cell>
          <cell r="W78">
            <v>17.8</v>
          </cell>
          <cell r="X78">
            <v>35.6</v>
          </cell>
          <cell r="Y78">
            <v>15.4</v>
          </cell>
          <cell r="Z78">
            <v>7.9</v>
          </cell>
          <cell r="AA78">
            <v>22.7</v>
          </cell>
          <cell r="AB78">
            <v>544</v>
          </cell>
          <cell r="AC78">
            <v>280</v>
          </cell>
          <cell r="AD78">
            <v>264</v>
          </cell>
          <cell r="AE78">
            <v>68.400000000000006</v>
          </cell>
          <cell r="AF78">
            <v>62.5</v>
          </cell>
          <cell r="AG78">
            <v>74.599999999999994</v>
          </cell>
          <cell r="AH78">
            <v>55.9</v>
          </cell>
          <cell r="AI78">
            <v>51.1</v>
          </cell>
          <cell r="AJ78">
            <v>61</v>
          </cell>
          <cell r="AK78">
            <v>94.5</v>
          </cell>
          <cell r="AL78">
            <v>92.1</v>
          </cell>
          <cell r="AM78">
            <v>97</v>
          </cell>
          <cell r="AN78">
            <v>90.6</v>
          </cell>
          <cell r="AO78">
            <v>87.9</v>
          </cell>
          <cell r="AP78">
            <v>93.6</v>
          </cell>
          <cell r="AQ78">
            <v>57</v>
          </cell>
          <cell r="AR78">
            <v>52.5</v>
          </cell>
          <cell r="AS78">
            <v>61.7</v>
          </cell>
          <cell r="AT78">
            <v>38.200000000000003</v>
          </cell>
          <cell r="AU78">
            <v>32.9</v>
          </cell>
          <cell r="AV78">
            <v>43.9</v>
          </cell>
          <cell r="AW78">
            <v>23</v>
          </cell>
          <cell r="AX78">
            <v>16.8</v>
          </cell>
          <cell r="AY78">
            <v>29.5</v>
          </cell>
          <cell r="AZ78">
            <v>2559</v>
          </cell>
          <cell r="BA78">
            <v>1277</v>
          </cell>
          <cell r="BB78">
            <v>1282</v>
          </cell>
          <cell r="BC78">
            <v>61</v>
          </cell>
          <cell r="BD78">
            <v>52.6</v>
          </cell>
          <cell r="BE78">
            <v>69.3</v>
          </cell>
          <cell r="BF78">
            <v>51.6</v>
          </cell>
          <cell r="BG78">
            <v>44.2</v>
          </cell>
          <cell r="BH78">
            <v>59</v>
          </cell>
          <cell r="BI78">
            <v>90.3</v>
          </cell>
          <cell r="BJ78">
            <v>87.5</v>
          </cell>
          <cell r="BK78">
            <v>93.1</v>
          </cell>
          <cell r="BL78">
            <v>86.8</v>
          </cell>
          <cell r="BM78">
            <v>83.7</v>
          </cell>
          <cell r="BN78">
            <v>89.9</v>
          </cell>
          <cell r="BO78">
            <v>53.8</v>
          </cell>
          <cell r="BP78">
            <v>47.1</v>
          </cell>
          <cell r="BQ78">
            <v>60.4</v>
          </cell>
          <cell r="BR78">
            <v>29.2</v>
          </cell>
          <cell r="BS78">
            <v>21.1</v>
          </cell>
          <cell r="BT78">
            <v>37.299999999999997</v>
          </cell>
          <cell r="BU78">
            <v>17</v>
          </cell>
          <cell r="BV78">
            <v>9.9</v>
          </cell>
          <cell r="BW78">
            <v>24.1</v>
          </cell>
        </row>
        <row r="79">
          <cell r="A79" t="str">
            <v>E10000034</v>
          </cell>
          <cell r="B79" t="str">
            <v>Worcestershire</v>
          </cell>
          <cell r="C79" t="str">
            <v>West Midlands</v>
          </cell>
          <cell r="D79">
            <v>5483</v>
          </cell>
          <cell r="E79">
            <v>2777</v>
          </cell>
          <cell r="F79">
            <v>2706</v>
          </cell>
          <cell r="G79">
            <v>69.900000000000006</v>
          </cell>
          <cell r="H79">
            <v>63.3</v>
          </cell>
          <cell r="I79">
            <v>76.8</v>
          </cell>
          <cell r="J79">
            <v>61</v>
          </cell>
          <cell r="K79">
            <v>55</v>
          </cell>
          <cell r="L79">
            <v>67.2</v>
          </cell>
          <cell r="M79">
            <v>94.8</v>
          </cell>
          <cell r="N79" t="str">
            <v>x</v>
          </cell>
          <cell r="O79" t="str">
            <v>x</v>
          </cell>
          <cell r="P79">
            <v>92.8</v>
          </cell>
          <cell r="Q79">
            <v>91.6</v>
          </cell>
          <cell r="R79">
            <v>94</v>
          </cell>
          <cell r="S79">
            <v>62.6</v>
          </cell>
          <cell r="T79">
            <v>57.3</v>
          </cell>
          <cell r="U79">
            <v>68.099999999999994</v>
          </cell>
          <cell r="V79">
            <v>37.6</v>
          </cell>
          <cell r="W79">
            <v>33.299999999999997</v>
          </cell>
          <cell r="X79">
            <v>41.9</v>
          </cell>
          <cell r="Y79">
            <v>25.7</v>
          </cell>
          <cell r="Z79">
            <v>20.3</v>
          </cell>
          <cell r="AA79">
            <v>31.2</v>
          </cell>
          <cell r="AB79">
            <v>222</v>
          </cell>
          <cell r="AC79">
            <v>119</v>
          </cell>
          <cell r="AD79">
            <v>103</v>
          </cell>
          <cell r="AE79">
            <v>64</v>
          </cell>
          <cell r="AF79">
            <v>57.1</v>
          </cell>
          <cell r="AG79">
            <v>71.8</v>
          </cell>
          <cell r="AH79">
            <v>54.1</v>
          </cell>
          <cell r="AI79">
            <v>49.6</v>
          </cell>
          <cell r="AJ79">
            <v>59.2</v>
          </cell>
          <cell r="AK79">
            <v>95.9</v>
          </cell>
          <cell r="AL79" t="str">
            <v>x</v>
          </cell>
          <cell r="AM79" t="str">
            <v>x</v>
          </cell>
          <cell r="AN79">
            <v>92.8</v>
          </cell>
          <cell r="AO79">
            <v>89.9</v>
          </cell>
          <cell r="AP79">
            <v>96.1</v>
          </cell>
          <cell r="AQ79">
            <v>55.9</v>
          </cell>
          <cell r="AR79">
            <v>52.1</v>
          </cell>
          <cell r="AS79">
            <v>60.2</v>
          </cell>
          <cell r="AT79">
            <v>35.6</v>
          </cell>
          <cell r="AU79">
            <v>34.5</v>
          </cell>
          <cell r="AV79">
            <v>36.9</v>
          </cell>
          <cell r="AW79">
            <v>22.5</v>
          </cell>
          <cell r="AX79">
            <v>19.3</v>
          </cell>
          <cell r="AY79">
            <v>26.2</v>
          </cell>
          <cell r="AZ79">
            <v>5706</v>
          </cell>
          <cell r="BA79">
            <v>2897</v>
          </cell>
          <cell r="BB79">
            <v>2809</v>
          </cell>
          <cell r="BC79">
            <v>69.7</v>
          </cell>
          <cell r="BD79">
            <v>63</v>
          </cell>
          <cell r="BE79">
            <v>76.599999999999994</v>
          </cell>
          <cell r="BF79">
            <v>60.7</v>
          </cell>
          <cell r="BG79">
            <v>54.7</v>
          </cell>
          <cell r="BH79">
            <v>66.900000000000006</v>
          </cell>
          <cell r="BI79">
            <v>94.8</v>
          </cell>
          <cell r="BJ79">
            <v>93.4</v>
          </cell>
          <cell r="BK79">
            <v>96.3</v>
          </cell>
          <cell r="BL79">
            <v>92.8</v>
          </cell>
          <cell r="BM79">
            <v>91.5</v>
          </cell>
          <cell r="BN79">
            <v>94.1</v>
          </cell>
          <cell r="BO79">
            <v>62.3</v>
          </cell>
          <cell r="BP79">
            <v>57</v>
          </cell>
          <cell r="BQ79">
            <v>67.8</v>
          </cell>
          <cell r="BR79">
            <v>37.5</v>
          </cell>
          <cell r="BS79">
            <v>33.4</v>
          </cell>
          <cell r="BT79">
            <v>41.7</v>
          </cell>
          <cell r="BU79">
            <v>25.6</v>
          </cell>
          <cell r="BV79">
            <v>20.3</v>
          </cell>
          <cell r="BW79">
            <v>31</v>
          </cell>
        </row>
        <row r="80">
          <cell r="A80" t="str">
            <v>E06000055</v>
          </cell>
          <cell r="B80" t="str">
            <v>Bedford</v>
          </cell>
          <cell r="C80" t="str">
            <v>East</v>
          </cell>
          <cell r="D80">
            <v>1588</v>
          </cell>
          <cell r="E80">
            <v>852</v>
          </cell>
          <cell r="F80">
            <v>736</v>
          </cell>
          <cell r="G80">
            <v>67.099999999999994</v>
          </cell>
          <cell r="H80">
            <v>62.6</v>
          </cell>
          <cell r="I80">
            <v>72.400000000000006</v>
          </cell>
          <cell r="J80">
            <v>54.3</v>
          </cell>
          <cell r="K80">
            <v>52</v>
          </cell>
          <cell r="L80">
            <v>57.1</v>
          </cell>
          <cell r="M80">
            <v>95.5</v>
          </cell>
          <cell r="N80" t="str">
            <v>x</v>
          </cell>
          <cell r="O80" t="str">
            <v>x</v>
          </cell>
          <cell r="P80">
            <v>94.8</v>
          </cell>
          <cell r="Q80" t="str">
            <v>x</v>
          </cell>
          <cell r="R80" t="str">
            <v>x</v>
          </cell>
          <cell r="S80">
            <v>56.1</v>
          </cell>
          <cell r="T80">
            <v>54</v>
          </cell>
          <cell r="U80">
            <v>58.6</v>
          </cell>
          <cell r="V80">
            <v>33.200000000000003</v>
          </cell>
          <cell r="W80">
            <v>29.8</v>
          </cell>
          <cell r="X80">
            <v>37.200000000000003</v>
          </cell>
          <cell r="Y80">
            <v>19.100000000000001</v>
          </cell>
          <cell r="Z80">
            <v>16.2</v>
          </cell>
          <cell r="AA80">
            <v>22.6</v>
          </cell>
          <cell r="AB80">
            <v>305</v>
          </cell>
          <cell r="AC80">
            <v>149</v>
          </cell>
          <cell r="AD80">
            <v>156</v>
          </cell>
          <cell r="AE80">
            <v>55.7</v>
          </cell>
          <cell r="AF80">
            <v>53</v>
          </cell>
          <cell r="AG80">
            <v>58.3</v>
          </cell>
          <cell r="AH80">
            <v>42</v>
          </cell>
          <cell r="AI80">
            <v>43.6</v>
          </cell>
          <cell r="AJ80">
            <v>40.4</v>
          </cell>
          <cell r="AK80">
            <v>98.4</v>
          </cell>
          <cell r="AL80" t="str">
            <v>x</v>
          </cell>
          <cell r="AM80" t="str">
            <v>x</v>
          </cell>
          <cell r="AN80">
            <v>97.7</v>
          </cell>
          <cell r="AO80" t="str">
            <v>x</v>
          </cell>
          <cell r="AP80" t="str">
            <v>x</v>
          </cell>
          <cell r="AQ80">
            <v>43.9</v>
          </cell>
          <cell r="AR80">
            <v>44.3</v>
          </cell>
          <cell r="AS80">
            <v>43.6</v>
          </cell>
          <cell r="AT80">
            <v>26.6</v>
          </cell>
          <cell r="AU80">
            <v>28.2</v>
          </cell>
          <cell r="AV80">
            <v>25</v>
          </cell>
          <cell r="AW80">
            <v>13.4</v>
          </cell>
          <cell r="AX80">
            <v>12.1</v>
          </cell>
          <cell r="AY80">
            <v>14.7</v>
          </cell>
          <cell r="AZ80">
            <v>1893</v>
          </cell>
          <cell r="BA80">
            <v>1001</v>
          </cell>
          <cell r="BB80">
            <v>892</v>
          </cell>
          <cell r="BC80">
            <v>65.3</v>
          </cell>
          <cell r="BD80">
            <v>61.1</v>
          </cell>
          <cell r="BE80">
            <v>70</v>
          </cell>
          <cell r="BF80">
            <v>52.4</v>
          </cell>
          <cell r="BG80">
            <v>50.7</v>
          </cell>
          <cell r="BH80">
            <v>54.1</v>
          </cell>
          <cell r="BI80">
            <v>96</v>
          </cell>
          <cell r="BJ80">
            <v>95.8</v>
          </cell>
          <cell r="BK80">
            <v>96.2</v>
          </cell>
          <cell r="BL80">
            <v>95.2</v>
          </cell>
          <cell r="BM80">
            <v>94.7</v>
          </cell>
          <cell r="BN80">
            <v>95.9</v>
          </cell>
          <cell r="BO80">
            <v>54.1</v>
          </cell>
          <cell r="BP80">
            <v>52.5</v>
          </cell>
          <cell r="BQ80">
            <v>55.9</v>
          </cell>
          <cell r="BR80">
            <v>32.200000000000003</v>
          </cell>
          <cell r="BS80">
            <v>29.6</v>
          </cell>
          <cell r="BT80">
            <v>35.1</v>
          </cell>
          <cell r="BU80">
            <v>18.2</v>
          </cell>
          <cell r="BV80">
            <v>15.6</v>
          </cell>
          <cell r="BW80">
            <v>21.2</v>
          </cell>
        </row>
        <row r="81">
          <cell r="A81" t="str">
            <v>E10000003</v>
          </cell>
          <cell r="B81" t="str">
            <v>Cambridgeshire</v>
          </cell>
          <cell r="C81" t="str">
            <v>East</v>
          </cell>
          <cell r="D81">
            <v>5339</v>
          </cell>
          <cell r="E81">
            <v>2781</v>
          </cell>
          <cell r="F81">
            <v>2558</v>
          </cell>
          <cell r="G81">
            <v>66.400000000000006</v>
          </cell>
          <cell r="H81">
            <v>60.6</v>
          </cell>
          <cell r="I81">
            <v>72.7</v>
          </cell>
          <cell r="J81">
            <v>59.1</v>
          </cell>
          <cell r="K81">
            <v>53.6</v>
          </cell>
          <cell r="L81">
            <v>65.099999999999994</v>
          </cell>
          <cell r="M81">
            <v>93.4</v>
          </cell>
          <cell r="N81">
            <v>91.3</v>
          </cell>
          <cell r="O81">
            <v>95.8</v>
          </cell>
          <cell r="P81">
            <v>92</v>
          </cell>
          <cell r="Q81">
            <v>89.9</v>
          </cell>
          <cell r="R81">
            <v>94.4</v>
          </cell>
          <cell r="S81">
            <v>61.6</v>
          </cell>
          <cell r="T81">
            <v>56.7</v>
          </cell>
          <cell r="U81">
            <v>66.900000000000006</v>
          </cell>
          <cell r="V81">
            <v>45</v>
          </cell>
          <cell r="W81">
            <v>40.5</v>
          </cell>
          <cell r="X81">
            <v>49.9</v>
          </cell>
          <cell r="Y81">
            <v>28.5</v>
          </cell>
          <cell r="Z81">
            <v>23.5</v>
          </cell>
          <cell r="AA81">
            <v>34</v>
          </cell>
          <cell r="AB81">
            <v>458</v>
          </cell>
          <cell r="AC81">
            <v>238</v>
          </cell>
          <cell r="AD81">
            <v>220</v>
          </cell>
          <cell r="AE81">
            <v>65.3</v>
          </cell>
          <cell r="AF81">
            <v>60.5</v>
          </cell>
          <cell r="AG81">
            <v>70.5</v>
          </cell>
          <cell r="AH81">
            <v>55.5</v>
          </cell>
          <cell r="AI81">
            <v>53.4</v>
          </cell>
          <cell r="AJ81">
            <v>57.7</v>
          </cell>
          <cell r="AK81">
            <v>95.9</v>
          </cell>
          <cell r="AL81">
            <v>94.1</v>
          </cell>
          <cell r="AM81">
            <v>97.7</v>
          </cell>
          <cell r="AN81">
            <v>93.2</v>
          </cell>
          <cell r="AO81">
            <v>92</v>
          </cell>
          <cell r="AP81">
            <v>94.5</v>
          </cell>
          <cell r="AQ81">
            <v>57.2</v>
          </cell>
          <cell r="AR81">
            <v>55.9</v>
          </cell>
          <cell r="AS81">
            <v>58.6</v>
          </cell>
          <cell r="AT81">
            <v>41.7</v>
          </cell>
          <cell r="AU81">
            <v>38.200000000000003</v>
          </cell>
          <cell r="AV81">
            <v>45.5</v>
          </cell>
          <cell r="AW81">
            <v>30.1</v>
          </cell>
          <cell r="AX81">
            <v>26.9</v>
          </cell>
          <cell r="AY81">
            <v>33.6</v>
          </cell>
          <cell r="AZ81">
            <v>5801</v>
          </cell>
          <cell r="BA81">
            <v>3021</v>
          </cell>
          <cell r="BB81">
            <v>2780</v>
          </cell>
          <cell r="BC81">
            <v>66.3</v>
          </cell>
          <cell r="BD81">
            <v>60.6</v>
          </cell>
          <cell r="BE81">
            <v>72.5</v>
          </cell>
          <cell r="BF81">
            <v>58.8</v>
          </cell>
          <cell r="BG81">
            <v>53.6</v>
          </cell>
          <cell r="BH81">
            <v>64.5</v>
          </cell>
          <cell r="BI81">
            <v>93.6</v>
          </cell>
          <cell r="BJ81">
            <v>91.5</v>
          </cell>
          <cell r="BK81">
            <v>96</v>
          </cell>
          <cell r="BL81">
            <v>92.1</v>
          </cell>
          <cell r="BM81">
            <v>90</v>
          </cell>
          <cell r="BN81">
            <v>94.4</v>
          </cell>
          <cell r="BO81">
            <v>61.3</v>
          </cell>
          <cell r="BP81">
            <v>56.6</v>
          </cell>
          <cell r="BQ81">
            <v>66.3</v>
          </cell>
          <cell r="BR81">
            <v>44.7</v>
          </cell>
          <cell r="BS81">
            <v>40.299999999999997</v>
          </cell>
          <cell r="BT81">
            <v>49.5</v>
          </cell>
          <cell r="BU81">
            <v>28.6</v>
          </cell>
          <cell r="BV81">
            <v>23.7</v>
          </cell>
          <cell r="BW81">
            <v>34</v>
          </cell>
        </row>
        <row r="82">
          <cell r="A82" t="str">
            <v>E06000056</v>
          </cell>
          <cell r="B82" t="str">
            <v>Central Bedfordshire</v>
          </cell>
          <cell r="C82" t="str">
            <v>East</v>
          </cell>
          <cell r="D82">
            <v>2631</v>
          </cell>
          <cell r="E82">
            <v>1355</v>
          </cell>
          <cell r="F82">
            <v>1276</v>
          </cell>
          <cell r="G82">
            <v>66.599999999999994</v>
          </cell>
          <cell r="H82">
            <v>62.2</v>
          </cell>
          <cell r="I82">
            <v>71.2</v>
          </cell>
          <cell r="J82">
            <v>58.4</v>
          </cell>
          <cell r="K82">
            <v>54</v>
          </cell>
          <cell r="L82">
            <v>63.1</v>
          </cell>
          <cell r="M82" t="str">
            <v>x</v>
          </cell>
          <cell r="N82" t="str">
            <v>x</v>
          </cell>
          <cell r="O82" t="str">
            <v>x</v>
          </cell>
          <cell r="P82">
            <v>92.4</v>
          </cell>
          <cell r="Q82" t="str">
            <v>x</v>
          </cell>
          <cell r="R82" t="str">
            <v>x</v>
          </cell>
          <cell r="S82">
            <v>61.2</v>
          </cell>
          <cell r="T82">
            <v>57.9</v>
          </cell>
          <cell r="U82">
            <v>64.7</v>
          </cell>
          <cell r="V82">
            <v>37.200000000000003</v>
          </cell>
          <cell r="W82">
            <v>33.700000000000003</v>
          </cell>
          <cell r="X82">
            <v>40.799999999999997</v>
          </cell>
          <cell r="Y82">
            <v>20.6</v>
          </cell>
          <cell r="Z82">
            <v>17.100000000000001</v>
          </cell>
          <cell r="AA82">
            <v>24.3</v>
          </cell>
          <cell r="AB82">
            <v>76</v>
          </cell>
          <cell r="AC82">
            <v>35</v>
          </cell>
          <cell r="AD82">
            <v>41</v>
          </cell>
          <cell r="AE82">
            <v>65.8</v>
          </cell>
          <cell r="AF82">
            <v>60</v>
          </cell>
          <cell r="AG82">
            <v>70.7</v>
          </cell>
          <cell r="AH82">
            <v>53.9</v>
          </cell>
          <cell r="AI82">
            <v>54.3</v>
          </cell>
          <cell r="AJ82">
            <v>53.7</v>
          </cell>
          <cell r="AK82" t="str">
            <v>x</v>
          </cell>
          <cell r="AL82" t="str">
            <v>x</v>
          </cell>
          <cell r="AM82" t="str">
            <v>x</v>
          </cell>
          <cell r="AN82">
            <v>93.4</v>
          </cell>
          <cell r="AO82" t="str">
            <v>x</v>
          </cell>
          <cell r="AP82" t="str">
            <v>x</v>
          </cell>
          <cell r="AQ82">
            <v>56.6</v>
          </cell>
          <cell r="AR82">
            <v>57.1</v>
          </cell>
          <cell r="AS82">
            <v>56.1</v>
          </cell>
          <cell r="AT82">
            <v>57.9</v>
          </cell>
          <cell r="AU82">
            <v>51.4</v>
          </cell>
          <cell r="AV82">
            <v>63.4</v>
          </cell>
          <cell r="AW82">
            <v>31.6</v>
          </cell>
          <cell r="AX82">
            <v>28.6</v>
          </cell>
          <cell r="AY82">
            <v>34.1</v>
          </cell>
          <cell r="AZ82">
            <v>2707</v>
          </cell>
          <cell r="BA82">
            <v>1390</v>
          </cell>
          <cell r="BB82">
            <v>1317</v>
          </cell>
          <cell r="BC82">
            <v>66.599999999999994</v>
          </cell>
          <cell r="BD82">
            <v>62.2</v>
          </cell>
          <cell r="BE82">
            <v>71.2</v>
          </cell>
          <cell r="BF82">
            <v>58.3</v>
          </cell>
          <cell r="BG82">
            <v>54</v>
          </cell>
          <cell r="BH82">
            <v>62.8</v>
          </cell>
          <cell r="BI82">
            <v>94.4</v>
          </cell>
          <cell r="BJ82">
            <v>93</v>
          </cell>
          <cell r="BK82">
            <v>95.8</v>
          </cell>
          <cell r="BL82">
            <v>92.4</v>
          </cell>
          <cell r="BM82">
            <v>91.1</v>
          </cell>
          <cell r="BN82">
            <v>93.8</v>
          </cell>
          <cell r="BO82">
            <v>61.1</v>
          </cell>
          <cell r="BP82">
            <v>57.9</v>
          </cell>
          <cell r="BQ82">
            <v>64.5</v>
          </cell>
          <cell r="BR82">
            <v>37.799999999999997</v>
          </cell>
          <cell r="BS82">
            <v>34.200000000000003</v>
          </cell>
          <cell r="BT82">
            <v>41.5</v>
          </cell>
          <cell r="BU82">
            <v>20.9</v>
          </cell>
          <cell r="BV82">
            <v>17.399999999999999</v>
          </cell>
          <cell r="BW82">
            <v>24.6</v>
          </cell>
        </row>
        <row r="83">
          <cell r="A83" t="str">
            <v>E10000012</v>
          </cell>
          <cell r="B83" t="str">
            <v>Essex</v>
          </cell>
          <cell r="C83" t="str">
            <v>East</v>
          </cell>
          <cell r="D83">
            <v>14512</v>
          </cell>
          <cell r="E83">
            <v>7428</v>
          </cell>
          <cell r="F83">
            <v>7084</v>
          </cell>
          <cell r="G83">
            <v>66.7</v>
          </cell>
          <cell r="H83">
            <v>60.9</v>
          </cell>
          <cell r="I83">
            <v>72.7</v>
          </cell>
          <cell r="J83">
            <v>58.2</v>
          </cell>
          <cell r="K83">
            <v>53.8</v>
          </cell>
          <cell r="L83">
            <v>62.9</v>
          </cell>
          <cell r="M83">
            <v>94.2</v>
          </cell>
          <cell r="N83">
            <v>93</v>
          </cell>
          <cell r="O83">
            <v>95.4</v>
          </cell>
          <cell r="P83">
            <v>91.9</v>
          </cell>
          <cell r="Q83">
            <v>90.6</v>
          </cell>
          <cell r="R83">
            <v>93.3</v>
          </cell>
          <cell r="S83">
            <v>60.8</v>
          </cell>
          <cell r="T83">
            <v>57.2</v>
          </cell>
          <cell r="U83">
            <v>64.599999999999994</v>
          </cell>
          <cell r="V83">
            <v>34.5</v>
          </cell>
          <cell r="W83">
            <v>30.7</v>
          </cell>
          <cell r="X83">
            <v>38.5</v>
          </cell>
          <cell r="Y83">
            <v>21.9</v>
          </cell>
          <cell r="Z83">
            <v>18</v>
          </cell>
          <cell r="AA83">
            <v>26.1</v>
          </cell>
          <cell r="AB83">
            <v>709</v>
          </cell>
          <cell r="AC83">
            <v>358</v>
          </cell>
          <cell r="AD83">
            <v>351</v>
          </cell>
          <cell r="AE83">
            <v>74.2</v>
          </cell>
          <cell r="AF83">
            <v>67</v>
          </cell>
          <cell r="AG83">
            <v>81.5</v>
          </cell>
          <cell r="AH83">
            <v>62.9</v>
          </cell>
          <cell r="AI83">
            <v>55.6</v>
          </cell>
          <cell r="AJ83">
            <v>70.400000000000006</v>
          </cell>
          <cell r="AK83">
            <v>97.5</v>
          </cell>
          <cell r="AL83">
            <v>96.1</v>
          </cell>
          <cell r="AM83">
            <v>98.9</v>
          </cell>
          <cell r="AN83">
            <v>94.2</v>
          </cell>
          <cell r="AO83">
            <v>92.2</v>
          </cell>
          <cell r="AP83">
            <v>96.3</v>
          </cell>
          <cell r="AQ83">
            <v>63.8</v>
          </cell>
          <cell r="AR83">
            <v>56.4</v>
          </cell>
          <cell r="AS83">
            <v>71.2</v>
          </cell>
          <cell r="AT83">
            <v>49.1</v>
          </cell>
          <cell r="AU83">
            <v>43.3</v>
          </cell>
          <cell r="AV83">
            <v>55</v>
          </cell>
          <cell r="AW83">
            <v>32.6</v>
          </cell>
          <cell r="AX83">
            <v>26.8</v>
          </cell>
          <cell r="AY83">
            <v>38.5</v>
          </cell>
          <cell r="AZ83">
            <v>15238</v>
          </cell>
          <cell r="BA83">
            <v>7793</v>
          </cell>
          <cell r="BB83">
            <v>7445</v>
          </cell>
          <cell r="BC83">
            <v>67</v>
          </cell>
          <cell r="BD83">
            <v>61.2</v>
          </cell>
          <cell r="BE83">
            <v>73</v>
          </cell>
          <cell r="BF83">
            <v>58.4</v>
          </cell>
          <cell r="BG83">
            <v>53.9</v>
          </cell>
          <cell r="BH83">
            <v>63.2</v>
          </cell>
          <cell r="BI83">
            <v>94.3</v>
          </cell>
          <cell r="BJ83">
            <v>93.1</v>
          </cell>
          <cell r="BK83">
            <v>95.6</v>
          </cell>
          <cell r="BL83">
            <v>92</v>
          </cell>
          <cell r="BM83">
            <v>90.6</v>
          </cell>
          <cell r="BN83">
            <v>93.5</v>
          </cell>
          <cell r="BO83">
            <v>61</v>
          </cell>
          <cell r="BP83">
            <v>57.2</v>
          </cell>
          <cell r="BQ83">
            <v>64.900000000000006</v>
          </cell>
          <cell r="BR83">
            <v>35.200000000000003</v>
          </cell>
          <cell r="BS83">
            <v>31.3</v>
          </cell>
          <cell r="BT83">
            <v>39.299999999999997</v>
          </cell>
          <cell r="BU83">
            <v>22.4</v>
          </cell>
          <cell r="BV83">
            <v>18.399999999999999</v>
          </cell>
          <cell r="BW83">
            <v>26.6</v>
          </cell>
        </row>
        <row r="84">
          <cell r="A84" t="str">
            <v>E10000015</v>
          </cell>
          <cell r="B84" t="str">
            <v>Hertfordshire</v>
          </cell>
          <cell r="C84" t="str">
            <v>East</v>
          </cell>
          <cell r="D84">
            <v>11529</v>
          </cell>
          <cell r="E84">
            <v>5839</v>
          </cell>
          <cell r="F84">
            <v>5690</v>
          </cell>
          <cell r="G84">
            <v>73.2</v>
          </cell>
          <cell r="H84">
            <v>69.3</v>
          </cell>
          <cell r="I84">
            <v>77.2</v>
          </cell>
          <cell r="J84">
            <v>65.5</v>
          </cell>
          <cell r="K84">
            <v>61.6</v>
          </cell>
          <cell r="L84">
            <v>69.5</v>
          </cell>
          <cell r="M84">
            <v>95.9</v>
          </cell>
          <cell r="N84">
            <v>95</v>
          </cell>
          <cell r="O84">
            <v>96.8</v>
          </cell>
          <cell r="P84">
            <v>93.8</v>
          </cell>
          <cell r="Q84">
            <v>93</v>
          </cell>
          <cell r="R84">
            <v>94.7</v>
          </cell>
          <cell r="S84">
            <v>67.400000000000006</v>
          </cell>
          <cell r="T84">
            <v>64.099999999999994</v>
          </cell>
          <cell r="U84">
            <v>70.8</v>
          </cell>
          <cell r="V84">
            <v>48.2</v>
          </cell>
          <cell r="W84">
            <v>45.3</v>
          </cell>
          <cell r="X84">
            <v>51.1</v>
          </cell>
          <cell r="Y84">
            <v>32.9</v>
          </cell>
          <cell r="Z84">
            <v>28.8</v>
          </cell>
          <cell r="AA84">
            <v>37</v>
          </cell>
          <cell r="AB84">
            <v>1262</v>
          </cell>
          <cell r="AC84">
            <v>616</v>
          </cell>
          <cell r="AD84">
            <v>646</v>
          </cell>
          <cell r="AE84">
            <v>75.2</v>
          </cell>
          <cell r="AF84">
            <v>71.8</v>
          </cell>
          <cell r="AG84">
            <v>78.5</v>
          </cell>
          <cell r="AH84">
            <v>62</v>
          </cell>
          <cell r="AI84">
            <v>57.8</v>
          </cell>
          <cell r="AJ84">
            <v>65.900000000000006</v>
          </cell>
          <cell r="AK84">
            <v>96.9</v>
          </cell>
          <cell r="AL84">
            <v>95.8</v>
          </cell>
          <cell r="AM84">
            <v>98</v>
          </cell>
          <cell r="AN84">
            <v>92.9</v>
          </cell>
          <cell r="AO84">
            <v>91.1</v>
          </cell>
          <cell r="AP84">
            <v>94.7</v>
          </cell>
          <cell r="AQ84">
            <v>63.8</v>
          </cell>
          <cell r="AR84">
            <v>59.6</v>
          </cell>
          <cell r="AS84">
            <v>67.8</v>
          </cell>
          <cell r="AT84">
            <v>49.1</v>
          </cell>
          <cell r="AU84">
            <v>49.8</v>
          </cell>
          <cell r="AV84">
            <v>48.5</v>
          </cell>
          <cell r="AW84">
            <v>34.5</v>
          </cell>
          <cell r="AX84">
            <v>32.6</v>
          </cell>
          <cell r="AY84">
            <v>36.200000000000003</v>
          </cell>
          <cell r="AZ84">
            <v>12816</v>
          </cell>
          <cell r="BA84">
            <v>6465</v>
          </cell>
          <cell r="BB84">
            <v>6351</v>
          </cell>
          <cell r="BC84">
            <v>73.400000000000006</v>
          </cell>
          <cell r="BD84">
            <v>69.599999999999994</v>
          </cell>
          <cell r="BE84">
            <v>77.3</v>
          </cell>
          <cell r="BF84">
            <v>65.099999999999994</v>
          </cell>
          <cell r="BG84">
            <v>61.2</v>
          </cell>
          <cell r="BH84">
            <v>69.099999999999994</v>
          </cell>
          <cell r="BI84">
            <v>96</v>
          </cell>
          <cell r="BJ84">
            <v>95.1</v>
          </cell>
          <cell r="BK84">
            <v>96.9</v>
          </cell>
          <cell r="BL84">
            <v>93.7</v>
          </cell>
          <cell r="BM84">
            <v>92.8</v>
          </cell>
          <cell r="BN84">
            <v>94.7</v>
          </cell>
          <cell r="BO84">
            <v>67.099999999999994</v>
          </cell>
          <cell r="BP84">
            <v>63.7</v>
          </cell>
          <cell r="BQ84">
            <v>70.5</v>
          </cell>
          <cell r="BR84">
            <v>48.3</v>
          </cell>
          <cell r="BS84">
            <v>45.7</v>
          </cell>
          <cell r="BT84">
            <v>50.9</v>
          </cell>
          <cell r="BU84">
            <v>33</v>
          </cell>
          <cell r="BV84">
            <v>29.2</v>
          </cell>
          <cell r="BW84">
            <v>36.9</v>
          </cell>
        </row>
        <row r="85">
          <cell r="A85" t="str">
            <v>E06000032</v>
          </cell>
          <cell r="B85" t="str">
            <v>Luton</v>
          </cell>
          <cell r="C85" t="str">
            <v>East</v>
          </cell>
          <cell r="D85">
            <v>1335</v>
          </cell>
          <cell r="E85">
            <v>691</v>
          </cell>
          <cell r="F85">
            <v>644</v>
          </cell>
          <cell r="G85">
            <v>58.8</v>
          </cell>
          <cell r="H85">
            <v>53</v>
          </cell>
          <cell r="I85">
            <v>65.099999999999994</v>
          </cell>
          <cell r="J85">
            <v>51.6</v>
          </cell>
          <cell r="K85">
            <v>46.7</v>
          </cell>
          <cell r="L85">
            <v>56.8</v>
          </cell>
          <cell r="M85" t="str">
            <v>x</v>
          </cell>
          <cell r="N85" t="str">
            <v>x</v>
          </cell>
          <cell r="O85">
            <v>94.7</v>
          </cell>
          <cell r="P85">
            <v>90.5</v>
          </cell>
          <cell r="Q85">
            <v>89.3</v>
          </cell>
          <cell r="R85">
            <v>91.8</v>
          </cell>
          <cell r="S85">
            <v>54.1</v>
          </cell>
          <cell r="T85">
            <v>49.5</v>
          </cell>
          <cell r="U85">
            <v>59</v>
          </cell>
          <cell r="V85">
            <v>35.4</v>
          </cell>
          <cell r="W85">
            <v>30</v>
          </cell>
          <cell r="X85">
            <v>41.3</v>
          </cell>
          <cell r="Y85">
            <v>17.8</v>
          </cell>
          <cell r="Z85">
            <v>11.6</v>
          </cell>
          <cell r="AA85">
            <v>24.4</v>
          </cell>
          <cell r="AB85">
            <v>1133</v>
          </cell>
          <cell r="AC85">
            <v>595</v>
          </cell>
          <cell r="AD85">
            <v>538</v>
          </cell>
          <cell r="AE85">
            <v>62.1</v>
          </cell>
          <cell r="AF85">
            <v>56.8</v>
          </cell>
          <cell r="AG85">
            <v>68</v>
          </cell>
          <cell r="AH85">
            <v>54.7</v>
          </cell>
          <cell r="AI85">
            <v>50.8</v>
          </cell>
          <cell r="AJ85">
            <v>59.1</v>
          </cell>
          <cell r="AK85" t="str">
            <v>x</v>
          </cell>
          <cell r="AL85" t="str">
            <v>x</v>
          </cell>
          <cell r="AM85">
            <v>95.7</v>
          </cell>
          <cell r="AN85">
            <v>91</v>
          </cell>
          <cell r="AO85">
            <v>89.4</v>
          </cell>
          <cell r="AP85">
            <v>92.8</v>
          </cell>
          <cell r="AQ85">
            <v>56.8</v>
          </cell>
          <cell r="AR85">
            <v>52.9</v>
          </cell>
          <cell r="AS85">
            <v>61.2</v>
          </cell>
          <cell r="AT85">
            <v>45.7</v>
          </cell>
          <cell r="AU85">
            <v>42.2</v>
          </cell>
          <cell r="AV85">
            <v>49.6</v>
          </cell>
          <cell r="AW85">
            <v>25.5</v>
          </cell>
          <cell r="AX85">
            <v>21.3</v>
          </cell>
          <cell r="AY85">
            <v>30.1</v>
          </cell>
          <cell r="AZ85">
            <v>2470</v>
          </cell>
          <cell r="BA85">
            <v>1287</v>
          </cell>
          <cell r="BB85">
            <v>1183</v>
          </cell>
          <cell r="BC85">
            <v>60.3</v>
          </cell>
          <cell r="BD85">
            <v>54.7</v>
          </cell>
          <cell r="BE85">
            <v>66.400000000000006</v>
          </cell>
          <cell r="BF85">
            <v>53</v>
          </cell>
          <cell r="BG85">
            <v>48.6</v>
          </cell>
          <cell r="BH85">
            <v>57.9</v>
          </cell>
          <cell r="BI85">
            <v>94.1</v>
          </cell>
          <cell r="BJ85">
            <v>93.1</v>
          </cell>
          <cell r="BK85">
            <v>95.2</v>
          </cell>
          <cell r="BL85">
            <v>90.7</v>
          </cell>
          <cell r="BM85">
            <v>89.4</v>
          </cell>
          <cell r="BN85">
            <v>92.2</v>
          </cell>
          <cell r="BO85">
            <v>55.3</v>
          </cell>
          <cell r="BP85">
            <v>51</v>
          </cell>
          <cell r="BQ85">
            <v>60</v>
          </cell>
          <cell r="BR85">
            <v>40.200000000000003</v>
          </cell>
          <cell r="BS85">
            <v>35.700000000000003</v>
          </cell>
          <cell r="BT85">
            <v>45.1</v>
          </cell>
          <cell r="BU85">
            <v>21.3</v>
          </cell>
          <cell r="BV85">
            <v>16.100000000000001</v>
          </cell>
          <cell r="BW85">
            <v>27</v>
          </cell>
        </row>
        <row r="86">
          <cell r="A86" t="str">
            <v>E10000020</v>
          </cell>
          <cell r="B86" t="str">
            <v>Norfolk</v>
          </cell>
          <cell r="C86" t="str">
            <v>East</v>
          </cell>
          <cell r="D86">
            <v>7873</v>
          </cell>
          <cell r="E86">
            <v>3978</v>
          </cell>
          <cell r="F86">
            <v>3895</v>
          </cell>
          <cell r="G86">
            <v>64.5</v>
          </cell>
          <cell r="H86">
            <v>59.4</v>
          </cell>
          <cell r="I86">
            <v>69.8</v>
          </cell>
          <cell r="J86">
            <v>55.6</v>
          </cell>
          <cell r="K86">
            <v>50.6</v>
          </cell>
          <cell r="L86">
            <v>60.6</v>
          </cell>
          <cell r="M86">
            <v>95</v>
          </cell>
          <cell r="N86">
            <v>94.1</v>
          </cell>
          <cell r="O86">
            <v>95.9</v>
          </cell>
          <cell r="P86">
            <v>92.6</v>
          </cell>
          <cell r="Q86">
            <v>91.8</v>
          </cell>
          <cell r="R86">
            <v>93.4</v>
          </cell>
          <cell r="S86">
            <v>57.9</v>
          </cell>
          <cell r="T86">
            <v>53.5</v>
          </cell>
          <cell r="U86">
            <v>62.3</v>
          </cell>
          <cell r="V86">
            <v>35</v>
          </cell>
          <cell r="W86">
            <v>31.1</v>
          </cell>
          <cell r="X86">
            <v>38.9</v>
          </cell>
          <cell r="Y86">
            <v>19.8</v>
          </cell>
          <cell r="Z86">
            <v>15.2</v>
          </cell>
          <cell r="AA86">
            <v>24.4</v>
          </cell>
          <cell r="AB86">
            <v>420</v>
          </cell>
          <cell r="AC86">
            <v>214</v>
          </cell>
          <cell r="AD86">
            <v>206</v>
          </cell>
          <cell r="AE86">
            <v>55.5</v>
          </cell>
          <cell r="AF86">
            <v>49.5</v>
          </cell>
          <cell r="AG86">
            <v>61.7</v>
          </cell>
          <cell r="AH86">
            <v>42.4</v>
          </cell>
          <cell r="AI86">
            <v>36</v>
          </cell>
          <cell r="AJ86">
            <v>49</v>
          </cell>
          <cell r="AK86">
            <v>93.6</v>
          </cell>
          <cell r="AL86">
            <v>91.1</v>
          </cell>
          <cell r="AM86">
            <v>96.1</v>
          </cell>
          <cell r="AN86">
            <v>89.3</v>
          </cell>
          <cell r="AO86">
            <v>86</v>
          </cell>
          <cell r="AP86">
            <v>92.7</v>
          </cell>
          <cell r="AQ86">
            <v>43.3</v>
          </cell>
          <cell r="AR86">
            <v>36.9</v>
          </cell>
          <cell r="AS86">
            <v>50</v>
          </cell>
          <cell r="AT86">
            <v>31.4</v>
          </cell>
          <cell r="AU86">
            <v>26.6</v>
          </cell>
          <cell r="AV86">
            <v>36.4</v>
          </cell>
          <cell r="AW86">
            <v>16</v>
          </cell>
          <cell r="AX86">
            <v>14</v>
          </cell>
          <cell r="AY86">
            <v>18</v>
          </cell>
          <cell r="AZ86">
            <v>8301</v>
          </cell>
          <cell r="BA86">
            <v>4196</v>
          </cell>
          <cell r="BB86">
            <v>4105</v>
          </cell>
          <cell r="BC86">
            <v>64.099999999999994</v>
          </cell>
          <cell r="BD86">
            <v>58.9</v>
          </cell>
          <cell r="BE86">
            <v>69.400000000000006</v>
          </cell>
          <cell r="BF86">
            <v>54.9</v>
          </cell>
          <cell r="BG86">
            <v>49.9</v>
          </cell>
          <cell r="BH86">
            <v>60</v>
          </cell>
          <cell r="BI86">
            <v>94.9</v>
          </cell>
          <cell r="BJ86">
            <v>94</v>
          </cell>
          <cell r="BK86">
            <v>95.9</v>
          </cell>
          <cell r="BL86">
            <v>92.4</v>
          </cell>
          <cell r="BM86">
            <v>91.5</v>
          </cell>
          <cell r="BN86">
            <v>93.4</v>
          </cell>
          <cell r="BO86">
            <v>57.2</v>
          </cell>
          <cell r="BP86">
            <v>52.7</v>
          </cell>
          <cell r="BQ86">
            <v>61.7</v>
          </cell>
          <cell r="BR86">
            <v>34.799999999999997</v>
          </cell>
          <cell r="BS86">
            <v>30.9</v>
          </cell>
          <cell r="BT86">
            <v>38.799999999999997</v>
          </cell>
          <cell r="BU86">
            <v>19.600000000000001</v>
          </cell>
          <cell r="BV86">
            <v>15.2</v>
          </cell>
          <cell r="BW86">
            <v>24.1</v>
          </cell>
        </row>
        <row r="87">
          <cell r="A87" t="str">
            <v>E06000031</v>
          </cell>
          <cell r="B87" t="str">
            <v>Peterborough</v>
          </cell>
          <cell r="C87" t="str">
            <v>East</v>
          </cell>
          <cell r="D87">
            <v>1653</v>
          </cell>
          <cell r="E87">
            <v>877</v>
          </cell>
          <cell r="F87">
            <v>776</v>
          </cell>
          <cell r="G87">
            <v>58.8</v>
          </cell>
          <cell r="H87">
            <v>52.9</v>
          </cell>
          <cell r="I87">
            <v>65.5</v>
          </cell>
          <cell r="J87">
            <v>52.5</v>
          </cell>
          <cell r="K87">
            <v>47.4</v>
          </cell>
          <cell r="L87">
            <v>58.2</v>
          </cell>
          <cell r="M87">
            <v>93.5</v>
          </cell>
          <cell r="N87">
            <v>91.4</v>
          </cell>
          <cell r="O87">
            <v>95.7</v>
          </cell>
          <cell r="P87">
            <v>90.8</v>
          </cell>
          <cell r="Q87">
            <v>89.1</v>
          </cell>
          <cell r="R87">
            <v>92.8</v>
          </cell>
          <cell r="S87">
            <v>57.2</v>
          </cell>
          <cell r="T87">
            <v>52.9</v>
          </cell>
          <cell r="U87">
            <v>62</v>
          </cell>
          <cell r="V87">
            <v>37.6</v>
          </cell>
          <cell r="W87">
            <v>33.4</v>
          </cell>
          <cell r="X87">
            <v>42.4</v>
          </cell>
          <cell r="Y87">
            <v>23</v>
          </cell>
          <cell r="Z87">
            <v>19</v>
          </cell>
          <cell r="AA87">
            <v>27.4</v>
          </cell>
          <cell r="AB87">
            <v>588</v>
          </cell>
          <cell r="AC87">
            <v>303</v>
          </cell>
          <cell r="AD87">
            <v>285</v>
          </cell>
          <cell r="AE87">
            <v>48.6</v>
          </cell>
          <cell r="AF87">
            <v>46.9</v>
          </cell>
          <cell r="AG87">
            <v>50.5</v>
          </cell>
          <cell r="AH87">
            <v>37.4</v>
          </cell>
          <cell r="AI87">
            <v>36.6</v>
          </cell>
          <cell r="AJ87">
            <v>38.200000000000003</v>
          </cell>
          <cell r="AK87">
            <v>91.7</v>
          </cell>
          <cell r="AL87">
            <v>89.8</v>
          </cell>
          <cell r="AM87">
            <v>93.7</v>
          </cell>
          <cell r="AN87">
            <v>88.3</v>
          </cell>
          <cell r="AO87">
            <v>86.8</v>
          </cell>
          <cell r="AP87">
            <v>89.8</v>
          </cell>
          <cell r="AQ87">
            <v>40</v>
          </cell>
          <cell r="AR87">
            <v>40.299999999999997</v>
          </cell>
          <cell r="AS87">
            <v>39.6</v>
          </cell>
          <cell r="AT87">
            <v>24.7</v>
          </cell>
          <cell r="AU87">
            <v>23.1</v>
          </cell>
          <cell r="AV87">
            <v>26.3</v>
          </cell>
          <cell r="AW87">
            <v>15.3</v>
          </cell>
          <cell r="AX87">
            <v>11.6</v>
          </cell>
          <cell r="AY87">
            <v>19.3</v>
          </cell>
          <cell r="AZ87">
            <v>2249</v>
          </cell>
          <cell r="BA87">
            <v>1186</v>
          </cell>
          <cell r="BB87">
            <v>1063</v>
          </cell>
          <cell r="BC87">
            <v>56.1</v>
          </cell>
          <cell r="BD87">
            <v>51.3</v>
          </cell>
          <cell r="BE87">
            <v>61.4</v>
          </cell>
          <cell r="BF87">
            <v>48.5</v>
          </cell>
          <cell r="BG87">
            <v>44.6</v>
          </cell>
          <cell r="BH87">
            <v>52.9</v>
          </cell>
          <cell r="BI87">
            <v>93</v>
          </cell>
          <cell r="BJ87">
            <v>91.1</v>
          </cell>
          <cell r="BK87">
            <v>95.2</v>
          </cell>
          <cell r="BL87">
            <v>90.2</v>
          </cell>
          <cell r="BM87">
            <v>88.5</v>
          </cell>
          <cell r="BN87">
            <v>92</v>
          </cell>
          <cell r="BO87">
            <v>52.7</v>
          </cell>
          <cell r="BP87">
            <v>49.7</v>
          </cell>
          <cell r="BQ87">
            <v>56</v>
          </cell>
          <cell r="BR87">
            <v>34.200000000000003</v>
          </cell>
          <cell r="BS87">
            <v>30.7</v>
          </cell>
          <cell r="BT87">
            <v>38.1</v>
          </cell>
          <cell r="BU87">
            <v>20.9</v>
          </cell>
          <cell r="BV87">
            <v>17</v>
          </cell>
          <cell r="BW87">
            <v>25.2</v>
          </cell>
        </row>
        <row r="88">
          <cell r="A88" t="str">
            <v>E06000033</v>
          </cell>
          <cell r="B88" t="str">
            <v>Southend-on-Sea</v>
          </cell>
          <cell r="C88" t="str">
            <v>East</v>
          </cell>
          <cell r="D88">
            <v>1866</v>
          </cell>
          <cell r="E88">
            <v>959</v>
          </cell>
          <cell r="F88">
            <v>907</v>
          </cell>
          <cell r="G88">
            <v>70.900000000000006</v>
          </cell>
          <cell r="H88">
            <v>67.900000000000006</v>
          </cell>
          <cell r="I88">
            <v>74.099999999999994</v>
          </cell>
          <cell r="J88">
            <v>65.599999999999994</v>
          </cell>
          <cell r="K88">
            <v>62.5</v>
          </cell>
          <cell r="L88">
            <v>68.900000000000006</v>
          </cell>
          <cell r="M88">
            <v>94.2</v>
          </cell>
          <cell r="N88">
            <v>92.7</v>
          </cell>
          <cell r="O88">
            <v>95.8</v>
          </cell>
          <cell r="P88">
            <v>93.1</v>
          </cell>
          <cell r="Q88">
            <v>91.9</v>
          </cell>
          <cell r="R88">
            <v>94.4</v>
          </cell>
          <cell r="S88">
            <v>67.3</v>
          </cell>
          <cell r="T88">
            <v>64.8</v>
          </cell>
          <cell r="U88">
            <v>70</v>
          </cell>
          <cell r="V88">
            <v>40.700000000000003</v>
          </cell>
          <cell r="W88">
            <v>37.5</v>
          </cell>
          <cell r="X88">
            <v>44.1</v>
          </cell>
          <cell r="Y88">
            <v>33.1</v>
          </cell>
          <cell r="Z88">
            <v>30.8</v>
          </cell>
          <cell r="AA88">
            <v>35.5</v>
          </cell>
          <cell r="AB88">
            <v>251</v>
          </cell>
          <cell r="AC88">
            <v>133</v>
          </cell>
          <cell r="AD88">
            <v>118</v>
          </cell>
          <cell r="AE88">
            <v>65.7</v>
          </cell>
          <cell r="AF88">
            <v>61.7</v>
          </cell>
          <cell r="AG88">
            <v>70.3</v>
          </cell>
          <cell r="AH88">
            <v>57.8</v>
          </cell>
          <cell r="AI88">
            <v>55.6</v>
          </cell>
          <cell r="AJ88">
            <v>60.2</v>
          </cell>
          <cell r="AK88">
            <v>95.6</v>
          </cell>
          <cell r="AL88">
            <v>94.7</v>
          </cell>
          <cell r="AM88">
            <v>96.6</v>
          </cell>
          <cell r="AN88">
            <v>90.8</v>
          </cell>
          <cell r="AO88">
            <v>90.2</v>
          </cell>
          <cell r="AP88">
            <v>91.5</v>
          </cell>
          <cell r="AQ88">
            <v>59.8</v>
          </cell>
          <cell r="AR88">
            <v>58.6</v>
          </cell>
          <cell r="AS88">
            <v>61</v>
          </cell>
          <cell r="AT88">
            <v>36.700000000000003</v>
          </cell>
          <cell r="AU88">
            <v>30.8</v>
          </cell>
          <cell r="AV88">
            <v>43.2</v>
          </cell>
          <cell r="AW88">
            <v>29.9</v>
          </cell>
          <cell r="AX88">
            <v>25.6</v>
          </cell>
          <cell r="AY88">
            <v>34.700000000000003</v>
          </cell>
          <cell r="AZ88">
            <v>2118</v>
          </cell>
          <cell r="BA88">
            <v>1093</v>
          </cell>
          <cell r="BB88">
            <v>1025</v>
          </cell>
          <cell r="BC88">
            <v>70.3</v>
          </cell>
          <cell r="BD88">
            <v>67.2</v>
          </cell>
          <cell r="BE88">
            <v>73.7</v>
          </cell>
          <cell r="BF88">
            <v>64.7</v>
          </cell>
          <cell r="BG88">
            <v>61.7</v>
          </cell>
          <cell r="BH88">
            <v>67.900000000000006</v>
          </cell>
          <cell r="BI88">
            <v>94.4</v>
          </cell>
          <cell r="BJ88">
            <v>93</v>
          </cell>
          <cell r="BK88">
            <v>95.9</v>
          </cell>
          <cell r="BL88">
            <v>92.8</v>
          </cell>
          <cell r="BM88">
            <v>91.7</v>
          </cell>
          <cell r="BN88">
            <v>94</v>
          </cell>
          <cell r="BO88">
            <v>66.400000000000006</v>
          </cell>
          <cell r="BP88">
            <v>64</v>
          </cell>
          <cell r="BQ88">
            <v>69</v>
          </cell>
          <cell r="BR88">
            <v>40.200000000000003</v>
          </cell>
          <cell r="BS88">
            <v>36.700000000000003</v>
          </cell>
          <cell r="BT88">
            <v>44</v>
          </cell>
          <cell r="BU88">
            <v>32.700000000000003</v>
          </cell>
          <cell r="BV88">
            <v>30.1</v>
          </cell>
          <cell r="BW88">
            <v>35.4</v>
          </cell>
        </row>
        <row r="89">
          <cell r="A89" t="str">
            <v>E10000029</v>
          </cell>
          <cell r="B89" t="str">
            <v>Suffolk</v>
          </cell>
          <cell r="C89" t="str">
            <v>East</v>
          </cell>
          <cell r="D89">
            <v>7021</v>
          </cell>
          <cell r="E89">
            <v>3558</v>
          </cell>
          <cell r="F89">
            <v>3463</v>
          </cell>
          <cell r="G89">
            <v>63.3</v>
          </cell>
          <cell r="H89">
            <v>56.9</v>
          </cell>
          <cell r="I89">
            <v>69.8</v>
          </cell>
          <cell r="J89">
            <v>54.7</v>
          </cell>
          <cell r="K89">
            <v>49.8</v>
          </cell>
          <cell r="L89">
            <v>59.6</v>
          </cell>
          <cell r="M89">
            <v>94.5</v>
          </cell>
          <cell r="N89">
            <v>93.4</v>
          </cell>
          <cell r="O89">
            <v>95.6</v>
          </cell>
          <cell r="P89">
            <v>92.5</v>
          </cell>
          <cell r="Q89">
            <v>91.6</v>
          </cell>
          <cell r="R89">
            <v>93.5</v>
          </cell>
          <cell r="S89">
            <v>57</v>
          </cell>
          <cell r="T89">
            <v>52.7</v>
          </cell>
          <cell r="U89">
            <v>61.4</v>
          </cell>
          <cell r="V89">
            <v>29.8</v>
          </cell>
          <cell r="W89">
            <v>25.1</v>
          </cell>
          <cell r="X89">
            <v>34.6</v>
          </cell>
          <cell r="Y89">
            <v>18.600000000000001</v>
          </cell>
          <cell r="Z89">
            <v>13.8</v>
          </cell>
          <cell r="AA89">
            <v>23.6</v>
          </cell>
          <cell r="AB89">
            <v>376</v>
          </cell>
          <cell r="AC89">
            <v>195</v>
          </cell>
          <cell r="AD89">
            <v>181</v>
          </cell>
          <cell r="AE89">
            <v>62.8</v>
          </cell>
          <cell r="AF89">
            <v>54.4</v>
          </cell>
          <cell r="AG89">
            <v>71.8</v>
          </cell>
          <cell r="AH89">
            <v>52.1</v>
          </cell>
          <cell r="AI89">
            <v>43.6</v>
          </cell>
          <cell r="AJ89">
            <v>61.3</v>
          </cell>
          <cell r="AK89">
            <v>94.4</v>
          </cell>
          <cell r="AL89">
            <v>94.4</v>
          </cell>
          <cell r="AM89">
            <v>94.5</v>
          </cell>
          <cell r="AN89">
            <v>91</v>
          </cell>
          <cell r="AO89">
            <v>91.8</v>
          </cell>
          <cell r="AP89">
            <v>90.1</v>
          </cell>
          <cell r="AQ89">
            <v>54</v>
          </cell>
          <cell r="AR89">
            <v>46.2</v>
          </cell>
          <cell r="AS89">
            <v>62.4</v>
          </cell>
          <cell r="AT89">
            <v>40.200000000000003</v>
          </cell>
          <cell r="AU89">
            <v>35.9</v>
          </cell>
          <cell r="AV89">
            <v>44.8</v>
          </cell>
          <cell r="AW89">
            <v>26.3</v>
          </cell>
          <cell r="AX89">
            <v>23.1</v>
          </cell>
          <cell r="AY89">
            <v>29.8</v>
          </cell>
          <cell r="AZ89">
            <v>7399</v>
          </cell>
          <cell r="BA89">
            <v>3755</v>
          </cell>
          <cell r="BB89">
            <v>3644</v>
          </cell>
          <cell r="BC89">
            <v>63.2</v>
          </cell>
          <cell r="BD89">
            <v>56.8</v>
          </cell>
          <cell r="BE89">
            <v>69.900000000000006</v>
          </cell>
          <cell r="BF89">
            <v>54.5</v>
          </cell>
          <cell r="BG89">
            <v>49.5</v>
          </cell>
          <cell r="BH89">
            <v>59.7</v>
          </cell>
          <cell r="BI89">
            <v>94.5</v>
          </cell>
          <cell r="BJ89">
            <v>93.4</v>
          </cell>
          <cell r="BK89">
            <v>95.5</v>
          </cell>
          <cell r="BL89">
            <v>92.4</v>
          </cell>
          <cell r="BM89">
            <v>91.6</v>
          </cell>
          <cell r="BN89">
            <v>93.3</v>
          </cell>
          <cell r="BO89">
            <v>56.8</v>
          </cell>
          <cell r="BP89">
            <v>52.4</v>
          </cell>
          <cell r="BQ89">
            <v>61.4</v>
          </cell>
          <cell r="BR89">
            <v>30.3</v>
          </cell>
          <cell r="BS89">
            <v>25.7</v>
          </cell>
          <cell r="BT89">
            <v>35.1</v>
          </cell>
          <cell r="BU89">
            <v>19</v>
          </cell>
          <cell r="BV89">
            <v>14.3</v>
          </cell>
          <cell r="BW89">
            <v>23.9</v>
          </cell>
        </row>
        <row r="90">
          <cell r="A90" t="str">
            <v>E06000034</v>
          </cell>
          <cell r="B90" t="str">
            <v>Thurrock</v>
          </cell>
          <cell r="C90" t="str">
            <v>East</v>
          </cell>
          <cell r="D90">
            <v>1584</v>
          </cell>
          <cell r="E90">
            <v>795</v>
          </cell>
          <cell r="F90">
            <v>789</v>
          </cell>
          <cell r="G90">
            <v>63</v>
          </cell>
          <cell r="H90">
            <v>57.5</v>
          </cell>
          <cell r="I90">
            <v>68.599999999999994</v>
          </cell>
          <cell r="J90">
            <v>51.1</v>
          </cell>
          <cell r="K90">
            <v>46.4</v>
          </cell>
          <cell r="L90">
            <v>55.8</v>
          </cell>
          <cell r="M90">
            <v>93.8</v>
          </cell>
          <cell r="N90">
            <v>92.1</v>
          </cell>
          <cell r="O90">
            <v>95.4</v>
          </cell>
          <cell r="P90">
            <v>90</v>
          </cell>
          <cell r="Q90">
            <v>87.8</v>
          </cell>
          <cell r="R90">
            <v>92.3</v>
          </cell>
          <cell r="S90">
            <v>52.7</v>
          </cell>
          <cell r="T90">
            <v>48.3</v>
          </cell>
          <cell r="U90">
            <v>57.2</v>
          </cell>
          <cell r="V90">
            <v>39.299999999999997</v>
          </cell>
          <cell r="W90">
            <v>34.700000000000003</v>
          </cell>
          <cell r="X90">
            <v>44</v>
          </cell>
          <cell r="Y90">
            <v>22</v>
          </cell>
          <cell r="Z90">
            <v>17.2</v>
          </cell>
          <cell r="AA90">
            <v>26.9</v>
          </cell>
          <cell r="AB90">
            <v>175</v>
          </cell>
          <cell r="AC90">
            <v>82</v>
          </cell>
          <cell r="AD90">
            <v>93</v>
          </cell>
          <cell r="AE90">
            <v>76.599999999999994</v>
          </cell>
          <cell r="AF90">
            <v>73.2</v>
          </cell>
          <cell r="AG90">
            <v>79.599999999999994</v>
          </cell>
          <cell r="AH90">
            <v>68.599999999999994</v>
          </cell>
          <cell r="AI90">
            <v>67.099999999999994</v>
          </cell>
          <cell r="AJ90">
            <v>69.900000000000006</v>
          </cell>
          <cell r="AK90">
            <v>96.6</v>
          </cell>
          <cell r="AL90" t="str">
            <v>x</v>
          </cell>
          <cell r="AM90" t="str">
            <v>x</v>
          </cell>
          <cell r="AN90">
            <v>94.9</v>
          </cell>
          <cell r="AO90">
            <v>95.1</v>
          </cell>
          <cell r="AP90">
            <v>94.6</v>
          </cell>
          <cell r="AQ90">
            <v>69.099999999999994</v>
          </cell>
          <cell r="AR90">
            <v>67.099999999999994</v>
          </cell>
          <cell r="AS90">
            <v>71</v>
          </cell>
          <cell r="AT90">
            <v>42.9</v>
          </cell>
          <cell r="AU90">
            <v>36.6</v>
          </cell>
          <cell r="AV90">
            <v>48.4</v>
          </cell>
          <cell r="AW90">
            <v>28.6</v>
          </cell>
          <cell r="AX90">
            <v>22</v>
          </cell>
          <cell r="AY90">
            <v>34.4</v>
          </cell>
          <cell r="AZ90">
            <v>1764</v>
          </cell>
          <cell r="BA90">
            <v>879</v>
          </cell>
          <cell r="BB90">
            <v>885</v>
          </cell>
          <cell r="BC90">
            <v>64.5</v>
          </cell>
          <cell r="BD90">
            <v>59</v>
          </cell>
          <cell r="BE90">
            <v>69.8</v>
          </cell>
          <cell r="BF90">
            <v>52.9</v>
          </cell>
          <cell r="BG90">
            <v>48.5</v>
          </cell>
          <cell r="BH90">
            <v>57.3</v>
          </cell>
          <cell r="BI90">
            <v>94</v>
          </cell>
          <cell r="BJ90">
            <v>92.6</v>
          </cell>
          <cell r="BK90">
            <v>95.5</v>
          </cell>
          <cell r="BL90">
            <v>90.5</v>
          </cell>
          <cell r="BM90">
            <v>88.5</v>
          </cell>
          <cell r="BN90">
            <v>92.5</v>
          </cell>
          <cell r="BO90">
            <v>54.4</v>
          </cell>
          <cell r="BP90">
            <v>50.2</v>
          </cell>
          <cell r="BQ90">
            <v>58.6</v>
          </cell>
          <cell r="BR90">
            <v>39.700000000000003</v>
          </cell>
          <cell r="BS90">
            <v>34.9</v>
          </cell>
          <cell r="BT90">
            <v>44.5</v>
          </cell>
          <cell r="BU90">
            <v>22.7</v>
          </cell>
          <cell r="BV90">
            <v>17.600000000000001</v>
          </cell>
          <cell r="BW90">
            <v>27.8</v>
          </cell>
        </row>
        <row r="91">
          <cell r="A91" t="str">
            <v>E09000007</v>
          </cell>
          <cell r="B91" t="str">
            <v>Camden</v>
          </cell>
          <cell r="C91" t="str">
            <v>Inner London</v>
          </cell>
          <cell r="D91">
            <v>693</v>
          </cell>
          <cell r="E91">
            <v>261</v>
          </cell>
          <cell r="F91">
            <v>432</v>
          </cell>
          <cell r="G91">
            <v>68.400000000000006</v>
          </cell>
          <cell r="H91">
            <v>55.6</v>
          </cell>
          <cell r="I91">
            <v>76.2</v>
          </cell>
          <cell r="J91">
            <v>59</v>
          </cell>
          <cell r="K91">
            <v>45.6</v>
          </cell>
          <cell r="L91">
            <v>67.099999999999994</v>
          </cell>
          <cell r="M91">
            <v>93.4</v>
          </cell>
          <cell r="N91">
            <v>89.3</v>
          </cell>
          <cell r="O91">
            <v>95.8</v>
          </cell>
          <cell r="P91">
            <v>90.3</v>
          </cell>
          <cell r="Q91">
            <v>84.7</v>
          </cell>
          <cell r="R91">
            <v>93.8</v>
          </cell>
          <cell r="S91">
            <v>60.3</v>
          </cell>
          <cell r="T91">
            <v>47.9</v>
          </cell>
          <cell r="U91">
            <v>67.8</v>
          </cell>
          <cell r="V91">
            <v>48.1</v>
          </cell>
          <cell r="W91">
            <v>43.3</v>
          </cell>
          <cell r="X91">
            <v>50.9</v>
          </cell>
          <cell r="Y91">
            <v>32.200000000000003</v>
          </cell>
          <cell r="Z91">
            <v>24.5</v>
          </cell>
          <cell r="AA91">
            <v>36.799999999999997</v>
          </cell>
          <cell r="AB91">
            <v>719</v>
          </cell>
          <cell r="AC91">
            <v>311</v>
          </cell>
          <cell r="AD91">
            <v>408</v>
          </cell>
          <cell r="AE91">
            <v>67.5</v>
          </cell>
          <cell r="AF91">
            <v>59.5</v>
          </cell>
          <cell r="AG91">
            <v>73.5</v>
          </cell>
          <cell r="AH91">
            <v>54.1</v>
          </cell>
          <cell r="AI91">
            <v>47.3</v>
          </cell>
          <cell r="AJ91">
            <v>59.3</v>
          </cell>
          <cell r="AK91">
            <v>96.5</v>
          </cell>
          <cell r="AL91">
            <v>94.9</v>
          </cell>
          <cell r="AM91">
            <v>97.8</v>
          </cell>
          <cell r="AN91">
            <v>93.2</v>
          </cell>
          <cell r="AO91">
            <v>89.7</v>
          </cell>
          <cell r="AP91">
            <v>95.8</v>
          </cell>
          <cell r="AQ91">
            <v>55.8</v>
          </cell>
          <cell r="AR91">
            <v>49.8</v>
          </cell>
          <cell r="AS91">
            <v>60.3</v>
          </cell>
          <cell r="AT91">
            <v>44.8</v>
          </cell>
          <cell r="AU91">
            <v>36</v>
          </cell>
          <cell r="AV91">
            <v>51.5</v>
          </cell>
          <cell r="AW91">
            <v>26.1</v>
          </cell>
          <cell r="AX91">
            <v>18.600000000000001</v>
          </cell>
          <cell r="AY91">
            <v>31.9</v>
          </cell>
          <cell r="AZ91">
            <v>1414</v>
          </cell>
          <cell r="BA91">
            <v>574</v>
          </cell>
          <cell r="BB91">
            <v>840</v>
          </cell>
          <cell r="BC91">
            <v>67.8</v>
          </cell>
          <cell r="BD91">
            <v>57.5</v>
          </cell>
          <cell r="BE91">
            <v>74.900000000000006</v>
          </cell>
          <cell r="BF91">
            <v>56.4</v>
          </cell>
          <cell r="BG91">
            <v>46.3</v>
          </cell>
          <cell r="BH91">
            <v>63.3</v>
          </cell>
          <cell r="BI91">
            <v>95</v>
          </cell>
          <cell r="BJ91">
            <v>92.3</v>
          </cell>
          <cell r="BK91">
            <v>96.8</v>
          </cell>
          <cell r="BL91">
            <v>91.8</v>
          </cell>
          <cell r="BM91">
            <v>87.5</v>
          </cell>
          <cell r="BN91">
            <v>94.8</v>
          </cell>
          <cell r="BO91">
            <v>57.9</v>
          </cell>
          <cell r="BP91">
            <v>48.8</v>
          </cell>
          <cell r="BQ91">
            <v>64.2</v>
          </cell>
          <cell r="BR91">
            <v>46.3</v>
          </cell>
          <cell r="BS91">
            <v>39.200000000000003</v>
          </cell>
          <cell r="BT91">
            <v>51.2</v>
          </cell>
          <cell r="BU91">
            <v>29.1</v>
          </cell>
          <cell r="BV91">
            <v>21.3</v>
          </cell>
          <cell r="BW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v>1089</v>
          </cell>
          <cell r="E93">
            <v>523</v>
          </cell>
          <cell r="F93">
            <v>566</v>
          </cell>
          <cell r="G93">
            <v>69.2</v>
          </cell>
          <cell r="H93">
            <v>62</v>
          </cell>
          <cell r="I93">
            <v>76</v>
          </cell>
          <cell r="J93">
            <v>61.1</v>
          </cell>
          <cell r="K93">
            <v>56</v>
          </cell>
          <cell r="L93">
            <v>65.7</v>
          </cell>
          <cell r="M93">
            <v>93.8</v>
          </cell>
          <cell r="N93">
            <v>91.6</v>
          </cell>
          <cell r="O93">
            <v>95.8</v>
          </cell>
          <cell r="P93">
            <v>90.8</v>
          </cell>
          <cell r="Q93">
            <v>88.1</v>
          </cell>
          <cell r="R93">
            <v>93.3</v>
          </cell>
          <cell r="S93">
            <v>63.1</v>
          </cell>
          <cell r="T93">
            <v>58.3</v>
          </cell>
          <cell r="U93">
            <v>67.5</v>
          </cell>
          <cell r="V93">
            <v>49.7</v>
          </cell>
          <cell r="W93">
            <v>42.1</v>
          </cell>
          <cell r="X93">
            <v>56.7</v>
          </cell>
          <cell r="Y93">
            <v>31.8</v>
          </cell>
          <cell r="Z93">
            <v>24.7</v>
          </cell>
          <cell r="AA93">
            <v>38.299999999999997</v>
          </cell>
          <cell r="AB93">
            <v>885</v>
          </cell>
          <cell r="AC93">
            <v>387</v>
          </cell>
          <cell r="AD93">
            <v>498</v>
          </cell>
          <cell r="AE93">
            <v>70.099999999999994</v>
          </cell>
          <cell r="AF93">
            <v>61.8</v>
          </cell>
          <cell r="AG93">
            <v>76.5</v>
          </cell>
          <cell r="AH93">
            <v>59.4</v>
          </cell>
          <cell r="AI93">
            <v>51.2</v>
          </cell>
          <cell r="AJ93">
            <v>65.900000000000006</v>
          </cell>
          <cell r="AK93">
            <v>94.2</v>
          </cell>
          <cell r="AL93">
            <v>90.7</v>
          </cell>
          <cell r="AM93">
            <v>97</v>
          </cell>
          <cell r="AN93">
            <v>89.4</v>
          </cell>
          <cell r="AO93">
            <v>84.2</v>
          </cell>
          <cell r="AP93">
            <v>93.4</v>
          </cell>
          <cell r="AQ93">
            <v>60.3</v>
          </cell>
          <cell r="AR93">
            <v>51.9</v>
          </cell>
          <cell r="AS93">
            <v>66.900000000000006</v>
          </cell>
          <cell r="AT93">
            <v>51.9</v>
          </cell>
          <cell r="AU93">
            <v>43.9</v>
          </cell>
          <cell r="AV93">
            <v>58</v>
          </cell>
          <cell r="AW93">
            <v>32.4</v>
          </cell>
          <cell r="AX93">
            <v>25.8</v>
          </cell>
          <cell r="AY93">
            <v>37.6</v>
          </cell>
          <cell r="AZ93">
            <v>1981</v>
          </cell>
          <cell r="BA93">
            <v>912</v>
          </cell>
          <cell r="BB93">
            <v>1069</v>
          </cell>
          <cell r="BC93">
            <v>69.7</v>
          </cell>
          <cell r="BD93">
            <v>62</v>
          </cell>
          <cell r="BE93">
            <v>76.2</v>
          </cell>
          <cell r="BF93">
            <v>60.4</v>
          </cell>
          <cell r="BG93">
            <v>53.9</v>
          </cell>
          <cell r="BH93">
            <v>65.900000000000006</v>
          </cell>
          <cell r="BI93">
            <v>94</v>
          </cell>
          <cell r="BJ93">
            <v>91.2</v>
          </cell>
          <cell r="BK93">
            <v>96.4</v>
          </cell>
          <cell r="BL93">
            <v>90.2</v>
          </cell>
          <cell r="BM93">
            <v>86.5</v>
          </cell>
          <cell r="BN93">
            <v>93.4</v>
          </cell>
          <cell r="BO93">
            <v>61.9</v>
          </cell>
          <cell r="BP93">
            <v>55.6</v>
          </cell>
          <cell r="BQ93">
            <v>67.3</v>
          </cell>
          <cell r="BR93">
            <v>50.6</v>
          </cell>
          <cell r="BS93">
            <v>42.8</v>
          </cell>
          <cell r="BT93">
            <v>57.3</v>
          </cell>
          <cell r="BU93">
            <v>32.1</v>
          </cell>
          <cell r="BV93">
            <v>25.1</v>
          </cell>
          <cell r="BW93">
            <v>38.1</v>
          </cell>
        </row>
        <row r="94">
          <cell r="A94" t="str">
            <v>E09000013</v>
          </cell>
          <cell r="B94" t="str">
            <v>Hammersmith and Fulham</v>
          </cell>
          <cell r="C94" t="str">
            <v>Inner London</v>
          </cell>
          <cell r="D94">
            <v>574</v>
          </cell>
          <cell r="E94">
            <v>260</v>
          </cell>
          <cell r="F94">
            <v>314</v>
          </cell>
          <cell r="G94">
            <v>73.7</v>
          </cell>
          <cell r="H94">
            <v>62.3</v>
          </cell>
          <cell r="I94">
            <v>83.1</v>
          </cell>
          <cell r="J94">
            <v>64.3</v>
          </cell>
          <cell r="K94">
            <v>57.3</v>
          </cell>
          <cell r="L94">
            <v>70.099999999999994</v>
          </cell>
          <cell r="M94">
            <v>90.8</v>
          </cell>
          <cell r="N94">
            <v>86.9</v>
          </cell>
          <cell r="O94">
            <v>93.9</v>
          </cell>
          <cell r="P94">
            <v>88.3</v>
          </cell>
          <cell r="Q94">
            <v>84.6</v>
          </cell>
          <cell r="R94">
            <v>91.4</v>
          </cell>
          <cell r="S94">
            <v>65.2</v>
          </cell>
          <cell r="T94">
            <v>58.5</v>
          </cell>
          <cell r="U94">
            <v>70.7</v>
          </cell>
          <cell r="V94">
            <v>55.2</v>
          </cell>
          <cell r="W94">
            <v>50.4</v>
          </cell>
          <cell r="X94">
            <v>59.2</v>
          </cell>
          <cell r="Y94">
            <v>40.9</v>
          </cell>
          <cell r="Z94">
            <v>35.799999999999997</v>
          </cell>
          <cell r="AA94">
            <v>45.2</v>
          </cell>
          <cell r="AB94">
            <v>533</v>
          </cell>
          <cell r="AC94">
            <v>263</v>
          </cell>
          <cell r="AD94">
            <v>270</v>
          </cell>
          <cell r="AE94">
            <v>73.5</v>
          </cell>
          <cell r="AF94">
            <v>71.099999999999994</v>
          </cell>
          <cell r="AG94">
            <v>75.900000000000006</v>
          </cell>
          <cell r="AH94">
            <v>61</v>
          </cell>
          <cell r="AI94">
            <v>59.7</v>
          </cell>
          <cell r="AJ94">
            <v>62.2</v>
          </cell>
          <cell r="AK94">
            <v>94.2</v>
          </cell>
          <cell r="AL94">
            <v>93.5</v>
          </cell>
          <cell r="AM94">
            <v>94.8</v>
          </cell>
          <cell r="AN94">
            <v>91</v>
          </cell>
          <cell r="AO94">
            <v>91.6</v>
          </cell>
          <cell r="AP94">
            <v>90.4</v>
          </cell>
          <cell r="AQ94">
            <v>61.9</v>
          </cell>
          <cell r="AR94">
            <v>61.2</v>
          </cell>
          <cell r="AS94">
            <v>62.6</v>
          </cell>
          <cell r="AT94">
            <v>54.6</v>
          </cell>
          <cell r="AU94">
            <v>54.8</v>
          </cell>
          <cell r="AV94">
            <v>54.4</v>
          </cell>
          <cell r="AW94">
            <v>33</v>
          </cell>
          <cell r="AX94">
            <v>30.8</v>
          </cell>
          <cell r="AY94">
            <v>35.200000000000003</v>
          </cell>
          <cell r="AZ94">
            <v>1108</v>
          </cell>
          <cell r="BA94">
            <v>523</v>
          </cell>
          <cell r="BB94">
            <v>585</v>
          </cell>
          <cell r="BC94">
            <v>73.599999999999994</v>
          </cell>
          <cell r="BD94">
            <v>66.7</v>
          </cell>
          <cell r="BE94">
            <v>79.7</v>
          </cell>
          <cell r="BF94">
            <v>62.6</v>
          </cell>
          <cell r="BG94">
            <v>58.5</v>
          </cell>
          <cell r="BH94">
            <v>66.3</v>
          </cell>
          <cell r="BI94">
            <v>92.4</v>
          </cell>
          <cell r="BJ94">
            <v>90.2</v>
          </cell>
          <cell r="BK94">
            <v>94.4</v>
          </cell>
          <cell r="BL94">
            <v>89.6</v>
          </cell>
          <cell r="BM94">
            <v>88.1</v>
          </cell>
          <cell r="BN94">
            <v>90.9</v>
          </cell>
          <cell r="BO94">
            <v>63.5</v>
          </cell>
          <cell r="BP94">
            <v>59.8</v>
          </cell>
          <cell r="BQ94">
            <v>66.8</v>
          </cell>
          <cell r="BR94">
            <v>54.9</v>
          </cell>
          <cell r="BS94">
            <v>52.6</v>
          </cell>
          <cell r="BT94">
            <v>56.9</v>
          </cell>
          <cell r="BU94">
            <v>37.1</v>
          </cell>
          <cell r="BV94">
            <v>33.299999999999997</v>
          </cell>
          <cell r="BW94">
            <v>40.5</v>
          </cell>
        </row>
        <row r="95">
          <cell r="A95" t="str">
            <v>E09000014</v>
          </cell>
          <cell r="B95" t="str">
            <v>Haringey</v>
          </cell>
          <cell r="C95" t="str">
            <v>Inner London</v>
          </cell>
          <cell r="D95">
            <v>985</v>
          </cell>
          <cell r="E95">
            <v>472</v>
          </cell>
          <cell r="F95">
            <v>513</v>
          </cell>
          <cell r="G95">
            <v>68.7</v>
          </cell>
          <cell r="H95">
            <v>63.6</v>
          </cell>
          <cell r="I95">
            <v>73.5</v>
          </cell>
          <cell r="J95">
            <v>59.5</v>
          </cell>
          <cell r="K95">
            <v>56.1</v>
          </cell>
          <cell r="L95">
            <v>62.6</v>
          </cell>
          <cell r="M95">
            <v>92.5</v>
          </cell>
          <cell r="N95">
            <v>89.8</v>
          </cell>
          <cell r="O95">
            <v>94.9</v>
          </cell>
          <cell r="P95">
            <v>90.4</v>
          </cell>
          <cell r="Q95">
            <v>87.3</v>
          </cell>
          <cell r="R95">
            <v>93.2</v>
          </cell>
          <cell r="S95">
            <v>61.9</v>
          </cell>
          <cell r="T95">
            <v>59.1</v>
          </cell>
          <cell r="U95">
            <v>64.5</v>
          </cell>
          <cell r="V95">
            <v>41.7</v>
          </cell>
          <cell r="W95">
            <v>36.9</v>
          </cell>
          <cell r="X95">
            <v>46.2</v>
          </cell>
          <cell r="Y95">
            <v>29.3</v>
          </cell>
          <cell r="Z95">
            <v>26.7</v>
          </cell>
          <cell r="AA95">
            <v>31.8</v>
          </cell>
          <cell r="AB95">
            <v>1119</v>
          </cell>
          <cell r="AC95">
            <v>605</v>
          </cell>
          <cell r="AD95">
            <v>514</v>
          </cell>
          <cell r="AE95">
            <v>62.8</v>
          </cell>
          <cell r="AF95">
            <v>59.2</v>
          </cell>
          <cell r="AG95">
            <v>67.099999999999994</v>
          </cell>
          <cell r="AH95">
            <v>50.4</v>
          </cell>
          <cell r="AI95">
            <v>49.6</v>
          </cell>
          <cell r="AJ95">
            <v>51.4</v>
          </cell>
          <cell r="AK95">
            <v>92.8</v>
          </cell>
          <cell r="AL95">
            <v>91.1</v>
          </cell>
          <cell r="AM95">
            <v>94.7</v>
          </cell>
          <cell r="AN95">
            <v>90</v>
          </cell>
          <cell r="AO95">
            <v>87.8</v>
          </cell>
          <cell r="AP95">
            <v>92.6</v>
          </cell>
          <cell r="AQ95">
            <v>52.3</v>
          </cell>
          <cell r="AR95">
            <v>51.7</v>
          </cell>
          <cell r="AS95">
            <v>52.9</v>
          </cell>
          <cell r="AT95">
            <v>36</v>
          </cell>
          <cell r="AU95">
            <v>29.9</v>
          </cell>
          <cell r="AV95">
            <v>43.2</v>
          </cell>
          <cell r="AW95">
            <v>22.9</v>
          </cell>
          <cell r="AX95">
            <v>20.3</v>
          </cell>
          <cell r="AY95">
            <v>25.9</v>
          </cell>
          <cell r="AZ95">
            <v>2106</v>
          </cell>
          <cell r="BA95">
            <v>1078</v>
          </cell>
          <cell r="BB95">
            <v>1028</v>
          </cell>
          <cell r="BC95">
            <v>65.5</v>
          </cell>
          <cell r="BD95">
            <v>61</v>
          </cell>
          <cell r="BE95">
            <v>70.2</v>
          </cell>
          <cell r="BF95">
            <v>54.6</v>
          </cell>
          <cell r="BG95">
            <v>52.4</v>
          </cell>
          <cell r="BH95">
            <v>56.9</v>
          </cell>
          <cell r="BI95">
            <v>92.6</v>
          </cell>
          <cell r="BJ95">
            <v>90.5</v>
          </cell>
          <cell r="BK95">
            <v>94.8</v>
          </cell>
          <cell r="BL95">
            <v>90.2</v>
          </cell>
          <cell r="BM95">
            <v>87.6</v>
          </cell>
          <cell r="BN95">
            <v>92.9</v>
          </cell>
          <cell r="BO95">
            <v>56.7</v>
          </cell>
          <cell r="BP95">
            <v>54.9</v>
          </cell>
          <cell r="BQ95">
            <v>58.7</v>
          </cell>
          <cell r="BR95">
            <v>38.700000000000003</v>
          </cell>
          <cell r="BS95">
            <v>32.9</v>
          </cell>
          <cell r="BT95">
            <v>44.6</v>
          </cell>
          <cell r="BU95">
            <v>25.9</v>
          </cell>
          <cell r="BV95">
            <v>23.1</v>
          </cell>
          <cell r="BW95">
            <v>28.8</v>
          </cell>
        </row>
        <row r="96">
          <cell r="A96" t="str">
            <v>E09000019</v>
          </cell>
          <cell r="B96" t="str">
            <v>Islington</v>
          </cell>
          <cell r="C96" t="str">
            <v>Inner London</v>
          </cell>
          <cell r="D96">
            <v>636</v>
          </cell>
          <cell r="E96">
            <v>364</v>
          </cell>
          <cell r="F96">
            <v>272</v>
          </cell>
          <cell r="G96">
            <v>63.5</v>
          </cell>
          <cell r="H96">
            <v>63.5</v>
          </cell>
          <cell r="I96">
            <v>63.6</v>
          </cell>
          <cell r="J96">
            <v>52.2</v>
          </cell>
          <cell r="K96">
            <v>53.3</v>
          </cell>
          <cell r="L96">
            <v>50.7</v>
          </cell>
          <cell r="M96">
            <v>94.2</v>
          </cell>
          <cell r="N96">
            <v>94.2</v>
          </cell>
          <cell r="O96">
            <v>94.1</v>
          </cell>
          <cell r="P96">
            <v>90.4</v>
          </cell>
          <cell r="Q96">
            <v>92</v>
          </cell>
          <cell r="R96">
            <v>88.2</v>
          </cell>
          <cell r="S96">
            <v>53.8</v>
          </cell>
          <cell r="T96">
            <v>55.2</v>
          </cell>
          <cell r="U96">
            <v>51.8</v>
          </cell>
          <cell r="V96">
            <v>35.700000000000003</v>
          </cell>
          <cell r="W96">
            <v>35.4</v>
          </cell>
          <cell r="X96">
            <v>36</v>
          </cell>
          <cell r="Y96">
            <v>20</v>
          </cell>
          <cell r="Z96">
            <v>18.100000000000001</v>
          </cell>
          <cell r="AA96">
            <v>22.4</v>
          </cell>
          <cell r="AB96">
            <v>718</v>
          </cell>
          <cell r="AC96">
            <v>386</v>
          </cell>
          <cell r="AD96">
            <v>332</v>
          </cell>
          <cell r="AE96">
            <v>74</v>
          </cell>
          <cell r="AF96">
            <v>71</v>
          </cell>
          <cell r="AG96">
            <v>77.400000000000006</v>
          </cell>
          <cell r="AH96">
            <v>63</v>
          </cell>
          <cell r="AI96">
            <v>60.1</v>
          </cell>
          <cell r="AJ96">
            <v>66.3</v>
          </cell>
          <cell r="AK96">
            <v>97.6</v>
          </cell>
          <cell r="AL96">
            <v>97.7</v>
          </cell>
          <cell r="AM96">
            <v>97.6</v>
          </cell>
          <cell r="AN96">
            <v>95.3</v>
          </cell>
          <cell r="AO96">
            <v>95.1</v>
          </cell>
          <cell r="AP96">
            <v>95.5</v>
          </cell>
          <cell r="AQ96">
            <v>64.2</v>
          </cell>
          <cell r="AR96">
            <v>61.9</v>
          </cell>
          <cell r="AS96">
            <v>66.900000000000006</v>
          </cell>
          <cell r="AT96">
            <v>58.1</v>
          </cell>
          <cell r="AU96">
            <v>50.8</v>
          </cell>
          <cell r="AV96">
            <v>66.599999999999994</v>
          </cell>
          <cell r="AW96">
            <v>33.799999999999997</v>
          </cell>
          <cell r="AX96">
            <v>29</v>
          </cell>
          <cell r="AY96">
            <v>39.5</v>
          </cell>
          <cell r="AZ96">
            <v>1354</v>
          </cell>
          <cell r="BA96">
            <v>750</v>
          </cell>
          <cell r="BB96">
            <v>604</v>
          </cell>
          <cell r="BC96">
            <v>69.099999999999994</v>
          </cell>
          <cell r="BD96">
            <v>67.3</v>
          </cell>
          <cell r="BE96">
            <v>71.2</v>
          </cell>
          <cell r="BF96">
            <v>57.9</v>
          </cell>
          <cell r="BG96">
            <v>56.8</v>
          </cell>
          <cell r="BH96">
            <v>59.3</v>
          </cell>
          <cell r="BI96">
            <v>96</v>
          </cell>
          <cell r="BJ96">
            <v>96</v>
          </cell>
          <cell r="BK96">
            <v>96</v>
          </cell>
          <cell r="BL96">
            <v>93</v>
          </cell>
          <cell r="BM96">
            <v>93.6</v>
          </cell>
          <cell r="BN96">
            <v>92.2</v>
          </cell>
          <cell r="BO96">
            <v>59.3</v>
          </cell>
          <cell r="BP96">
            <v>58.7</v>
          </cell>
          <cell r="BQ96">
            <v>60.1</v>
          </cell>
          <cell r="BR96">
            <v>47.6</v>
          </cell>
          <cell r="BS96">
            <v>43.3</v>
          </cell>
          <cell r="BT96">
            <v>52.8</v>
          </cell>
          <cell r="BU96">
            <v>27.3</v>
          </cell>
          <cell r="BV96">
            <v>23.7</v>
          </cell>
          <cell r="BW96">
            <v>31.8</v>
          </cell>
        </row>
        <row r="97">
          <cell r="A97" t="str">
            <v>E09000020</v>
          </cell>
          <cell r="B97" t="str">
            <v>Kensington and Chelsea</v>
          </cell>
          <cell r="C97" t="str">
            <v>Inner London</v>
          </cell>
          <cell r="D97">
            <v>378</v>
          </cell>
          <cell r="E97">
            <v>230</v>
          </cell>
          <cell r="F97">
            <v>148</v>
          </cell>
          <cell r="G97">
            <v>74.3</v>
          </cell>
          <cell r="H97">
            <v>80.900000000000006</v>
          </cell>
          <cell r="I97">
            <v>64.2</v>
          </cell>
          <cell r="J97">
            <v>66.099999999999994</v>
          </cell>
          <cell r="K97">
            <v>73.900000000000006</v>
          </cell>
          <cell r="L97">
            <v>54.1</v>
          </cell>
          <cell r="M97">
            <v>93.4</v>
          </cell>
          <cell r="N97" t="str">
            <v>x</v>
          </cell>
          <cell r="O97" t="str">
            <v>x</v>
          </cell>
          <cell r="P97">
            <v>92.3</v>
          </cell>
          <cell r="Q97">
            <v>96.1</v>
          </cell>
          <cell r="R97">
            <v>86.5</v>
          </cell>
          <cell r="S97">
            <v>67.2</v>
          </cell>
          <cell r="T97">
            <v>74.3</v>
          </cell>
          <cell r="U97">
            <v>56.1</v>
          </cell>
          <cell r="V97">
            <v>50</v>
          </cell>
          <cell r="W97">
            <v>52.2</v>
          </cell>
          <cell r="X97">
            <v>46.6</v>
          </cell>
          <cell r="Y97">
            <v>37</v>
          </cell>
          <cell r="Z97">
            <v>40.4</v>
          </cell>
          <cell r="AA97">
            <v>31.8</v>
          </cell>
          <cell r="AB97">
            <v>371</v>
          </cell>
          <cell r="AC97">
            <v>210</v>
          </cell>
          <cell r="AD97">
            <v>161</v>
          </cell>
          <cell r="AE97">
            <v>79</v>
          </cell>
          <cell r="AF97">
            <v>79</v>
          </cell>
          <cell r="AG97">
            <v>78.900000000000006</v>
          </cell>
          <cell r="AH97">
            <v>68.2</v>
          </cell>
          <cell r="AI97">
            <v>68.099999999999994</v>
          </cell>
          <cell r="AJ97">
            <v>68.3</v>
          </cell>
          <cell r="AK97">
            <v>97.8</v>
          </cell>
          <cell r="AL97" t="str">
            <v>x</v>
          </cell>
          <cell r="AM97" t="str">
            <v>x</v>
          </cell>
          <cell r="AN97">
            <v>96.8</v>
          </cell>
          <cell r="AO97">
            <v>98.1</v>
          </cell>
          <cell r="AP97">
            <v>95</v>
          </cell>
          <cell r="AQ97">
            <v>69.5</v>
          </cell>
          <cell r="AR97">
            <v>69</v>
          </cell>
          <cell r="AS97">
            <v>70.2</v>
          </cell>
          <cell r="AT97">
            <v>61.7</v>
          </cell>
          <cell r="AU97">
            <v>60</v>
          </cell>
          <cell r="AV97">
            <v>64</v>
          </cell>
          <cell r="AW97">
            <v>42.6</v>
          </cell>
          <cell r="AX97">
            <v>43.8</v>
          </cell>
          <cell r="AY97">
            <v>41</v>
          </cell>
          <cell r="AZ97">
            <v>749</v>
          </cell>
          <cell r="BA97">
            <v>440</v>
          </cell>
          <cell r="BB97">
            <v>309</v>
          </cell>
          <cell r="BC97">
            <v>76.599999999999994</v>
          </cell>
          <cell r="BD97">
            <v>80</v>
          </cell>
          <cell r="BE97">
            <v>71.8</v>
          </cell>
          <cell r="BF97">
            <v>67.2</v>
          </cell>
          <cell r="BG97">
            <v>71.099999999999994</v>
          </cell>
          <cell r="BH97">
            <v>61.5</v>
          </cell>
          <cell r="BI97">
            <v>95.6</v>
          </cell>
          <cell r="BJ97">
            <v>97.3</v>
          </cell>
          <cell r="BK97">
            <v>93.2</v>
          </cell>
          <cell r="BL97">
            <v>94.5</v>
          </cell>
          <cell r="BM97">
            <v>97</v>
          </cell>
          <cell r="BN97">
            <v>90.9</v>
          </cell>
          <cell r="BO97">
            <v>68.400000000000006</v>
          </cell>
          <cell r="BP97">
            <v>71.8</v>
          </cell>
          <cell r="BQ97">
            <v>63.4</v>
          </cell>
          <cell r="BR97">
            <v>55.8</v>
          </cell>
          <cell r="BS97">
            <v>55.9</v>
          </cell>
          <cell r="BT97">
            <v>55.7</v>
          </cell>
          <cell r="BU97">
            <v>39.799999999999997</v>
          </cell>
          <cell r="BV97">
            <v>42</v>
          </cell>
          <cell r="BW97">
            <v>36.6</v>
          </cell>
        </row>
        <row r="98">
          <cell r="A98" t="str">
            <v>E09000022</v>
          </cell>
          <cell r="B98" t="str">
            <v>Lambeth</v>
          </cell>
          <cell r="C98" t="str">
            <v>Inner London</v>
          </cell>
          <cell r="D98">
            <v>1039</v>
          </cell>
          <cell r="E98">
            <v>539</v>
          </cell>
          <cell r="F98">
            <v>500</v>
          </cell>
          <cell r="G98">
            <v>62.3</v>
          </cell>
          <cell r="H98">
            <v>56.6</v>
          </cell>
          <cell r="I98">
            <v>68.400000000000006</v>
          </cell>
          <cell r="J98">
            <v>54.6</v>
          </cell>
          <cell r="K98">
            <v>49.9</v>
          </cell>
          <cell r="L98">
            <v>59.6</v>
          </cell>
          <cell r="M98">
            <v>93.8</v>
          </cell>
          <cell r="N98">
            <v>91.7</v>
          </cell>
          <cell r="O98">
            <v>96.2</v>
          </cell>
          <cell r="P98">
            <v>89.7</v>
          </cell>
          <cell r="Q98">
            <v>87.4</v>
          </cell>
          <cell r="R98">
            <v>92.2</v>
          </cell>
          <cell r="S98">
            <v>57</v>
          </cell>
          <cell r="T98">
            <v>53.6</v>
          </cell>
          <cell r="U98">
            <v>60.6</v>
          </cell>
          <cell r="V98">
            <v>48.3</v>
          </cell>
          <cell r="W98">
            <v>44.9</v>
          </cell>
          <cell r="X98">
            <v>52</v>
          </cell>
          <cell r="Y98">
            <v>25.8</v>
          </cell>
          <cell r="Z98">
            <v>21.2</v>
          </cell>
          <cell r="AA98">
            <v>30.8</v>
          </cell>
          <cell r="AB98">
            <v>838</v>
          </cell>
          <cell r="AC98">
            <v>400</v>
          </cell>
          <cell r="AD98">
            <v>438</v>
          </cell>
          <cell r="AE98">
            <v>74</v>
          </cell>
          <cell r="AF98">
            <v>69</v>
          </cell>
          <cell r="AG98">
            <v>78.5</v>
          </cell>
          <cell r="AH98">
            <v>58.9</v>
          </cell>
          <cell r="AI98">
            <v>57.3</v>
          </cell>
          <cell r="AJ98">
            <v>60.5</v>
          </cell>
          <cell r="AK98">
            <v>97.5</v>
          </cell>
          <cell r="AL98">
            <v>96.3</v>
          </cell>
          <cell r="AM98">
            <v>98.6</v>
          </cell>
          <cell r="AN98">
            <v>93.7</v>
          </cell>
          <cell r="AO98">
            <v>92.5</v>
          </cell>
          <cell r="AP98">
            <v>94.7</v>
          </cell>
          <cell r="AQ98">
            <v>61.1</v>
          </cell>
          <cell r="AR98">
            <v>60.5</v>
          </cell>
          <cell r="AS98">
            <v>61.6</v>
          </cell>
          <cell r="AT98">
            <v>56.9</v>
          </cell>
          <cell r="AU98">
            <v>53.5</v>
          </cell>
          <cell r="AV98">
            <v>60</v>
          </cell>
          <cell r="AW98">
            <v>29.6</v>
          </cell>
          <cell r="AX98">
            <v>23.3</v>
          </cell>
          <cell r="AY98">
            <v>35.4</v>
          </cell>
          <cell r="AZ98">
            <v>1877</v>
          </cell>
          <cell r="BA98">
            <v>939</v>
          </cell>
          <cell r="BB98">
            <v>938</v>
          </cell>
          <cell r="BC98">
            <v>67.5</v>
          </cell>
          <cell r="BD98">
            <v>61.9</v>
          </cell>
          <cell r="BE98">
            <v>73.099999999999994</v>
          </cell>
          <cell r="BF98">
            <v>56.5</v>
          </cell>
          <cell r="BG98">
            <v>53</v>
          </cell>
          <cell r="BH98">
            <v>60</v>
          </cell>
          <cell r="BI98">
            <v>95.5</v>
          </cell>
          <cell r="BJ98">
            <v>93.6</v>
          </cell>
          <cell r="BK98">
            <v>97.3</v>
          </cell>
          <cell r="BL98">
            <v>91.5</v>
          </cell>
          <cell r="BM98">
            <v>89.6</v>
          </cell>
          <cell r="BN98">
            <v>93.4</v>
          </cell>
          <cell r="BO98">
            <v>58.8</v>
          </cell>
          <cell r="BP98">
            <v>56.5</v>
          </cell>
          <cell r="BQ98">
            <v>61.1</v>
          </cell>
          <cell r="BR98">
            <v>52.2</v>
          </cell>
          <cell r="BS98">
            <v>48.6</v>
          </cell>
          <cell r="BT98">
            <v>55.8</v>
          </cell>
          <cell r="BU98">
            <v>27.5</v>
          </cell>
          <cell r="BV98">
            <v>22</v>
          </cell>
          <cell r="BW98">
            <v>32.9</v>
          </cell>
        </row>
        <row r="99">
          <cell r="A99" t="str">
            <v>E09000023</v>
          </cell>
          <cell r="B99" t="str">
            <v>Lewisham</v>
          </cell>
          <cell r="C99" t="str">
            <v>Inner London</v>
          </cell>
          <cell r="D99">
            <v>1479</v>
          </cell>
          <cell r="E99">
            <v>733</v>
          </cell>
          <cell r="F99">
            <v>746</v>
          </cell>
          <cell r="G99">
            <v>61.9</v>
          </cell>
          <cell r="H99">
            <v>58.3</v>
          </cell>
          <cell r="I99">
            <v>65.400000000000006</v>
          </cell>
          <cell r="J99">
            <v>51.9</v>
          </cell>
          <cell r="K99">
            <v>49.1</v>
          </cell>
          <cell r="L99">
            <v>54.7</v>
          </cell>
          <cell r="M99">
            <v>93.3</v>
          </cell>
          <cell r="N99">
            <v>92.1</v>
          </cell>
          <cell r="O99">
            <v>94.5</v>
          </cell>
          <cell r="P99">
            <v>89</v>
          </cell>
          <cell r="Q99">
            <v>87.4</v>
          </cell>
          <cell r="R99">
            <v>90.6</v>
          </cell>
          <cell r="S99">
            <v>54.3</v>
          </cell>
          <cell r="T99">
            <v>52.5</v>
          </cell>
          <cell r="U99">
            <v>56</v>
          </cell>
          <cell r="V99">
            <v>34.1</v>
          </cell>
          <cell r="W99">
            <v>29.2</v>
          </cell>
          <cell r="X99">
            <v>38.9</v>
          </cell>
          <cell r="Y99">
            <v>19.3</v>
          </cell>
          <cell r="Z99">
            <v>15</v>
          </cell>
          <cell r="AA99">
            <v>23.5</v>
          </cell>
          <cell r="AB99">
            <v>608</v>
          </cell>
          <cell r="AC99">
            <v>350</v>
          </cell>
          <cell r="AD99">
            <v>258</v>
          </cell>
          <cell r="AE99">
            <v>64</v>
          </cell>
          <cell r="AF99">
            <v>58.6</v>
          </cell>
          <cell r="AG99">
            <v>71.3</v>
          </cell>
          <cell r="AH99">
            <v>52</v>
          </cell>
          <cell r="AI99">
            <v>47.4</v>
          </cell>
          <cell r="AJ99">
            <v>58.1</v>
          </cell>
          <cell r="AK99">
            <v>95.7</v>
          </cell>
          <cell r="AL99">
            <v>93.7</v>
          </cell>
          <cell r="AM99">
            <v>98.4</v>
          </cell>
          <cell r="AN99">
            <v>90.3</v>
          </cell>
          <cell r="AO99">
            <v>88.9</v>
          </cell>
          <cell r="AP99">
            <v>92.2</v>
          </cell>
          <cell r="AQ99">
            <v>53.9</v>
          </cell>
          <cell r="AR99">
            <v>50.3</v>
          </cell>
          <cell r="AS99">
            <v>58.9</v>
          </cell>
          <cell r="AT99">
            <v>39.1</v>
          </cell>
          <cell r="AU99">
            <v>33.1</v>
          </cell>
          <cell r="AV99">
            <v>47.3</v>
          </cell>
          <cell r="AW99">
            <v>18.3</v>
          </cell>
          <cell r="AX99">
            <v>15.4</v>
          </cell>
          <cell r="AY99">
            <v>22.1</v>
          </cell>
          <cell r="AZ99">
            <v>2115</v>
          </cell>
          <cell r="BA99">
            <v>1092</v>
          </cell>
          <cell r="BB99">
            <v>1023</v>
          </cell>
          <cell r="BC99">
            <v>62.3</v>
          </cell>
          <cell r="BD99">
            <v>58.2</v>
          </cell>
          <cell r="BE99">
            <v>66.8</v>
          </cell>
          <cell r="BF99">
            <v>51.9</v>
          </cell>
          <cell r="BG99">
            <v>48.4</v>
          </cell>
          <cell r="BH99">
            <v>55.5</v>
          </cell>
          <cell r="BI99">
            <v>93.9</v>
          </cell>
          <cell r="BJ99">
            <v>92.6</v>
          </cell>
          <cell r="BK99">
            <v>95.2</v>
          </cell>
          <cell r="BL99">
            <v>89.3</v>
          </cell>
          <cell r="BM99">
            <v>87.9</v>
          </cell>
          <cell r="BN99">
            <v>90.7</v>
          </cell>
          <cell r="BO99">
            <v>54.1</v>
          </cell>
          <cell r="BP99">
            <v>51.6</v>
          </cell>
          <cell r="BQ99">
            <v>56.7</v>
          </cell>
          <cell r="BR99">
            <v>35.200000000000003</v>
          </cell>
          <cell r="BS99">
            <v>30.4</v>
          </cell>
          <cell r="BT99">
            <v>40.4</v>
          </cell>
          <cell r="BU99">
            <v>18.8</v>
          </cell>
          <cell r="BV99">
            <v>15.1</v>
          </cell>
          <cell r="BW99">
            <v>22.7</v>
          </cell>
        </row>
        <row r="100">
          <cell r="A100" t="str">
            <v>E09000025</v>
          </cell>
          <cell r="B100" t="str">
            <v>Newham</v>
          </cell>
          <cell r="C100" t="str">
            <v>Inner London</v>
          </cell>
          <cell r="D100">
            <v>1044</v>
          </cell>
          <cell r="E100">
            <v>499</v>
          </cell>
          <cell r="F100">
            <v>545</v>
          </cell>
          <cell r="G100">
            <v>69.3</v>
          </cell>
          <cell r="H100">
            <v>63.7</v>
          </cell>
          <cell r="I100">
            <v>74.5</v>
          </cell>
          <cell r="J100">
            <v>57.7</v>
          </cell>
          <cell r="K100">
            <v>52.7</v>
          </cell>
          <cell r="L100">
            <v>62.2</v>
          </cell>
          <cell r="M100">
            <v>93.5</v>
          </cell>
          <cell r="N100">
            <v>91</v>
          </cell>
          <cell r="O100">
            <v>95.8</v>
          </cell>
          <cell r="P100">
            <v>89</v>
          </cell>
          <cell r="Q100">
            <v>86.4</v>
          </cell>
          <cell r="R100">
            <v>91.4</v>
          </cell>
          <cell r="S100">
            <v>59.1</v>
          </cell>
          <cell r="T100">
            <v>54.3</v>
          </cell>
          <cell r="U100">
            <v>63.5</v>
          </cell>
          <cell r="V100">
            <v>42.7</v>
          </cell>
          <cell r="W100">
            <v>39.5</v>
          </cell>
          <cell r="X100">
            <v>45.7</v>
          </cell>
          <cell r="Y100">
            <v>27.6</v>
          </cell>
          <cell r="Z100">
            <v>22.4</v>
          </cell>
          <cell r="AA100">
            <v>32.299999999999997</v>
          </cell>
          <cell r="AB100">
            <v>2452</v>
          </cell>
          <cell r="AC100">
            <v>1242</v>
          </cell>
          <cell r="AD100">
            <v>1210</v>
          </cell>
          <cell r="AE100">
            <v>71.400000000000006</v>
          </cell>
          <cell r="AF100">
            <v>65.400000000000006</v>
          </cell>
          <cell r="AG100">
            <v>77.5</v>
          </cell>
          <cell r="AH100">
            <v>60</v>
          </cell>
          <cell r="AI100">
            <v>55.6</v>
          </cell>
          <cell r="AJ100">
            <v>64.5</v>
          </cell>
          <cell r="AK100">
            <v>96.7</v>
          </cell>
          <cell r="AL100">
            <v>95.6</v>
          </cell>
          <cell r="AM100">
            <v>97.9</v>
          </cell>
          <cell r="AN100">
            <v>93.7</v>
          </cell>
          <cell r="AO100">
            <v>92.4</v>
          </cell>
          <cell r="AP100">
            <v>95</v>
          </cell>
          <cell r="AQ100">
            <v>61.3</v>
          </cell>
          <cell r="AR100">
            <v>57.3</v>
          </cell>
          <cell r="AS100">
            <v>65.3</v>
          </cell>
          <cell r="AT100">
            <v>51.9</v>
          </cell>
          <cell r="AU100">
            <v>49.4</v>
          </cell>
          <cell r="AV100">
            <v>54.5</v>
          </cell>
          <cell r="AW100">
            <v>30.5</v>
          </cell>
          <cell r="AX100">
            <v>26.1</v>
          </cell>
          <cell r="AY100">
            <v>35</v>
          </cell>
          <cell r="AZ100">
            <v>3503</v>
          </cell>
          <cell r="BA100">
            <v>1742</v>
          </cell>
          <cell r="BB100">
            <v>1761</v>
          </cell>
          <cell r="BC100">
            <v>70.8</v>
          </cell>
          <cell r="BD100">
            <v>64.900000000000006</v>
          </cell>
          <cell r="BE100">
            <v>76.7</v>
          </cell>
          <cell r="BF100">
            <v>59.4</v>
          </cell>
          <cell r="BG100">
            <v>54.8</v>
          </cell>
          <cell r="BH100">
            <v>63.9</v>
          </cell>
          <cell r="BI100">
            <v>95.7</v>
          </cell>
          <cell r="BJ100">
            <v>94.3</v>
          </cell>
          <cell r="BK100">
            <v>97.2</v>
          </cell>
          <cell r="BL100">
            <v>92.3</v>
          </cell>
          <cell r="BM100">
            <v>90.7</v>
          </cell>
          <cell r="BN100">
            <v>93.9</v>
          </cell>
          <cell r="BO100">
            <v>60.7</v>
          </cell>
          <cell r="BP100">
            <v>56.5</v>
          </cell>
          <cell r="BQ100">
            <v>64.8</v>
          </cell>
          <cell r="BR100">
            <v>49.1</v>
          </cell>
          <cell r="BS100">
            <v>46.5</v>
          </cell>
          <cell r="BT100">
            <v>51.7</v>
          </cell>
          <cell r="BU100">
            <v>29.6</v>
          </cell>
          <cell r="BV100">
            <v>25</v>
          </cell>
          <cell r="BW100">
            <v>34.1</v>
          </cell>
        </row>
        <row r="101">
          <cell r="A101" t="str">
            <v>E09000028</v>
          </cell>
          <cell r="B101" t="str">
            <v>Southwark</v>
          </cell>
          <cell r="C101" t="str">
            <v>Inner London</v>
          </cell>
          <cell r="D101">
            <v>1363</v>
          </cell>
          <cell r="E101">
            <v>746</v>
          </cell>
          <cell r="F101">
            <v>617</v>
          </cell>
          <cell r="G101">
            <v>70.400000000000006</v>
          </cell>
          <cell r="H101">
            <v>65.8</v>
          </cell>
          <cell r="I101">
            <v>76</v>
          </cell>
          <cell r="J101">
            <v>62.4</v>
          </cell>
          <cell r="K101">
            <v>59.2</v>
          </cell>
          <cell r="L101">
            <v>66.3</v>
          </cell>
          <cell r="M101">
            <v>94.1</v>
          </cell>
          <cell r="N101">
            <v>92.1</v>
          </cell>
          <cell r="O101">
            <v>96.6</v>
          </cell>
          <cell r="P101">
            <v>91.5</v>
          </cell>
          <cell r="Q101">
            <v>89.8</v>
          </cell>
          <cell r="R101">
            <v>93.5</v>
          </cell>
          <cell r="S101">
            <v>64.099999999999994</v>
          </cell>
          <cell r="T101">
            <v>61.1</v>
          </cell>
          <cell r="U101">
            <v>67.7</v>
          </cell>
          <cell r="V101">
            <v>47.2</v>
          </cell>
          <cell r="W101">
            <v>45</v>
          </cell>
          <cell r="X101">
            <v>49.9</v>
          </cell>
          <cell r="Y101">
            <v>27.6</v>
          </cell>
          <cell r="Z101">
            <v>26.1</v>
          </cell>
          <cell r="AA101">
            <v>29.3</v>
          </cell>
          <cell r="AB101">
            <v>972</v>
          </cell>
          <cell r="AC101">
            <v>426</v>
          </cell>
          <cell r="AD101">
            <v>546</v>
          </cell>
          <cell r="AE101">
            <v>78.400000000000006</v>
          </cell>
          <cell r="AF101">
            <v>73.900000000000006</v>
          </cell>
          <cell r="AG101">
            <v>81.900000000000006</v>
          </cell>
          <cell r="AH101">
            <v>67.2</v>
          </cell>
          <cell r="AI101">
            <v>64.099999999999994</v>
          </cell>
          <cell r="AJ101">
            <v>69.599999999999994</v>
          </cell>
          <cell r="AK101">
            <v>97.5</v>
          </cell>
          <cell r="AL101">
            <v>95.8</v>
          </cell>
          <cell r="AM101">
            <v>98.9</v>
          </cell>
          <cell r="AN101">
            <v>95.9</v>
          </cell>
          <cell r="AO101">
            <v>93.4</v>
          </cell>
          <cell r="AP101">
            <v>97.8</v>
          </cell>
          <cell r="AQ101">
            <v>68.5</v>
          </cell>
          <cell r="AR101">
            <v>66</v>
          </cell>
          <cell r="AS101">
            <v>70.5</v>
          </cell>
          <cell r="AT101">
            <v>61.9</v>
          </cell>
          <cell r="AU101">
            <v>57.5</v>
          </cell>
          <cell r="AV101">
            <v>65.400000000000006</v>
          </cell>
          <cell r="AW101">
            <v>38.4</v>
          </cell>
          <cell r="AX101">
            <v>31.9</v>
          </cell>
          <cell r="AY101">
            <v>43.4</v>
          </cell>
          <cell r="AZ101">
            <v>2344</v>
          </cell>
          <cell r="BA101">
            <v>1176</v>
          </cell>
          <cell r="BB101">
            <v>1168</v>
          </cell>
          <cell r="BC101">
            <v>73.599999999999994</v>
          </cell>
          <cell r="BD101">
            <v>68.7</v>
          </cell>
          <cell r="BE101">
            <v>78.599999999999994</v>
          </cell>
          <cell r="BF101">
            <v>64.3</v>
          </cell>
          <cell r="BG101">
            <v>61</v>
          </cell>
          <cell r="BH101">
            <v>67.7</v>
          </cell>
          <cell r="BI101">
            <v>95.6</v>
          </cell>
          <cell r="BJ101">
            <v>93.5</v>
          </cell>
          <cell r="BK101">
            <v>97.7</v>
          </cell>
          <cell r="BL101">
            <v>93.3</v>
          </cell>
          <cell r="BM101">
            <v>91.2</v>
          </cell>
          <cell r="BN101">
            <v>95.5</v>
          </cell>
          <cell r="BO101">
            <v>65.900000000000006</v>
          </cell>
          <cell r="BP101">
            <v>62.8</v>
          </cell>
          <cell r="BQ101">
            <v>68.900000000000006</v>
          </cell>
          <cell r="BR101">
            <v>53.3</v>
          </cell>
          <cell r="BS101">
            <v>49.6</v>
          </cell>
          <cell r="BT101">
            <v>57</v>
          </cell>
          <cell r="BU101">
            <v>32</v>
          </cell>
          <cell r="BV101">
            <v>28.1</v>
          </cell>
          <cell r="BW101">
            <v>35.799999999999997</v>
          </cell>
        </row>
        <row r="102">
          <cell r="A102" t="str">
            <v>E09000030</v>
          </cell>
          <cell r="B102" t="str">
            <v>Tower Hamlets</v>
          </cell>
          <cell r="C102" t="str">
            <v>Inner London</v>
          </cell>
          <cell r="D102">
            <v>628</v>
          </cell>
          <cell r="E102">
            <v>287</v>
          </cell>
          <cell r="F102">
            <v>341</v>
          </cell>
          <cell r="G102">
            <v>68</v>
          </cell>
          <cell r="H102">
            <v>62.4</v>
          </cell>
          <cell r="I102">
            <v>72.7</v>
          </cell>
          <cell r="J102">
            <v>57.8</v>
          </cell>
          <cell r="K102">
            <v>54</v>
          </cell>
          <cell r="L102">
            <v>61</v>
          </cell>
          <cell r="M102">
            <v>93.9</v>
          </cell>
          <cell r="N102">
            <v>91.6</v>
          </cell>
          <cell r="O102">
            <v>95.9</v>
          </cell>
          <cell r="P102">
            <v>91.1</v>
          </cell>
          <cell r="Q102">
            <v>87.8</v>
          </cell>
          <cell r="R102">
            <v>93.8</v>
          </cell>
          <cell r="S102">
            <v>59.9</v>
          </cell>
          <cell r="T102">
            <v>55.7</v>
          </cell>
          <cell r="U102">
            <v>63.3</v>
          </cell>
          <cell r="V102">
            <v>31.5</v>
          </cell>
          <cell r="W102">
            <v>31</v>
          </cell>
          <cell r="X102">
            <v>32</v>
          </cell>
          <cell r="Y102">
            <v>20.399999999999999</v>
          </cell>
          <cell r="Z102">
            <v>17.8</v>
          </cell>
          <cell r="AA102">
            <v>22.6</v>
          </cell>
          <cell r="AB102">
            <v>1807</v>
          </cell>
          <cell r="AC102">
            <v>933</v>
          </cell>
          <cell r="AD102">
            <v>874</v>
          </cell>
          <cell r="AE102">
            <v>75.3</v>
          </cell>
          <cell r="AF102">
            <v>69.099999999999994</v>
          </cell>
          <cell r="AG102">
            <v>81.900000000000006</v>
          </cell>
          <cell r="AH102">
            <v>67.099999999999994</v>
          </cell>
          <cell r="AI102">
            <v>62.9</v>
          </cell>
          <cell r="AJ102">
            <v>71.5</v>
          </cell>
          <cell r="AK102">
            <v>97.3</v>
          </cell>
          <cell r="AL102">
            <v>96</v>
          </cell>
          <cell r="AM102">
            <v>98.7</v>
          </cell>
          <cell r="AN102">
            <v>95</v>
          </cell>
          <cell r="AO102">
            <v>93.4</v>
          </cell>
          <cell r="AP102">
            <v>96.7</v>
          </cell>
          <cell r="AQ102">
            <v>69.3</v>
          </cell>
          <cell r="AR102">
            <v>65.900000000000006</v>
          </cell>
          <cell r="AS102">
            <v>73</v>
          </cell>
          <cell r="AT102">
            <v>51.6</v>
          </cell>
          <cell r="AU102">
            <v>49.7</v>
          </cell>
          <cell r="AV102">
            <v>53.7</v>
          </cell>
          <cell r="AW102">
            <v>33.299999999999997</v>
          </cell>
          <cell r="AX102">
            <v>26.3</v>
          </cell>
          <cell r="AY102">
            <v>40.700000000000003</v>
          </cell>
          <cell r="AZ102">
            <v>2438</v>
          </cell>
          <cell r="BA102">
            <v>1221</v>
          </cell>
          <cell r="BB102">
            <v>1217</v>
          </cell>
          <cell r="BC102">
            <v>73.400000000000006</v>
          </cell>
          <cell r="BD102">
            <v>67.5</v>
          </cell>
          <cell r="BE102">
            <v>79.3</v>
          </cell>
          <cell r="BF102">
            <v>64.599999999999994</v>
          </cell>
          <cell r="BG102">
            <v>60.8</v>
          </cell>
          <cell r="BH102">
            <v>68.5</v>
          </cell>
          <cell r="BI102">
            <v>96.4</v>
          </cell>
          <cell r="BJ102">
            <v>94.9</v>
          </cell>
          <cell r="BK102">
            <v>97.9</v>
          </cell>
          <cell r="BL102">
            <v>93.9</v>
          </cell>
          <cell r="BM102">
            <v>92</v>
          </cell>
          <cell r="BN102">
            <v>95.8</v>
          </cell>
          <cell r="BO102">
            <v>66.900000000000006</v>
          </cell>
          <cell r="BP102">
            <v>63.5</v>
          </cell>
          <cell r="BQ102">
            <v>70.3</v>
          </cell>
          <cell r="BR102">
            <v>46.4</v>
          </cell>
          <cell r="BS102">
            <v>45.3</v>
          </cell>
          <cell r="BT102">
            <v>47.6</v>
          </cell>
          <cell r="BU102">
            <v>29.9</v>
          </cell>
          <cell r="BV102">
            <v>24.2</v>
          </cell>
          <cell r="BW102">
            <v>35.700000000000003</v>
          </cell>
        </row>
        <row r="103">
          <cell r="A103" t="str">
            <v>E09000032</v>
          </cell>
          <cell r="B103" t="str">
            <v>Wandsworth</v>
          </cell>
          <cell r="C103" t="str">
            <v>Inner London</v>
          </cell>
          <cell r="D103">
            <v>943</v>
          </cell>
          <cell r="E103">
            <v>526</v>
          </cell>
          <cell r="F103">
            <v>417</v>
          </cell>
          <cell r="G103">
            <v>65.599999999999994</v>
          </cell>
          <cell r="H103">
            <v>60.3</v>
          </cell>
          <cell r="I103">
            <v>72.400000000000006</v>
          </cell>
          <cell r="J103">
            <v>57.6</v>
          </cell>
          <cell r="K103">
            <v>54.4</v>
          </cell>
          <cell r="L103">
            <v>61.6</v>
          </cell>
          <cell r="M103">
            <v>92.3</v>
          </cell>
          <cell r="N103">
            <v>89.7</v>
          </cell>
          <cell r="O103">
            <v>95.4</v>
          </cell>
          <cell r="P103">
            <v>90</v>
          </cell>
          <cell r="Q103">
            <v>87.5</v>
          </cell>
          <cell r="R103">
            <v>93.3</v>
          </cell>
          <cell r="S103">
            <v>61</v>
          </cell>
          <cell r="T103">
            <v>59.1</v>
          </cell>
          <cell r="U103">
            <v>63.3</v>
          </cell>
          <cell r="V103">
            <v>46.1</v>
          </cell>
          <cell r="W103">
            <v>40.9</v>
          </cell>
          <cell r="X103">
            <v>52.8</v>
          </cell>
          <cell r="Y103">
            <v>27.4</v>
          </cell>
          <cell r="Z103">
            <v>21.9</v>
          </cell>
          <cell r="AA103">
            <v>34.299999999999997</v>
          </cell>
          <cell r="AB103">
            <v>824</v>
          </cell>
          <cell r="AC103">
            <v>437</v>
          </cell>
          <cell r="AD103">
            <v>387</v>
          </cell>
          <cell r="AE103">
            <v>70.400000000000006</v>
          </cell>
          <cell r="AF103">
            <v>66.099999999999994</v>
          </cell>
          <cell r="AG103">
            <v>75.2</v>
          </cell>
          <cell r="AH103">
            <v>58.9</v>
          </cell>
          <cell r="AI103">
            <v>54.7</v>
          </cell>
          <cell r="AJ103">
            <v>63.6</v>
          </cell>
          <cell r="AK103">
            <v>93.2</v>
          </cell>
          <cell r="AL103">
            <v>91.8</v>
          </cell>
          <cell r="AM103">
            <v>94.8</v>
          </cell>
          <cell r="AN103">
            <v>90</v>
          </cell>
          <cell r="AO103">
            <v>89.2</v>
          </cell>
          <cell r="AP103">
            <v>91</v>
          </cell>
          <cell r="AQ103">
            <v>60.2</v>
          </cell>
          <cell r="AR103">
            <v>57</v>
          </cell>
          <cell r="AS103">
            <v>63.8</v>
          </cell>
          <cell r="AT103">
            <v>51.8</v>
          </cell>
          <cell r="AU103">
            <v>47.8</v>
          </cell>
          <cell r="AV103">
            <v>56.3</v>
          </cell>
          <cell r="AW103">
            <v>31.6</v>
          </cell>
          <cell r="AX103">
            <v>26.5</v>
          </cell>
          <cell r="AY103">
            <v>37.200000000000003</v>
          </cell>
          <cell r="AZ103">
            <v>1767</v>
          </cell>
          <cell r="BA103">
            <v>963</v>
          </cell>
          <cell r="BB103">
            <v>804</v>
          </cell>
          <cell r="BC103">
            <v>67.900000000000006</v>
          </cell>
          <cell r="BD103">
            <v>62.9</v>
          </cell>
          <cell r="BE103">
            <v>73.8</v>
          </cell>
          <cell r="BF103">
            <v>58.2</v>
          </cell>
          <cell r="BG103">
            <v>54.5</v>
          </cell>
          <cell r="BH103">
            <v>62.6</v>
          </cell>
          <cell r="BI103">
            <v>92.7</v>
          </cell>
          <cell r="BJ103">
            <v>90.7</v>
          </cell>
          <cell r="BK103">
            <v>95.1</v>
          </cell>
          <cell r="BL103">
            <v>90</v>
          </cell>
          <cell r="BM103">
            <v>88.3</v>
          </cell>
          <cell r="BN103">
            <v>92.2</v>
          </cell>
          <cell r="BO103">
            <v>60.6</v>
          </cell>
          <cell r="BP103">
            <v>58.2</v>
          </cell>
          <cell r="BQ103">
            <v>63.6</v>
          </cell>
          <cell r="BR103">
            <v>48.8</v>
          </cell>
          <cell r="BS103">
            <v>44</v>
          </cell>
          <cell r="BT103">
            <v>54.5</v>
          </cell>
          <cell r="BU103">
            <v>29.3</v>
          </cell>
          <cell r="BV103">
            <v>24</v>
          </cell>
          <cell r="BW103">
            <v>35.700000000000003</v>
          </cell>
        </row>
        <row r="104">
          <cell r="A104" t="str">
            <v>E09000033</v>
          </cell>
          <cell r="B104" t="str">
            <v>Westminster</v>
          </cell>
          <cell r="C104" t="str">
            <v>Inner London</v>
          </cell>
          <cell r="D104">
            <v>486</v>
          </cell>
          <cell r="E104">
            <v>182</v>
          </cell>
          <cell r="F104">
            <v>304</v>
          </cell>
          <cell r="G104">
            <v>78.599999999999994</v>
          </cell>
          <cell r="H104">
            <v>67</v>
          </cell>
          <cell r="I104">
            <v>85.5</v>
          </cell>
          <cell r="J104">
            <v>66.900000000000006</v>
          </cell>
          <cell r="K104">
            <v>51.1</v>
          </cell>
          <cell r="L104">
            <v>76.3</v>
          </cell>
          <cell r="M104">
            <v>98.1</v>
          </cell>
          <cell r="N104" t="str">
            <v>x</v>
          </cell>
          <cell r="O104" t="str">
            <v>x</v>
          </cell>
          <cell r="P104">
            <v>96.3</v>
          </cell>
          <cell r="Q104">
            <v>93.4</v>
          </cell>
          <cell r="R104">
            <v>98</v>
          </cell>
          <cell r="S104">
            <v>68.7</v>
          </cell>
          <cell r="T104">
            <v>54.9</v>
          </cell>
          <cell r="U104">
            <v>77</v>
          </cell>
          <cell r="V104">
            <v>59.1</v>
          </cell>
          <cell r="W104">
            <v>37.9</v>
          </cell>
          <cell r="X104">
            <v>71.7</v>
          </cell>
          <cell r="Y104">
            <v>39.700000000000003</v>
          </cell>
          <cell r="Z104">
            <v>19.8</v>
          </cell>
          <cell r="AA104">
            <v>51.6</v>
          </cell>
          <cell r="AB104">
            <v>990</v>
          </cell>
          <cell r="AC104">
            <v>519</v>
          </cell>
          <cell r="AD104">
            <v>471</v>
          </cell>
          <cell r="AE104">
            <v>76.900000000000006</v>
          </cell>
          <cell r="AF104">
            <v>71.7</v>
          </cell>
          <cell r="AG104">
            <v>82.6</v>
          </cell>
          <cell r="AH104">
            <v>67.8</v>
          </cell>
          <cell r="AI104">
            <v>61.8</v>
          </cell>
          <cell r="AJ104">
            <v>74.3</v>
          </cell>
          <cell r="AK104">
            <v>97.8</v>
          </cell>
          <cell r="AL104" t="str">
            <v>x</v>
          </cell>
          <cell r="AM104" t="str">
            <v>x</v>
          </cell>
          <cell r="AN104">
            <v>95.9</v>
          </cell>
          <cell r="AO104">
            <v>94.2</v>
          </cell>
          <cell r="AP104">
            <v>97.7</v>
          </cell>
          <cell r="AQ104">
            <v>69.2</v>
          </cell>
          <cell r="AR104">
            <v>64.2</v>
          </cell>
          <cell r="AS104">
            <v>74.7</v>
          </cell>
          <cell r="AT104">
            <v>52.1</v>
          </cell>
          <cell r="AU104">
            <v>46.2</v>
          </cell>
          <cell r="AV104">
            <v>58.6</v>
          </cell>
          <cell r="AW104">
            <v>31.8</v>
          </cell>
          <cell r="AX104">
            <v>24.5</v>
          </cell>
          <cell r="AY104">
            <v>39.9</v>
          </cell>
          <cell r="AZ104">
            <v>1478</v>
          </cell>
          <cell r="BA104">
            <v>701</v>
          </cell>
          <cell r="BB104">
            <v>777</v>
          </cell>
          <cell r="BC104">
            <v>77.5</v>
          </cell>
          <cell r="BD104">
            <v>70.5</v>
          </cell>
          <cell r="BE104">
            <v>83.8</v>
          </cell>
          <cell r="BF104">
            <v>67.5</v>
          </cell>
          <cell r="BG104">
            <v>59.1</v>
          </cell>
          <cell r="BH104">
            <v>75.2</v>
          </cell>
          <cell r="BI104">
            <v>97.9</v>
          </cell>
          <cell r="BJ104">
            <v>96.4</v>
          </cell>
          <cell r="BK104">
            <v>99.2</v>
          </cell>
          <cell r="BL104">
            <v>96</v>
          </cell>
          <cell r="BM104">
            <v>94</v>
          </cell>
          <cell r="BN104">
            <v>97.8</v>
          </cell>
          <cell r="BO104">
            <v>69.099999999999994</v>
          </cell>
          <cell r="BP104">
            <v>61.8</v>
          </cell>
          <cell r="BQ104">
            <v>75.7</v>
          </cell>
          <cell r="BR104">
            <v>54.3</v>
          </cell>
          <cell r="BS104">
            <v>44.1</v>
          </cell>
          <cell r="BT104">
            <v>63.6</v>
          </cell>
          <cell r="BU104">
            <v>34.4</v>
          </cell>
          <cell r="BV104">
            <v>23.3</v>
          </cell>
          <cell r="BW104">
            <v>44.4</v>
          </cell>
        </row>
        <row r="105">
          <cell r="A105" t="str">
            <v>E09000002</v>
          </cell>
          <cell r="B105" t="str">
            <v>Barking and Dagenham</v>
          </cell>
          <cell r="C105" t="str">
            <v>Outer London</v>
          </cell>
          <cell r="D105">
            <v>1344</v>
          </cell>
          <cell r="E105">
            <v>676</v>
          </cell>
          <cell r="F105">
            <v>668</v>
          </cell>
          <cell r="G105">
            <v>64.7</v>
          </cell>
          <cell r="H105">
            <v>60.2</v>
          </cell>
          <cell r="I105">
            <v>69.3</v>
          </cell>
          <cell r="J105">
            <v>51.7</v>
          </cell>
          <cell r="K105">
            <v>49.3</v>
          </cell>
          <cell r="L105">
            <v>54.2</v>
          </cell>
          <cell r="M105">
            <v>95.5</v>
          </cell>
          <cell r="N105">
            <v>95</v>
          </cell>
          <cell r="O105">
            <v>96</v>
          </cell>
          <cell r="P105">
            <v>92.3</v>
          </cell>
          <cell r="Q105">
            <v>91.9</v>
          </cell>
          <cell r="R105">
            <v>92.8</v>
          </cell>
          <cell r="S105">
            <v>53.6</v>
          </cell>
          <cell r="T105">
            <v>51.9</v>
          </cell>
          <cell r="U105">
            <v>55.4</v>
          </cell>
          <cell r="V105">
            <v>31.3</v>
          </cell>
          <cell r="W105">
            <v>27.4</v>
          </cell>
          <cell r="X105">
            <v>35.299999999999997</v>
          </cell>
          <cell r="Y105">
            <v>18.3</v>
          </cell>
          <cell r="Z105">
            <v>14.8</v>
          </cell>
          <cell r="AA105">
            <v>21.9</v>
          </cell>
          <cell r="AB105">
            <v>770</v>
          </cell>
          <cell r="AC105">
            <v>367</v>
          </cell>
          <cell r="AD105">
            <v>403</v>
          </cell>
          <cell r="AE105">
            <v>69.400000000000006</v>
          </cell>
          <cell r="AF105">
            <v>64</v>
          </cell>
          <cell r="AG105">
            <v>74.2</v>
          </cell>
          <cell r="AH105">
            <v>57.9</v>
          </cell>
          <cell r="AI105">
            <v>54</v>
          </cell>
          <cell r="AJ105">
            <v>61.5</v>
          </cell>
          <cell r="AK105">
            <v>96.5</v>
          </cell>
          <cell r="AL105">
            <v>94.6</v>
          </cell>
          <cell r="AM105">
            <v>98.3</v>
          </cell>
          <cell r="AN105">
            <v>93.6</v>
          </cell>
          <cell r="AO105">
            <v>93.2</v>
          </cell>
          <cell r="AP105">
            <v>94</v>
          </cell>
          <cell r="AQ105">
            <v>59.2</v>
          </cell>
          <cell r="AR105">
            <v>55.3</v>
          </cell>
          <cell r="AS105">
            <v>62.8</v>
          </cell>
          <cell r="AT105">
            <v>35.1</v>
          </cell>
          <cell r="AU105">
            <v>28.3</v>
          </cell>
          <cell r="AV105">
            <v>41.2</v>
          </cell>
          <cell r="AW105">
            <v>23.8</v>
          </cell>
          <cell r="AX105">
            <v>19.899999999999999</v>
          </cell>
          <cell r="AY105">
            <v>27.3</v>
          </cell>
          <cell r="AZ105">
            <v>2124</v>
          </cell>
          <cell r="BA105">
            <v>1049</v>
          </cell>
          <cell r="BB105">
            <v>1075</v>
          </cell>
          <cell r="BC105">
            <v>66.400000000000006</v>
          </cell>
          <cell r="BD105">
            <v>61.5</v>
          </cell>
          <cell r="BE105">
            <v>71.3</v>
          </cell>
          <cell r="BF105">
            <v>54</v>
          </cell>
          <cell r="BG105">
            <v>50.9</v>
          </cell>
          <cell r="BH105">
            <v>57.1</v>
          </cell>
          <cell r="BI105">
            <v>95.9</v>
          </cell>
          <cell r="BJ105">
            <v>94.9</v>
          </cell>
          <cell r="BK105">
            <v>96.8</v>
          </cell>
          <cell r="BL105">
            <v>92.8</v>
          </cell>
          <cell r="BM105">
            <v>92.4</v>
          </cell>
          <cell r="BN105">
            <v>93.3</v>
          </cell>
          <cell r="BO105">
            <v>55.7</v>
          </cell>
          <cell r="BP105">
            <v>53.1</v>
          </cell>
          <cell r="BQ105">
            <v>58.3</v>
          </cell>
          <cell r="BR105">
            <v>32.799999999999997</v>
          </cell>
          <cell r="BS105">
            <v>27.8</v>
          </cell>
          <cell r="BT105">
            <v>37.6</v>
          </cell>
          <cell r="BU105">
            <v>20.399999999999999</v>
          </cell>
          <cell r="BV105">
            <v>16.7</v>
          </cell>
          <cell r="BW105">
            <v>24</v>
          </cell>
        </row>
        <row r="106">
          <cell r="A106" t="str">
            <v>E09000003</v>
          </cell>
          <cell r="B106" t="str">
            <v>Barnet</v>
          </cell>
          <cell r="C106" t="str">
            <v>Outer London</v>
          </cell>
          <cell r="D106">
            <v>2133</v>
          </cell>
          <cell r="E106">
            <v>1143</v>
          </cell>
          <cell r="F106">
            <v>990</v>
          </cell>
          <cell r="G106">
            <v>79</v>
          </cell>
          <cell r="H106">
            <v>75.7</v>
          </cell>
          <cell r="I106">
            <v>82.8</v>
          </cell>
          <cell r="J106">
            <v>71.7</v>
          </cell>
          <cell r="K106">
            <v>69.7</v>
          </cell>
          <cell r="L106">
            <v>73.900000000000006</v>
          </cell>
          <cell r="M106">
            <v>96</v>
          </cell>
          <cell r="N106">
            <v>95.7</v>
          </cell>
          <cell r="O106">
            <v>96.4</v>
          </cell>
          <cell r="P106">
            <v>94.6</v>
          </cell>
          <cell r="Q106">
            <v>94.1</v>
          </cell>
          <cell r="R106">
            <v>95.2</v>
          </cell>
          <cell r="S106">
            <v>72.8</v>
          </cell>
          <cell r="T106">
            <v>71.2</v>
          </cell>
          <cell r="U106">
            <v>74.599999999999994</v>
          </cell>
          <cell r="V106">
            <v>58.9</v>
          </cell>
          <cell r="W106">
            <v>56.4</v>
          </cell>
          <cell r="X106">
            <v>61.7</v>
          </cell>
          <cell r="Y106">
            <v>43.7</v>
          </cell>
          <cell r="Z106">
            <v>38.799999999999997</v>
          </cell>
          <cell r="AA106">
            <v>49.4</v>
          </cell>
          <cell r="AB106">
            <v>1426</v>
          </cell>
          <cell r="AC106">
            <v>734</v>
          </cell>
          <cell r="AD106">
            <v>692</v>
          </cell>
          <cell r="AE106">
            <v>77.099999999999994</v>
          </cell>
          <cell r="AF106">
            <v>74.3</v>
          </cell>
          <cell r="AG106">
            <v>80.099999999999994</v>
          </cell>
          <cell r="AH106">
            <v>68</v>
          </cell>
          <cell r="AI106">
            <v>65.099999999999994</v>
          </cell>
          <cell r="AJ106">
            <v>71.099999999999994</v>
          </cell>
          <cell r="AK106">
            <v>96.3</v>
          </cell>
          <cell r="AL106">
            <v>95.4</v>
          </cell>
          <cell r="AM106">
            <v>97.3</v>
          </cell>
          <cell r="AN106">
            <v>94.6</v>
          </cell>
          <cell r="AO106">
            <v>93.7</v>
          </cell>
          <cell r="AP106">
            <v>95.5</v>
          </cell>
          <cell r="AQ106">
            <v>69.2</v>
          </cell>
          <cell r="AR106">
            <v>66.900000000000006</v>
          </cell>
          <cell r="AS106">
            <v>71.7</v>
          </cell>
          <cell r="AT106">
            <v>60</v>
          </cell>
          <cell r="AU106">
            <v>57.2</v>
          </cell>
          <cell r="AV106">
            <v>63</v>
          </cell>
          <cell r="AW106">
            <v>43.2</v>
          </cell>
          <cell r="AX106">
            <v>40.700000000000003</v>
          </cell>
          <cell r="AY106">
            <v>45.8</v>
          </cell>
          <cell r="AZ106">
            <v>3577</v>
          </cell>
          <cell r="BA106">
            <v>1881</v>
          </cell>
          <cell r="BB106">
            <v>1696</v>
          </cell>
          <cell r="BC106">
            <v>78.099999999999994</v>
          </cell>
          <cell r="BD106">
            <v>75</v>
          </cell>
          <cell r="BE106">
            <v>81.5</v>
          </cell>
          <cell r="BF106">
            <v>70.099999999999994</v>
          </cell>
          <cell r="BG106">
            <v>67.8</v>
          </cell>
          <cell r="BH106">
            <v>72.599999999999994</v>
          </cell>
          <cell r="BI106">
            <v>96</v>
          </cell>
          <cell r="BJ106">
            <v>95.5</v>
          </cell>
          <cell r="BK106">
            <v>96.6</v>
          </cell>
          <cell r="BL106">
            <v>94.5</v>
          </cell>
          <cell r="BM106">
            <v>93.8</v>
          </cell>
          <cell r="BN106">
            <v>95.2</v>
          </cell>
          <cell r="BO106">
            <v>71.3</v>
          </cell>
          <cell r="BP106">
            <v>69.400000000000006</v>
          </cell>
          <cell r="BQ106">
            <v>73.3</v>
          </cell>
          <cell r="BR106">
            <v>59.3</v>
          </cell>
          <cell r="BS106">
            <v>56.7</v>
          </cell>
          <cell r="BT106">
            <v>62.2</v>
          </cell>
          <cell r="BU106">
            <v>43.5</v>
          </cell>
          <cell r="BV106">
            <v>39.5</v>
          </cell>
          <cell r="BW106">
            <v>47.9</v>
          </cell>
        </row>
        <row r="107">
          <cell r="A107" t="str">
            <v>E09000004</v>
          </cell>
          <cell r="B107" t="str">
            <v>Bexley</v>
          </cell>
          <cell r="C107" t="str">
            <v>Outer London</v>
          </cell>
          <cell r="D107">
            <v>2979</v>
          </cell>
          <cell r="E107">
            <v>1532</v>
          </cell>
          <cell r="F107">
            <v>1447</v>
          </cell>
          <cell r="G107">
            <v>70.599999999999994</v>
          </cell>
          <cell r="H107">
            <v>65.099999999999994</v>
          </cell>
          <cell r="I107">
            <v>76.400000000000006</v>
          </cell>
          <cell r="J107">
            <v>55.2</v>
          </cell>
          <cell r="K107">
            <v>55.4</v>
          </cell>
          <cell r="L107">
            <v>54.9</v>
          </cell>
          <cell r="M107">
            <v>94.7</v>
          </cell>
          <cell r="N107">
            <v>93.6</v>
          </cell>
          <cell r="O107">
            <v>95.8</v>
          </cell>
          <cell r="P107">
            <v>85.4</v>
          </cell>
          <cell r="Q107">
            <v>90.1</v>
          </cell>
          <cell r="R107">
            <v>80.400000000000006</v>
          </cell>
          <cell r="S107">
            <v>56.8</v>
          </cell>
          <cell r="T107">
            <v>57.6</v>
          </cell>
          <cell r="U107">
            <v>56</v>
          </cell>
          <cell r="V107">
            <v>35.200000000000003</v>
          </cell>
          <cell r="W107">
            <v>35.799999999999997</v>
          </cell>
          <cell r="X107">
            <v>34.6</v>
          </cell>
          <cell r="Y107">
            <v>22.4</v>
          </cell>
          <cell r="Z107">
            <v>21.7</v>
          </cell>
          <cell r="AA107">
            <v>23.1</v>
          </cell>
          <cell r="AB107">
            <v>318</v>
          </cell>
          <cell r="AC107">
            <v>156</v>
          </cell>
          <cell r="AD107">
            <v>162</v>
          </cell>
          <cell r="AE107">
            <v>73</v>
          </cell>
          <cell r="AF107">
            <v>64.7</v>
          </cell>
          <cell r="AG107">
            <v>80.900000000000006</v>
          </cell>
          <cell r="AH107">
            <v>53.8</v>
          </cell>
          <cell r="AI107">
            <v>53.8</v>
          </cell>
          <cell r="AJ107">
            <v>53.7</v>
          </cell>
          <cell r="AK107">
            <v>97.2</v>
          </cell>
          <cell r="AL107">
            <v>96.2</v>
          </cell>
          <cell r="AM107">
            <v>98.1</v>
          </cell>
          <cell r="AN107">
            <v>86.5</v>
          </cell>
          <cell r="AO107">
            <v>91.7</v>
          </cell>
          <cell r="AP107">
            <v>81.5</v>
          </cell>
          <cell r="AQ107">
            <v>55.7</v>
          </cell>
          <cell r="AR107">
            <v>55.8</v>
          </cell>
          <cell r="AS107">
            <v>55.6</v>
          </cell>
          <cell r="AT107">
            <v>43.4</v>
          </cell>
          <cell r="AU107">
            <v>45.5</v>
          </cell>
          <cell r="AV107">
            <v>41.4</v>
          </cell>
          <cell r="AW107">
            <v>32.1</v>
          </cell>
          <cell r="AX107">
            <v>30.1</v>
          </cell>
          <cell r="AY107">
            <v>34</v>
          </cell>
          <cell r="AZ107">
            <v>3305</v>
          </cell>
          <cell r="BA107">
            <v>1691</v>
          </cell>
          <cell r="BB107">
            <v>1614</v>
          </cell>
          <cell r="BC107">
            <v>70.8</v>
          </cell>
          <cell r="BD107">
            <v>65.099999999999994</v>
          </cell>
          <cell r="BE107">
            <v>76.900000000000006</v>
          </cell>
          <cell r="BF107">
            <v>55</v>
          </cell>
          <cell r="BG107">
            <v>55.3</v>
          </cell>
          <cell r="BH107">
            <v>54.8</v>
          </cell>
          <cell r="BI107">
            <v>94.9</v>
          </cell>
          <cell r="BJ107">
            <v>93.8</v>
          </cell>
          <cell r="BK107">
            <v>96</v>
          </cell>
          <cell r="BL107">
            <v>85.4</v>
          </cell>
          <cell r="BM107">
            <v>90.2</v>
          </cell>
          <cell r="BN107">
            <v>80.5</v>
          </cell>
          <cell r="BO107">
            <v>56.7</v>
          </cell>
          <cell r="BP107">
            <v>57.4</v>
          </cell>
          <cell r="BQ107">
            <v>55.9</v>
          </cell>
          <cell r="BR107">
            <v>36</v>
          </cell>
          <cell r="BS107">
            <v>36.700000000000003</v>
          </cell>
          <cell r="BT107">
            <v>35.299999999999997</v>
          </cell>
          <cell r="BU107">
            <v>23.3</v>
          </cell>
          <cell r="BV107">
            <v>22.5</v>
          </cell>
          <cell r="BW107">
            <v>24.2</v>
          </cell>
        </row>
        <row r="108">
          <cell r="A108" t="str">
            <v>E09000005</v>
          </cell>
          <cell r="B108" t="str">
            <v>Brent</v>
          </cell>
          <cell r="C108" t="str">
            <v>Outer London</v>
          </cell>
          <cell r="D108">
            <v>1307</v>
          </cell>
          <cell r="E108">
            <v>630</v>
          </cell>
          <cell r="F108">
            <v>677</v>
          </cell>
          <cell r="G108">
            <v>72.900000000000006</v>
          </cell>
          <cell r="H108">
            <v>68.3</v>
          </cell>
          <cell r="I108">
            <v>77.3</v>
          </cell>
          <cell r="J108">
            <v>63.7</v>
          </cell>
          <cell r="K108">
            <v>60.8</v>
          </cell>
          <cell r="L108">
            <v>66.5</v>
          </cell>
          <cell r="M108">
            <v>95.6</v>
          </cell>
          <cell r="N108">
            <v>94.1</v>
          </cell>
          <cell r="O108">
            <v>97</v>
          </cell>
          <cell r="P108">
            <v>93.3</v>
          </cell>
          <cell r="Q108">
            <v>91.4</v>
          </cell>
          <cell r="R108">
            <v>95.1</v>
          </cell>
          <cell r="S108">
            <v>65.5</v>
          </cell>
          <cell r="T108">
            <v>62.7</v>
          </cell>
          <cell r="U108">
            <v>68.099999999999994</v>
          </cell>
          <cell r="V108">
            <v>52.3</v>
          </cell>
          <cell r="W108">
            <v>47.5</v>
          </cell>
          <cell r="X108">
            <v>56.7</v>
          </cell>
          <cell r="Y108">
            <v>35.5</v>
          </cell>
          <cell r="Z108">
            <v>31</v>
          </cell>
          <cell r="AA108">
            <v>39.700000000000003</v>
          </cell>
          <cell r="AB108">
            <v>1709</v>
          </cell>
          <cell r="AC108">
            <v>902</v>
          </cell>
          <cell r="AD108">
            <v>807</v>
          </cell>
          <cell r="AE108">
            <v>68.900000000000006</v>
          </cell>
          <cell r="AF108">
            <v>64.3</v>
          </cell>
          <cell r="AG108">
            <v>74</v>
          </cell>
          <cell r="AH108">
            <v>57.1</v>
          </cell>
          <cell r="AI108">
            <v>53.7</v>
          </cell>
          <cell r="AJ108">
            <v>61</v>
          </cell>
          <cell r="AK108">
            <v>93.3</v>
          </cell>
          <cell r="AL108">
            <v>91.6</v>
          </cell>
          <cell r="AM108">
            <v>95.3</v>
          </cell>
          <cell r="AN108">
            <v>91.3</v>
          </cell>
          <cell r="AO108">
            <v>90.7</v>
          </cell>
          <cell r="AP108">
            <v>92.1</v>
          </cell>
          <cell r="AQ108">
            <v>57.8</v>
          </cell>
          <cell r="AR108">
            <v>54.7</v>
          </cell>
          <cell r="AS108">
            <v>61.3</v>
          </cell>
          <cell r="AT108">
            <v>48.2</v>
          </cell>
          <cell r="AU108">
            <v>42.4</v>
          </cell>
          <cell r="AV108">
            <v>54.6</v>
          </cell>
          <cell r="AW108">
            <v>32.200000000000003</v>
          </cell>
          <cell r="AX108">
            <v>27.1</v>
          </cell>
          <cell r="AY108">
            <v>37.9</v>
          </cell>
          <cell r="AZ108">
            <v>3017</v>
          </cell>
          <cell r="BA108">
            <v>1532</v>
          </cell>
          <cell r="BB108">
            <v>1485</v>
          </cell>
          <cell r="BC108">
            <v>70.599999999999994</v>
          </cell>
          <cell r="BD108">
            <v>65.900000000000006</v>
          </cell>
          <cell r="BE108">
            <v>75.400000000000006</v>
          </cell>
          <cell r="BF108">
            <v>60</v>
          </cell>
          <cell r="BG108">
            <v>56.6</v>
          </cell>
          <cell r="BH108">
            <v>63.4</v>
          </cell>
          <cell r="BI108">
            <v>94.3</v>
          </cell>
          <cell r="BJ108">
            <v>92.6</v>
          </cell>
          <cell r="BK108">
            <v>96</v>
          </cell>
          <cell r="BL108">
            <v>92.2</v>
          </cell>
          <cell r="BM108">
            <v>91</v>
          </cell>
          <cell r="BN108">
            <v>93.4</v>
          </cell>
          <cell r="BO108">
            <v>61.1</v>
          </cell>
          <cell r="BP108">
            <v>58</v>
          </cell>
          <cell r="BQ108">
            <v>64.400000000000006</v>
          </cell>
          <cell r="BR108">
            <v>49.9</v>
          </cell>
          <cell r="BS108">
            <v>44.5</v>
          </cell>
          <cell r="BT108">
            <v>55.6</v>
          </cell>
          <cell r="BU108">
            <v>33.6</v>
          </cell>
          <cell r="BV108">
            <v>28.7</v>
          </cell>
          <cell r="BW108">
            <v>38.700000000000003</v>
          </cell>
        </row>
        <row r="109">
          <cell r="A109" t="str">
            <v>E09000006</v>
          </cell>
          <cell r="B109" t="str">
            <v>Bromley</v>
          </cell>
          <cell r="C109" t="str">
            <v>Outer London</v>
          </cell>
          <cell r="D109">
            <v>3017</v>
          </cell>
          <cell r="E109">
            <v>1494</v>
          </cell>
          <cell r="F109">
            <v>1523</v>
          </cell>
          <cell r="G109">
            <v>75.3</v>
          </cell>
          <cell r="H109">
            <v>70.099999999999994</v>
          </cell>
          <cell r="I109">
            <v>80.400000000000006</v>
          </cell>
          <cell r="J109">
            <v>68.599999999999994</v>
          </cell>
          <cell r="K109">
            <v>64.400000000000006</v>
          </cell>
          <cell r="L109">
            <v>72.7</v>
          </cell>
          <cell r="M109">
            <v>96</v>
          </cell>
          <cell r="N109">
            <v>94.8</v>
          </cell>
          <cell r="O109">
            <v>97.2</v>
          </cell>
          <cell r="P109">
            <v>94.5</v>
          </cell>
          <cell r="Q109">
            <v>93.1</v>
          </cell>
          <cell r="R109">
            <v>95.8</v>
          </cell>
          <cell r="S109">
            <v>70.7</v>
          </cell>
          <cell r="T109">
            <v>67.5</v>
          </cell>
          <cell r="U109">
            <v>73.7</v>
          </cell>
          <cell r="V109">
            <v>48.3</v>
          </cell>
          <cell r="W109">
            <v>43.2</v>
          </cell>
          <cell r="X109">
            <v>53.3</v>
          </cell>
          <cell r="Y109">
            <v>33.700000000000003</v>
          </cell>
          <cell r="Z109">
            <v>26.8</v>
          </cell>
          <cell r="AA109">
            <v>40.6</v>
          </cell>
          <cell r="AB109">
            <v>234</v>
          </cell>
          <cell r="AC109">
            <v>121</v>
          </cell>
          <cell r="AD109">
            <v>113</v>
          </cell>
          <cell r="AE109">
            <v>77.400000000000006</v>
          </cell>
          <cell r="AF109">
            <v>76</v>
          </cell>
          <cell r="AG109">
            <v>78.8</v>
          </cell>
          <cell r="AH109">
            <v>69.2</v>
          </cell>
          <cell r="AI109">
            <v>69.400000000000006</v>
          </cell>
          <cell r="AJ109">
            <v>69</v>
          </cell>
          <cell r="AK109">
            <v>97</v>
          </cell>
          <cell r="AL109" t="str">
            <v>x</v>
          </cell>
          <cell r="AM109" t="str">
            <v>x</v>
          </cell>
          <cell r="AN109">
            <v>95.7</v>
          </cell>
          <cell r="AO109">
            <v>95.9</v>
          </cell>
          <cell r="AP109">
            <v>95.6</v>
          </cell>
          <cell r="AQ109">
            <v>70.099999999999994</v>
          </cell>
          <cell r="AR109">
            <v>71.099999999999994</v>
          </cell>
          <cell r="AS109">
            <v>69</v>
          </cell>
          <cell r="AT109">
            <v>55.1</v>
          </cell>
          <cell r="AU109">
            <v>51.2</v>
          </cell>
          <cell r="AV109">
            <v>59.3</v>
          </cell>
          <cell r="AW109">
            <v>44</v>
          </cell>
          <cell r="AX109">
            <v>41.3</v>
          </cell>
          <cell r="AY109">
            <v>46.9</v>
          </cell>
          <cell r="AZ109">
            <v>3287</v>
          </cell>
          <cell r="BA109">
            <v>1633</v>
          </cell>
          <cell r="BB109">
            <v>1654</v>
          </cell>
          <cell r="BC109">
            <v>74.8</v>
          </cell>
          <cell r="BD109">
            <v>69.900000000000006</v>
          </cell>
          <cell r="BE109">
            <v>79.7</v>
          </cell>
          <cell r="BF109">
            <v>68</v>
          </cell>
          <cell r="BG109">
            <v>64.099999999999994</v>
          </cell>
          <cell r="BH109">
            <v>71.900000000000006</v>
          </cell>
          <cell r="BI109">
            <v>95.5</v>
          </cell>
          <cell r="BJ109">
            <v>94.5</v>
          </cell>
          <cell r="BK109">
            <v>96.4</v>
          </cell>
          <cell r="BL109">
            <v>93.9</v>
          </cell>
          <cell r="BM109">
            <v>92.7</v>
          </cell>
          <cell r="BN109">
            <v>95.1</v>
          </cell>
          <cell r="BO109">
            <v>70</v>
          </cell>
          <cell r="BP109">
            <v>67.099999999999994</v>
          </cell>
          <cell r="BQ109">
            <v>72.900000000000006</v>
          </cell>
          <cell r="BR109">
            <v>48.4</v>
          </cell>
          <cell r="BS109">
            <v>43.4</v>
          </cell>
          <cell r="BT109">
            <v>53.3</v>
          </cell>
          <cell r="BU109">
            <v>34.200000000000003</v>
          </cell>
          <cell r="BV109">
            <v>27.6</v>
          </cell>
          <cell r="BW109">
            <v>40.700000000000003</v>
          </cell>
        </row>
        <row r="110">
          <cell r="A110" t="str">
            <v>E09000008</v>
          </cell>
          <cell r="B110" t="str">
            <v>Croydon</v>
          </cell>
          <cell r="C110" t="str">
            <v>Outer London</v>
          </cell>
          <cell r="D110">
            <v>2767</v>
          </cell>
          <cell r="E110">
            <v>1275</v>
          </cell>
          <cell r="F110">
            <v>1492</v>
          </cell>
          <cell r="G110">
            <v>69.400000000000006</v>
          </cell>
          <cell r="H110">
            <v>61.6</v>
          </cell>
          <cell r="I110">
            <v>76.099999999999994</v>
          </cell>
          <cell r="J110">
            <v>59.7</v>
          </cell>
          <cell r="K110">
            <v>51.5</v>
          </cell>
          <cell r="L110">
            <v>66.8</v>
          </cell>
          <cell r="M110">
            <v>95.6</v>
          </cell>
          <cell r="N110">
            <v>94.1</v>
          </cell>
          <cell r="O110">
            <v>96.9</v>
          </cell>
          <cell r="P110">
            <v>92.8</v>
          </cell>
          <cell r="Q110">
            <v>90</v>
          </cell>
          <cell r="R110">
            <v>95.2</v>
          </cell>
          <cell r="S110">
            <v>62.3</v>
          </cell>
          <cell r="T110">
            <v>55.2</v>
          </cell>
          <cell r="U110">
            <v>68.3</v>
          </cell>
          <cell r="V110">
            <v>46.3</v>
          </cell>
          <cell r="W110">
            <v>36.6</v>
          </cell>
          <cell r="X110">
            <v>54.6</v>
          </cell>
          <cell r="Y110">
            <v>26.9</v>
          </cell>
          <cell r="Z110">
            <v>17.7</v>
          </cell>
          <cell r="AA110">
            <v>34.700000000000003</v>
          </cell>
          <cell r="AB110">
            <v>873</v>
          </cell>
          <cell r="AC110">
            <v>446</v>
          </cell>
          <cell r="AD110">
            <v>427</v>
          </cell>
          <cell r="AE110">
            <v>70.3</v>
          </cell>
          <cell r="AF110">
            <v>65.2</v>
          </cell>
          <cell r="AG110">
            <v>75.599999999999994</v>
          </cell>
          <cell r="AH110">
            <v>59.1</v>
          </cell>
          <cell r="AI110">
            <v>55.6</v>
          </cell>
          <cell r="AJ110">
            <v>62.8</v>
          </cell>
          <cell r="AK110">
            <v>94.8</v>
          </cell>
          <cell r="AL110">
            <v>92.8</v>
          </cell>
          <cell r="AM110">
            <v>97</v>
          </cell>
          <cell r="AN110">
            <v>90.6</v>
          </cell>
          <cell r="AO110">
            <v>88.3</v>
          </cell>
          <cell r="AP110">
            <v>93</v>
          </cell>
          <cell r="AQ110">
            <v>60.7</v>
          </cell>
          <cell r="AR110">
            <v>57.8</v>
          </cell>
          <cell r="AS110">
            <v>63.7</v>
          </cell>
          <cell r="AT110">
            <v>43.5</v>
          </cell>
          <cell r="AU110">
            <v>39.9</v>
          </cell>
          <cell r="AV110">
            <v>47.3</v>
          </cell>
          <cell r="AW110">
            <v>26.9</v>
          </cell>
          <cell r="AX110">
            <v>21.5</v>
          </cell>
          <cell r="AY110">
            <v>32.6</v>
          </cell>
          <cell r="AZ110">
            <v>3647</v>
          </cell>
          <cell r="BA110">
            <v>1724</v>
          </cell>
          <cell r="BB110">
            <v>1923</v>
          </cell>
          <cell r="BC110">
            <v>69.599999999999994</v>
          </cell>
          <cell r="BD110">
            <v>62.6</v>
          </cell>
          <cell r="BE110">
            <v>75.900000000000006</v>
          </cell>
          <cell r="BF110">
            <v>59.6</v>
          </cell>
          <cell r="BG110">
            <v>52.7</v>
          </cell>
          <cell r="BH110">
            <v>65.8</v>
          </cell>
          <cell r="BI110">
            <v>95.4</v>
          </cell>
          <cell r="BJ110">
            <v>93.8</v>
          </cell>
          <cell r="BK110">
            <v>96.9</v>
          </cell>
          <cell r="BL110">
            <v>92.2</v>
          </cell>
          <cell r="BM110">
            <v>89.6</v>
          </cell>
          <cell r="BN110">
            <v>94.6</v>
          </cell>
          <cell r="BO110">
            <v>61.9</v>
          </cell>
          <cell r="BP110">
            <v>56</v>
          </cell>
          <cell r="BQ110">
            <v>67.2</v>
          </cell>
          <cell r="BR110">
            <v>45.7</v>
          </cell>
          <cell r="BS110">
            <v>37.5</v>
          </cell>
          <cell r="BT110">
            <v>52.9</v>
          </cell>
          <cell r="BU110">
            <v>26.9</v>
          </cell>
          <cell r="BV110">
            <v>18.7</v>
          </cell>
          <cell r="BW110">
            <v>34.200000000000003</v>
          </cell>
        </row>
        <row r="111">
          <cell r="A111" t="str">
            <v>E09000009</v>
          </cell>
          <cell r="B111" t="str">
            <v>Ealing</v>
          </cell>
          <cell r="C111" t="str">
            <v>Outer London</v>
          </cell>
          <cell r="D111">
            <v>1216</v>
          </cell>
          <cell r="E111">
            <v>631</v>
          </cell>
          <cell r="F111">
            <v>585</v>
          </cell>
          <cell r="G111">
            <v>70.3</v>
          </cell>
          <cell r="H111">
            <v>67.5</v>
          </cell>
          <cell r="I111">
            <v>73.3</v>
          </cell>
          <cell r="J111">
            <v>62.8</v>
          </cell>
          <cell r="K111">
            <v>60.4</v>
          </cell>
          <cell r="L111">
            <v>65.5</v>
          </cell>
          <cell r="M111">
            <v>93.3</v>
          </cell>
          <cell r="N111">
            <v>93</v>
          </cell>
          <cell r="O111">
            <v>93.5</v>
          </cell>
          <cell r="P111">
            <v>91.9</v>
          </cell>
          <cell r="Q111">
            <v>91.6</v>
          </cell>
          <cell r="R111">
            <v>92.1</v>
          </cell>
          <cell r="S111">
            <v>64.599999999999994</v>
          </cell>
          <cell r="T111">
            <v>63.1</v>
          </cell>
          <cell r="U111">
            <v>66.3</v>
          </cell>
          <cell r="V111">
            <v>53.1</v>
          </cell>
          <cell r="W111">
            <v>50.9</v>
          </cell>
          <cell r="X111">
            <v>55.6</v>
          </cell>
          <cell r="Y111">
            <v>35.200000000000003</v>
          </cell>
          <cell r="Z111">
            <v>31.1</v>
          </cell>
          <cell r="AA111">
            <v>39.700000000000003</v>
          </cell>
          <cell r="AB111">
            <v>1600</v>
          </cell>
          <cell r="AC111">
            <v>836</v>
          </cell>
          <cell r="AD111">
            <v>764</v>
          </cell>
          <cell r="AE111">
            <v>69.3</v>
          </cell>
          <cell r="AF111">
            <v>64</v>
          </cell>
          <cell r="AG111">
            <v>75.099999999999994</v>
          </cell>
          <cell r="AH111">
            <v>61.6</v>
          </cell>
          <cell r="AI111">
            <v>57.9</v>
          </cell>
          <cell r="AJ111">
            <v>65.7</v>
          </cell>
          <cell r="AK111">
            <v>95.4</v>
          </cell>
          <cell r="AL111">
            <v>94.1</v>
          </cell>
          <cell r="AM111">
            <v>96.9</v>
          </cell>
          <cell r="AN111">
            <v>93.9</v>
          </cell>
          <cell r="AO111">
            <v>92.2</v>
          </cell>
          <cell r="AP111">
            <v>95.8</v>
          </cell>
          <cell r="AQ111">
            <v>63.1</v>
          </cell>
          <cell r="AR111">
            <v>59.2</v>
          </cell>
          <cell r="AS111">
            <v>67.400000000000006</v>
          </cell>
          <cell r="AT111">
            <v>48.3</v>
          </cell>
          <cell r="AU111">
            <v>44.1</v>
          </cell>
          <cell r="AV111">
            <v>52.9</v>
          </cell>
          <cell r="AW111">
            <v>30.3</v>
          </cell>
          <cell r="AX111">
            <v>27.6</v>
          </cell>
          <cell r="AY111">
            <v>33.200000000000003</v>
          </cell>
          <cell r="AZ111">
            <v>2818</v>
          </cell>
          <cell r="BA111">
            <v>1467</v>
          </cell>
          <cell r="BB111">
            <v>1351</v>
          </cell>
          <cell r="BC111">
            <v>69.7</v>
          </cell>
          <cell r="BD111">
            <v>65.5</v>
          </cell>
          <cell r="BE111">
            <v>74.3</v>
          </cell>
          <cell r="BF111">
            <v>62.1</v>
          </cell>
          <cell r="BG111">
            <v>59</v>
          </cell>
          <cell r="BH111">
            <v>65.599999999999994</v>
          </cell>
          <cell r="BI111">
            <v>94.5</v>
          </cell>
          <cell r="BJ111">
            <v>93.7</v>
          </cell>
          <cell r="BK111">
            <v>95.4</v>
          </cell>
          <cell r="BL111">
            <v>93</v>
          </cell>
          <cell r="BM111">
            <v>92</v>
          </cell>
          <cell r="BN111">
            <v>94.2</v>
          </cell>
          <cell r="BO111">
            <v>63.8</v>
          </cell>
          <cell r="BP111">
            <v>60.9</v>
          </cell>
          <cell r="BQ111">
            <v>66.900000000000006</v>
          </cell>
          <cell r="BR111">
            <v>50.4</v>
          </cell>
          <cell r="BS111">
            <v>47</v>
          </cell>
          <cell r="BT111">
            <v>54</v>
          </cell>
          <cell r="BU111">
            <v>32.4</v>
          </cell>
          <cell r="BV111">
            <v>29.1</v>
          </cell>
          <cell r="BW111">
            <v>36</v>
          </cell>
        </row>
        <row r="112">
          <cell r="A112" t="str">
            <v>E09000010</v>
          </cell>
          <cell r="B112" t="str">
            <v>Enfield</v>
          </cell>
          <cell r="C112" t="str">
            <v>Outer London</v>
          </cell>
          <cell r="D112">
            <v>2055</v>
          </cell>
          <cell r="E112">
            <v>1077</v>
          </cell>
          <cell r="F112">
            <v>978</v>
          </cell>
          <cell r="G112">
            <v>67.2</v>
          </cell>
          <cell r="H112">
            <v>61.4</v>
          </cell>
          <cell r="I112">
            <v>73.599999999999994</v>
          </cell>
          <cell r="J112">
            <v>57.7</v>
          </cell>
          <cell r="K112">
            <v>53.5</v>
          </cell>
          <cell r="L112">
            <v>62.3</v>
          </cell>
          <cell r="M112">
            <v>94.5</v>
          </cell>
          <cell r="N112">
            <v>93</v>
          </cell>
          <cell r="O112">
            <v>96.2</v>
          </cell>
          <cell r="P112">
            <v>89.2</v>
          </cell>
          <cell r="Q112">
            <v>87.6</v>
          </cell>
          <cell r="R112">
            <v>91</v>
          </cell>
          <cell r="S112">
            <v>59.7</v>
          </cell>
          <cell r="T112">
            <v>56.2</v>
          </cell>
          <cell r="U112">
            <v>63.6</v>
          </cell>
          <cell r="V112">
            <v>50.7</v>
          </cell>
          <cell r="W112">
            <v>48.1</v>
          </cell>
          <cell r="X112">
            <v>53.6</v>
          </cell>
          <cell r="Y112">
            <v>29.2</v>
          </cell>
          <cell r="Z112">
            <v>25.6</v>
          </cell>
          <cell r="AA112">
            <v>33.200000000000003</v>
          </cell>
          <cell r="AB112">
            <v>1577</v>
          </cell>
          <cell r="AC112">
            <v>821</v>
          </cell>
          <cell r="AD112">
            <v>756</v>
          </cell>
          <cell r="AE112">
            <v>63.1</v>
          </cell>
          <cell r="AF112">
            <v>57.6</v>
          </cell>
          <cell r="AG112">
            <v>69</v>
          </cell>
          <cell r="AH112">
            <v>50.7</v>
          </cell>
          <cell r="AI112">
            <v>47</v>
          </cell>
          <cell r="AJ112">
            <v>54.8</v>
          </cell>
          <cell r="AK112">
            <v>95.9</v>
          </cell>
          <cell r="AL112">
            <v>95.6</v>
          </cell>
          <cell r="AM112">
            <v>96.3</v>
          </cell>
          <cell r="AN112">
            <v>89.7</v>
          </cell>
          <cell r="AO112">
            <v>88.8</v>
          </cell>
          <cell r="AP112">
            <v>90.6</v>
          </cell>
          <cell r="AQ112">
            <v>52.3</v>
          </cell>
          <cell r="AR112">
            <v>49.3</v>
          </cell>
          <cell r="AS112">
            <v>55.6</v>
          </cell>
          <cell r="AT112">
            <v>49</v>
          </cell>
          <cell r="AU112">
            <v>46</v>
          </cell>
          <cell r="AV112">
            <v>52.1</v>
          </cell>
          <cell r="AW112">
            <v>26.5</v>
          </cell>
          <cell r="AX112">
            <v>22.3</v>
          </cell>
          <cell r="AY112">
            <v>31.1</v>
          </cell>
          <cell r="AZ112">
            <v>3658</v>
          </cell>
          <cell r="BA112">
            <v>1913</v>
          </cell>
          <cell r="BB112">
            <v>1745</v>
          </cell>
          <cell r="BC112">
            <v>65.2</v>
          </cell>
          <cell r="BD112">
            <v>59.4</v>
          </cell>
          <cell r="BE112">
            <v>71.5</v>
          </cell>
          <cell r="BF112">
            <v>54.5</v>
          </cell>
          <cell r="BG112">
            <v>50.4</v>
          </cell>
          <cell r="BH112">
            <v>59</v>
          </cell>
          <cell r="BI112">
            <v>94.8</v>
          </cell>
          <cell r="BJ112">
            <v>93.7</v>
          </cell>
          <cell r="BK112">
            <v>96</v>
          </cell>
          <cell r="BL112">
            <v>89.1</v>
          </cell>
          <cell r="BM112">
            <v>87.7</v>
          </cell>
          <cell r="BN112">
            <v>90.6</v>
          </cell>
          <cell r="BO112">
            <v>56.3</v>
          </cell>
          <cell r="BP112">
            <v>53</v>
          </cell>
          <cell r="BQ112">
            <v>60.1</v>
          </cell>
          <cell r="BR112">
            <v>49.8</v>
          </cell>
          <cell r="BS112">
            <v>46.9</v>
          </cell>
          <cell r="BT112">
            <v>52.8</v>
          </cell>
          <cell r="BU112">
            <v>28</v>
          </cell>
          <cell r="BV112">
            <v>24.1</v>
          </cell>
          <cell r="BW112">
            <v>32.299999999999997</v>
          </cell>
        </row>
        <row r="113">
          <cell r="A113" t="str">
            <v>E09000011</v>
          </cell>
          <cell r="B113" t="str">
            <v>Greenwich</v>
          </cell>
          <cell r="C113" t="str">
            <v>Outer London</v>
          </cell>
          <cell r="D113">
            <v>1362</v>
          </cell>
          <cell r="E113">
            <v>685</v>
          </cell>
          <cell r="F113">
            <v>677</v>
          </cell>
          <cell r="G113">
            <v>65.400000000000006</v>
          </cell>
          <cell r="H113">
            <v>62.8</v>
          </cell>
          <cell r="I113">
            <v>68.099999999999994</v>
          </cell>
          <cell r="J113">
            <v>53.9</v>
          </cell>
          <cell r="K113">
            <v>53.6</v>
          </cell>
          <cell r="L113">
            <v>54.2</v>
          </cell>
          <cell r="M113">
            <v>94.2</v>
          </cell>
          <cell r="N113">
            <v>92.6</v>
          </cell>
          <cell r="O113">
            <v>95.9</v>
          </cell>
          <cell r="P113">
            <v>91</v>
          </cell>
          <cell r="Q113">
            <v>89.8</v>
          </cell>
          <cell r="R113">
            <v>92.3</v>
          </cell>
          <cell r="S113">
            <v>55.5</v>
          </cell>
          <cell r="T113">
            <v>55.9</v>
          </cell>
          <cell r="U113">
            <v>55.1</v>
          </cell>
          <cell r="V113">
            <v>39.299999999999997</v>
          </cell>
          <cell r="W113">
            <v>36.200000000000003</v>
          </cell>
          <cell r="X113">
            <v>42.4</v>
          </cell>
          <cell r="Y113">
            <v>20.6</v>
          </cell>
          <cell r="Z113">
            <v>15.6</v>
          </cell>
          <cell r="AA113">
            <v>25.6</v>
          </cell>
          <cell r="AB113">
            <v>793</v>
          </cell>
          <cell r="AC113">
            <v>393</v>
          </cell>
          <cell r="AD113">
            <v>400</v>
          </cell>
          <cell r="AE113">
            <v>76</v>
          </cell>
          <cell r="AF113">
            <v>70.7</v>
          </cell>
          <cell r="AG113">
            <v>81.3</v>
          </cell>
          <cell r="AH113">
            <v>64.2</v>
          </cell>
          <cell r="AI113">
            <v>60.6</v>
          </cell>
          <cell r="AJ113">
            <v>67.8</v>
          </cell>
          <cell r="AK113">
            <v>97.5</v>
          </cell>
          <cell r="AL113">
            <v>96.7</v>
          </cell>
          <cell r="AM113">
            <v>98.3</v>
          </cell>
          <cell r="AN113">
            <v>95.2</v>
          </cell>
          <cell r="AO113">
            <v>94.1</v>
          </cell>
          <cell r="AP113">
            <v>96.3</v>
          </cell>
          <cell r="AQ113">
            <v>64.900000000000006</v>
          </cell>
          <cell r="AR113">
            <v>61.8</v>
          </cell>
          <cell r="AS113">
            <v>68</v>
          </cell>
          <cell r="AT113">
            <v>53.3</v>
          </cell>
          <cell r="AU113">
            <v>49.6</v>
          </cell>
          <cell r="AV113">
            <v>57</v>
          </cell>
          <cell r="AW113">
            <v>32.799999999999997</v>
          </cell>
          <cell r="AX113">
            <v>26.2</v>
          </cell>
          <cell r="AY113">
            <v>39.299999999999997</v>
          </cell>
          <cell r="AZ113">
            <v>2159</v>
          </cell>
          <cell r="BA113">
            <v>1082</v>
          </cell>
          <cell r="BB113">
            <v>1077</v>
          </cell>
          <cell r="BC113">
            <v>69.3</v>
          </cell>
          <cell r="BD113">
            <v>65.7</v>
          </cell>
          <cell r="BE113">
            <v>73</v>
          </cell>
          <cell r="BF113">
            <v>57.7</v>
          </cell>
          <cell r="BG113">
            <v>56.1</v>
          </cell>
          <cell r="BH113">
            <v>59.2</v>
          </cell>
          <cell r="BI113">
            <v>95.4</v>
          </cell>
          <cell r="BJ113">
            <v>94.1</v>
          </cell>
          <cell r="BK113">
            <v>96.8</v>
          </cell>
          <cell r="BL113">
            <v>92.6</v>
          </cell>
          <cell r="BM113">
            <v>91.4</v>
          </cell>
          <cell r="BN113">
            <v>93.8</v>
          </cell>
          <cell r="BO113">
            <v>59</v>
          </cell>
          <cell r="BP113">
            <v>58</v>
          </cell>
          <cell r="BQ113">
            <v>59.9</v>
          </cell>
          <cell r="BR113">
            <v>44.4</v>
          </cell>
          <cell r="BS113">
            <v>41</v>
          </cell>
          <cell r="BT113">
            <v>47.8</v>
          </cell>
          <cell r="BU113">
            <v>25.1</v>
          </cell>
          <cell r="BV113">
            <v>19.5</v>
          </cell>
          <cell r="BW113">
            <v>30.6</v>
          </cell>
        </row>
        <row r="114">
          <cell r="A114" t="str">
            <v>E09000015</v>
          </cell>
          <cell r="B114" t="str">
            <v>Harrow</v>
          </cell>
          <cell r="C114" t="str">
            <v>Outer London</v>
          </cell>
          <cell r="D114">
            <v>942</v>
          </cell>
          <cell r="E114">
            <v>476</v>
          </cell>
          <cell r="F114">
            <v>466</v>
          </cell>
          <cell r="G114">
            <v>73.5</v>
          </cell>
          <cell r="H114">
            <v>66.599999999999994</v>
          </cell>
          <cell r="I114">
            <v>80.5</v>
          </cell>
          <cell r="J114">
            <v>60.9</v>
          </cell>
          <cell r="K114">
            <v>55.7</v>
          </cell>
          <cell r="L114">
            <v>66.3</v>
          </cell>
          <cell r="M114">
            <v>96</v>
          </cell>
          <cell r="N114">
            <v>95</v>
          </cell>
          <cell r="O114">
            <v>97</v>
          </cell>
          <cell r="P114">
            <v>94.1</v>
          </cell>
          <cell r="Q114" t="str">
            <v>x</v>
          </cell>
          <cell r="R114" t="str">
            <v>x</v>
          </cell>
          <cell r="S114">
            <v>62.2</v>
          </cell>
          <cell r="T114">
            <v>57.6</v>
          </cell>
          <cell r="U114">
            <v>67</v>
          </cell>
          <cell r="V114">
            <v>54.2</v>
          </cell>
          <cell r="W114">
            <v>47.7</v>
          </cell>
          <cell r="X114">
            <v>60.9</v>
          </cell>
          <cell r="Y114">
            <v>32</v>
          </cell>
          <cell r="Z114">
            <v>24.2</v>
          </cell>
          <cell r="AA114">
            <v>39.9</v>
          </cell>
          <cell r="AB114">
            <v>1158</v>
          </cell>
          <cell r="AC114">
            <v>585</v>
          </cell>
          <cell r="AD114">
            <v>573</v>
          </cell>
          <cell r="AE114">
            <v>73</v>
          </cell>
          <cell r="AF114">
            <v>67.5</v>
          </cell>
          <cell r="AG114">
            <v>78.5</v>
          </cell>
          <cell r="AH114">
            <v>60.2</v>
          </cell>
          <cell r="AI114">
            <v>54.9</v>
          </cell>
          <cell r="AJ114">
            <v>65.599999999999994</v>
          </cell>
          <cell r="AK114">
            <v>97.4</v>
          </cell>
          <cell r="AL114">
            <v>97.8</v>
          </cell>
          <cell r="AM114">
            <v>97</v>
          </cell>
          <cell r="AN114">
            <v>94.8</v>
          </cell>
          <cell r="AO114" t="str">
            <v>x</v>
          </cell>
          <cell r="AP114" t="str">
            <v>x</v>
          </cell>
          <cell r="AQ114">
            <v>61.1</v>
          </cell>
          <cell r="AR114">
            <v>55.9</v>
          </cell>
          <cell r="AS114">
            <v>66.5</v>
          </cell>
          <cell r="AT114">
            <v>52.4</v>
          </cell>
          <cell r="AU114">
            <v>43.8</v>
          </cell>
          <cell r="AV114">
            <v>61.3</v>
          </cell>
          <cell r="AW114">
            <v>32.5</v>
          </cell>
          <cell r="AX114">
            <v>25.3</v>
          </cell>
          <cell r="AY114">
            <v>39.799999999999997</v>
          </cell>
          <cell r="AZ114">
            <v>2103</v>
          </cell>
          <cell r="BA114">
            <v>1063</v>
          </cell>
          <cell r="BB114">
            <v>1040</v>
          </cell>
          <cell r="BC114">
            <v>73.2</v>
          </cell>
          <cell r="BD114">
            <v>67.099999999999994</v>
          </cell>
          <cell r="BE114">
            <v>79.400000000000006</v>
          </cell>
          <cell r="BF114">
            <v>60.5</v>
          </cell>
          <cell r="BG114">
            <v>55.2</v>
          </cell>
          <cell r="BH114">
            <v>66</v>
          </cell>
          <cell r="BI114">
            <v>96.8</v>
          </cell>
          <cell r="BJ114">
            <v>96.5</v>
          </cell>
          <cell r="BK114">
            <v>97</v>
          </cell>
          <cell r="BL114">
            <v>94.5</v>
          </cell>
          <cell r="BM114">
            <v>94</v>
          </cell>
          <cell r="BN114">
            <v>95</v>
          </cell>
          <cell r="BO114">
            <v>61.6</v>
          </cell>
          <cell r="BP114">
            <v>56.6</v>
          </cell>
          <cell r="BQ114">
            <v>66.7</v>
          </cell>
          <cell r="BR114">
            <v>53.2</v>
          </cell>
          <cell r="BS114">
            <v>45.4</v>
          </cell>
          <cell r="BT114">
            <v>61.2</v>
          </cell>
          <cell r="BU114">
            <v>32.200000000000003</v>
          </cell>
          <cell r="BV114">
            <v>24.7</v>
          </cell>
          <cell r="BW114">
            <v>39.799999999999997</v>
          </cell>
        </row>
        <row r="115">
          <cell r="A115" t="str">
            <v>E09000016</v>
          </cell>
          <cell r="B115" t="str">
            <v>Havering</v>
          </cell>
          <cell r="C115" t="str">
            <v>Outer London</v>
          </cell>
          <cell r="D115">
            <v>2815</v>
          </cell>
          <cell r="E115">
            <v>1470</v>
          </cell>
          <cell r="F115">
            <v>1345</v>
          </cell>
          <cell r="G115">
            <v>65.8</v>
          </cell>
          <cell r="H115">
            <v>60.5</v>
          </cell>
          <cell r="I115">
            <v>71.7</v>
          </cell>
          <cell r="J115">
            <v>57.2</v>
          </cell>
          <cell r="K115">
            <v>53</v>
          </cell>
          <cell r="L115">
            <v>61.7</v>
          </cell>
          <cell r="M115">
            <v>95.3</v>
          </cell>
          <cell r="N115" t="str">
            <v>x</v>
          </cell>
          <cell r="O115" t="str">
            <v>x</v>
          </cell>
          <cell r="P115">
            <v>93.4</v>
          </cell>
          <cell r="Q115">
            <v>92.4</v>
          </cell>
          <cell r="R115">
            <v>94.4</v>
          </cell>
          <cell r="S115">
            <v>59.8</v>
          </cell>
          <cell r="T115">
            <v>57.1</v>
          </cell>
          <cell r="U115">
            <v>62.7</v>
          </cell>
          <cell r="V115">
            <v>41.2</v>
          </cell>
          <cell r="W115">
            <v>38.700000000000003</v>
          </cell>
          <cell r="X115">
            <v>43.9</v>
          </cell>
          <cell r="Y115">
            <v>22</v>
          </cell>
          <cell r="Z115">
            <v>17.8</v>
          </cell>
          <cell r="AA115">
            <v>26.5</v>
          </cell>
          <cell r="AB115">
            <v>255</v>
          </cell>
          <cell r="AC115">
            <v>124</v>
          </cell>
          <cell r="AD115">
            <v>131</v>
          </cell>
          <cell r="AE115">
            <v>72.900000000000006</v>
          </cell>
          <cell r="AF115">
            <v>66.099999999999994</v>
          </cell>
          <cell r="AG115">
            <v>79.400000000000006</v>
          </cell>
          <cell r="AH115">
            <v>64.3</v>
          </cell>
          <cell r="AI115">
            <v>58.9</v>
          </cell>
          <cell r="AJ115">
            <v>69.5</v>
          </cell>
          <cell r="AK115">
            <v>97.6</v>
          </cell>
          <cell r="AL115" t="str">
            <v>x</v>
          </cell>
          <cell r="AM115" t="str">
            <v>x</v>
          </cell>
          <cell r="AN115">
            <v>94.9</v>
          </cell>
          <cell r="AO115">
            <v>92.7</v>
          </cell>
          <cell r="AP115">
            <v>96.9</v>
          </cell>
          <cell r="AQ115">
            <v>64.3</v>
          </cell>
          <cell r="AR115">
            <v>58.9</v>
          </cell>
          <cell r="AS115">
            <v>69.5</v>
          </cell>
          <cell r="AT115">
            <v>45.5</v>
          </cell>
          <cell r="AU115">
            <v>42.7</v>
          </cell>
          <cell r="AV115">
            <v>48.1</v>
          </cell>
          <cell r="AW115">
            <v>31.8</v>
          </cell>
          <cell r="AX115">
            <v>25</v>
          </cell>
          <cell r="AY115">
            <v>38.200000000000003</v>
          </cell>
          <cell r="AZ115">
            <v>3074</v>
          </cell>
          <cell r="BA115">
            <v>1598</v>
          </cell>
          <cell r="BB115">
            <v>1476</v>
          </cell>
          <cell r="BC115">
            <v>66.400000000000006</v>
          </cell>
          <cell r="BD115">
            <v>60.9</v>
          </cell>
          <cell r="BE115">
            <v>72.400000000000006</v>
          </cell>
          <cell r="BF115">
            <v>57.7</v>
          </cell>
          <cell r="BG115">
            <v>53.4</v>
          </cell>
          <cell r="BH115">
            <v>62.4</v>
          </cell>
          <cell r="BI115">
            <v>95.5</v>
          </cell>
          <cell r="BJ115">
            <v>94.7</v>
          </cell>
          <cell r="BK115">
            <v>96.3</v>
          </cell>
          <cell r="BL115">
            <v>93.5</v>
          </cell>
          <cell r="BM115">
            <v>92.5</v>
          </cell>
          <cell r="BN115">
            <v>94.6</v>
          </cell>
          <cell r="BO115">
            <v>60.1</v>
          </cell>
          <cell r="BP115">
            <v>57.2</v>
          </cell>
          <cell r="BQ115">
            <v>63.3</v>
          </cell>
          <cell r="BR115">
            <v>41.5</v>
          </cell>
          <cell r="BS115">
            <v>38.9</v>
          </cell>
          <cell r="BT115">
            <v>44.3</v>
          </cell>
          <cell r="BU115">
            <v>22.8</v>
          </cell>
          <cell r="BV115">
            <v>18.3</v>
          </cell>
          <cell r="BW115">
            <v>27.6</v>
          </cell>
        </row>
        <row r="116">
          <cell r="A116" t="str">
            <v>E09000017</v>
          </cell>
          <cell r="B116" t="str">
            <v>Hillingdon</v>
          </cell>
          <cell r="C116" t="str">
            <v>Outer London</v>
          </cell>
          <cell r="D116">
            <v>1970</v>
          </cell>
          <cell r="E116">
            <v>963</v>
          </cell>
          <cell r="F116">
            <v>1007</v>
          </cell>
          <cell r="G116">
            <v>64.900000000000006</v>
          </cell>
          <cell r="H116">
            <v>60.9</v>
          </cell>
          <cell r="I116">
            <v>68.7</v>
          </cell>
          <cell r="J116">
            <v>55.5</v>
          </cell>
          <cell r="K116">
            <v>51.7</v>
          </cell>
          <cell r="L116">
            <v>59.1</v>
          </cell>
          <cell r="M116">
            <v>93.8</v>
          </cell>
          <cell r="N116">
            <v>92.2</v>
          </cell>
          <cell r="O116">
            <v>95.3</v>
          </cell>
          <cell r="P116">
            <v>90.6</v>
          </cell>
          <cell r="Q116">
            <v>89.3</v>
          </cell>
          <cell r="R116">
            <v>91.9</v>
          </cell>
          <cell r="S116">
            <v>57.8</v>
          </cell>
          <cell r="T116">
            <v>54.3</v>
          </cell>
          <cell r="U116">
            <v>61.2</v>
          </cell>
          <cell r="V116">
            <v>37.4</v>
          </cell>
          <cell r="W116">
            <v>32.6</v>
          </cell>
          <cell r="X116">
            <v>42</v>
          </cell>
          <cell r="Y116">
            <v>23</v>
          </cell>
          <cell r="Z116">
            <v>18.2</v>
          </cell>
          <cell r="AA116">
            <v>27.6</v>
          </cell>
          <cell r="AB116">
            <v>1063</v>
          </cell>
          <cell r="AC116">
            <v>532</v>
          </cell>
          <cell r="AD116">
            <v>531</v>
          </cell>
          <cell r="AE116">
            <v>73.900000000000006</v>
          </cell>
          <cell r="AF116">
            <v>67.7</v>
          </cell>
          <cell r="AG116">
            <v>80.2</v>
          </cell>
          <cell r="AH116">
            <v>61.4</v>
          </cell>
          <cell r="AI116">
            <v>57.5</v>
          </cell>
          <cell r="AJ116">
            <v>65.3</v>
          </cell>
          <cell r="AK116">
            <v>97</v>
          </cell>
          <cell r="AL116">
            <v>96.6</v>
          </cell>
          <cell r="AM116">
            <v>97.4</v>
          </cell>
          <cell r="AN116">
            <v>95.1</v>
          </cell>
          <cell r="AO116">
            <v>95.5</v>
          </cell>
          <cell r="AP116">
            <v>94.7</v>
          </cell>
          <cell r="AQ116">
            <v>62.7</v>
          </cell>
          <cell r="AR116">
            <v>59.4</v>
          </cell>
          <cell r="AS116">
            <v>65.900000000000006</v>
          </cell>
          <cell r="AT116">
            <v>53.2</v>
          </cell>
          <cell r="AU116">
            <v>44.7</v>
          </cell>
          <cell r="AV116">
            <v>61.8</v>
          </cell>
          <cell r="AW116">
            <v>32.200000000000003</v>
          </cell>
          <cell r="AX116">
            <v>24.2</v>
          </cell>
          <cell r="AY116">
            <v>40.1</v>
          </cell>
          <cell r="AZ116">
            <v>3036</v>
          </cell>
          <cell r="BA116">
            <v>1497</v>
          </cell>
          <cell r="BB116">
            <v>1539</v>
          </cell>
          <cell r="BC116">
            <v>68</v>
          </cell>
          <cell r="BD116">
            <v>63.3</v>
          </cell>
          <cell r="BE116">
            <v>72.599999999999994</v>
          </cell>
          <cell r="BF116">
            <v>57.5</v>
          </cell>
          <cell r="BG116">
            <v>53.8</v>
          </cell>
          <cell r="BH116">
            <v>61.2</v>
          </cell>
          <cell r="BI116">
            <v>94.9</v>
          </cell>
          <cell r="BJ116">
            <v>93.8</v>
          </cell>
          <cell r="BK116">
            <v>96</v>
          </cell>
          <cell r="BL116">
            <v>92.2</v>
          </cell>
          <cell r="BM116">
            <v>91.5</v>
          </cell>
          <cell r="BN116">
            <v>92.9</v>
          </cell>
          <cell r="BO116">
            <v>59.5</v>
          </cell>
          <cell r="BP116">
            <v>56.2</v>
          </cell>
          <cell r="BQ116">
            <v>62.8</v>
          </cell>
          <cell r="BR116">
            <v>42.9</v>
          </cell>
          <cell r="BS116">
            <v>36.9</v>
          </cell>
          <cell r="BT116">
            <v>48.8</v>
          </cell>
          <cell r="BU116">
            <v>26.2</v>
          </cell>
          <cell r="BV116">
            <v>20.3</v>
          </cell>
          <cell r="BW116">
            <v>31.9</v>
          </cell>
        </row>
        <row r="117">
          <cell r="A117" t="str">
            <v>E09000018</v>
          </cell>
          <cell r="B117" t="str">
            <v>Hounslow</v>
          </cell>
          <cell r="C117" t="str">
            <v>Outer London</v>
          </cell>
          <cell r="D117">
            <v>1248</v>
          </cell>
          <cell r="E117">
            <v>633</v>
          </cell>
          <cell r="F117">
            <v>615</v>
          </cell>
          <cell r="G117">
            <v>74</v>
          </cell>
          <cell r="H117">
            <v>73.900000000000006</v>
          </cell>
          <cell r="I117">
            <v>74</v>
          </cell>
          <cell r="J117">
            <v>65.5</v>
          </cell>
          <cell r="K117">
            <v>65.900000000000006</v>
          </cell>
          <cell r="L117">
            <v>65.2</v>
          </cell>
          <cell r="M117">
            <v>95.6</v>
          </cell>
          <cell r="N117">
            <v>95.9</v>
          </cell>
          <cell r="O117">
            <v>95.3</v>
          </cell>
          <cell r="P117">
            <v>93.3</v>
          </cell>
          <cell r="Q117">
            <v>93</v>
          </cell>
          <cell r="R117">
            <v>93.7</v>
          </cell>
          <cell r="S117">
            <v>67.2</v>
          </cell>
          <cell r="T117">
            <v>68.400000000000006</v>
          </cell>
          <cell r="U117">
            <v>66</v>
          </cell>
          <cell r="V117">
            <v>50.6</v>
          </cell>
          <cell r="W117">
            <v>52.6</v>
          </cell>
          <cell r="X117">
            <v>48.6</v>
          </cell>
          <cell r="Y117">
            <v>34.1</v>
          </cell>
          <cell r="Z117">
            <v>33.5</v>
          </cell>
          <cell r="AA117">
            <v>34.6</v>
          </cell>
          <cell r="AB117">
            <v>1355</v>
          </cell>
          <cell r="AC117">
            <v>678</v>
          </cell>
          <cell r="AD117">
            <v>677</v>
          </cell>
          <cell r="AE117">
            <v>77</v>
          </cell>
          <cell r="AF117">
            <v>71.7</v>
          </cell>
          <cell r="AG117">
            <v>82.3</v>
          </cell>
          <cell r="AH117">
            <v>64.8</v>
          </cell>
          <cell r="AI117">
            <v>60</v>
          </cell>
          <cell r="AJ117">
            <v>69.599999999999994</v>
          </cell>
          <cell r="AK117">
            <v>97.3</v>
          </cell>
          <cell r="AL117">
            <v>97.6</v>
          </cell>
          <cell r="AM117">
            <v>97</v>
          </cell>
          <cell r="AN117">
            <v>95.1</v>
          </cell>
          <cell r="AO117">
            <v>94.8</v>
          </cell>
          <cell r="AP117">
            <v>95.4</v>
          </cell>
          <cell r="AQ117">
            <v>66.5</v>
          </cell>
          <cell r="AR117">
            <v>62.5</v>
          </cell>
          <cell r="AS117">
            <v>70.5</v>
          </cell>
          <cell r="AT117">
            <v>56</v>
          </cell>
          <cell r="AU117">
            <v>52.7</v>
          </cell>
          <cell r="AV117">
            <v>59.4</v>
          </cell>
          <cell r="AW117">
            <v>36.5</v>
          </cell>
          <cell r="AX117">
            <v>30.8</v>
          </cell>
          <cell r="AY117">
            <v>42.2</v>
          </cell>
          <cell r="AZ117">
            <v>2603</v>
          </cell>
          <cell r="BA117">
            <v>1311</v>
          </cell>
          <cell r="BB117">
            <v>1292</v>
          </cell>
          <cell r="BC117">
            <v>75.5</v>
          </cell>
          <cell r="BD117">
            <v>72.8</v>
          </cell>
          <cell r="BE117">
            <v>78.3</v>
          </cell>
          <cell r="BF117">
            <v>65.2</v>
          </cell>
          <cell r="BG117">
            <v>62.9</v>
          </cell>
          <cell r="BH117">
            <v>67.5</v>
          </cell>
          <cell r="BI117">
            <v>96.5</v>
          </cell>
          <cell r="BJ117">
            <v>96.8</v>
          </cell>
          <cell r="BK117">
            <v>96.2</v>
          </cell>
          <cell r="BL117">
            <v>94.3</v>
          </cell>
          <cell r="BM117">
            <v>94</v>
          </cell>
          <cell r="BN117">
            <v>94.6</v>
          </cell>
          <cell r="BO117">
            <v>66.8</v>
          </cell>
          <cell r="BP117">
            <v>65.400000000000006</v>
          </cell>
          <cell r="BQ117">
            <v>68.3</v>
          </cell>
          <cell r="BR117">
            <v>53.4</v>
          </cell>
          <cell r="BS117">
            <v>52.6</v>
          </cell>
          <cell r="BT117">
            <v>54.3</v>
          </cell>
          <cell r="BU117">
            <v>35.299999999999997</v>
          </cell>
          <cell r="BV117">
            <v>32.1</v>
          </cell>
          <cell r="BW117">
            <v>38.6</v>
          </cell>
        </row>
        <row r="118">
          <cell r="A118" t="str">
            <v>E09000021</v>
          </cell>
          <cell r="B118" t="str">
            <v>Kingston upon Thames</v>
          </cell>
          <cell r="C118" t="str">
            <v>Outer London</v>
          </cell>
          <cell r="D118">
            <v>1137</v>
          </cell>
          <cell r="E118">
            <v>553</v>
          </cell>
          <cell r="F118">
            <v>584</v>
          </cell>
          <cell r="G118">
            <v>79</v>
          </cell>
          <cell r="H118">
            <v>72.7</v>
          </cell>
          <cell r="I118">
            <v>84.9</v>
          </cell>
          <cell r="J118">
            <v>72.5</v>
          </cell>
          <cell r="K118">
            <v>67.8</v>
          </cell>
          <cell r="L118">
            <v>76.900000000000006</v>
          </cell>
          <cell r="M118">
            <v>96.3</v>
          </cell>
          <cell r="N118">
            <v>95.1</v>
          </cell>
          <cell r="O118">
            <v>97.4</v>
          </cell>
          <cell r="P118">
            <v>94.6</v>
          </cell>
          <cell r="Q118">
            <v>92.8</v>
          </cell>
          <cell r="R118">
            <v>96.4</v>
          </cell>
          <cell r="S118">
            <v>75.5</v>
          </cell>
          <cell r="T118">
            <v>72.7</v>
          </cell>
          <cell r="U118">
            <v>78.099999999999994</v>
          </cell>
          <cell r="V118">
            <v>50</v>
          </cell>
          <cell r="W118">
            <v>42.3</v>
          </cell>
          <cell r="X118">
            <v>57.4</v>
          </cell>
          <cell r="Y118">
            <v>39.799999999999997</v>
          </cell>
          <cell r="Z118">
            <v>32.200000000000003</v>
          </cell>
          <cell r="AA118">
            <v>46.9</v>
          </cell>
          <cell r="AB118">
            <v>433</v>
          </cell>
          <cell r="AC118">
            <v>209</v>
          </cell>
          <cell r="AD118">
            <v>224</v>
          </cell>
          <cell r="AE118">
            <v>84.8</v>
          </cell>
          <cell r="AF118">
            <v>79.900000000000006</v>
          </cell>
          <cell r="AG118">
            <v>89.3</v>
          </cell>
          <cell r="AH118">
            <v>74.8</v>
          </cell>
          <cell r="AI118">
            <v>71.3</v>
          </cell>
          <cell r="AJ118">
            <v>78.099999999999994</v>
          </cell>
          <cell r="AK118">
            <v>98.2</v>
          </cell>
          <cell r="AL118">
            <v>97.6</v>
          </cell>
          <cell r="AM118">
            <v>98.7</v>
          </cell>
          <cell r="AN118">
            <v>95.2</v>
          </cell>
          <cell r="AO118">
            <v>92.8</v>
          </cell>
          <cell r="AP118">
            <v>97.3</v>
          </cell>
          <cell r="AQ118">
            <v>76</v>
          </cell>
          <cell r="AR118">
            <v>73.2</v>
          </cell>
          <cell r="AS118">
            <v>78.599999999999994</v>
          </cell>
          <cell r="AT118">
            <v>61.9</v>
          </cell>
          <cell r="AU118">
            <v>59.8</v>
          </cell>
          <cell r="AV118">
            <v>63.8</v>
          </cell>
          <cell r="AW118">
            <v>49.4</v>
          </cell>
          <cell r="AX118">
            <v>49.3</v>
          </cell>
          <cell r="AY118">
            <v>49.6</v>
          </cell>
          <cell r="AZ118">
            <v>1573</v>
          </cell>
          <cell r="BA118">
            <v>762</v>
          </cell>
          <cell r="BB118">
            <v>811</v>
          </cell>
          <cell r="BC118">
            <v>80.599999999999994</v>
          </cell>
          <cell r="BD118">
            <v>74.7</v>
          </cell>
          <cell r="BE118">
            <v>86.2</v>
          </cell>
          <cell r="BF118">
            <v>73.2</v>
          </cell>
          <cell r="BG118">
            <v>68.8</v>
          </cell>
          <cell r="BH118">
            <v>77.3</v>
          </cell>
          <cell r="BI118">
            <v>96.8</v>
          </cell>
          <cell r="BJ118">
            <v>95.8</v>
          </cell>
          <cell r="BK118">
            <v>97.8</v>
          </cell>
          <cell r="BL118">
            <v>94.8</v>
          </cell>
          <cell r="BM118">
            <v>92.8</v>
          </cell>
          <cell r="BN118">
            <v>96.7</v>
          </cell>
          <cell r="BO118">
            <v>75.7</v>
          </cell>
          <cell r="BP118">
            <v>72.8</v>
          </cell>
          <cell r="BQ118">
            <v>78.3</v>
          </cell>
          <cell r="BR118">
            <v>53.2</v>
          </cell>
          <cell r="BS118">
            <v>47.1</v>
          </cell>
          <cell r="BT118">
            <v>58.9</v>
          </cell>
          <cell r="BU118">
            <v>42.3</v>
          </cell>
          <cell r="BV118">
            <v>36.9</v>
          </cell>
          <cell r="BW118">
            <v>47.5</v>
          </cell>
        </row>
        <row r="119">
          <cell r="A119" t="str">
            <v>E09000024</v>
          </cell>
          <cell r="B119" t="str">
            <v>Merton</v>
          </cell>
          <cell r="C119" t="str">
            <v>Outer London</v>
          </cell>
          <cell r="D119">
            <v>984</v>
          </cell>
          <cell r="E119">
            <v>504</v>
          </cell>
          <cell r="F119">
            <v>480</v>
          </cell>
          <cell r="G119">
            <v>68.3</v>
          </cell>
          <cell r="H119">
            <v>64.5</v>
          </cell>
          <cell r="I119">
            <v>72.3</v>
          </cell>
          <cell r="J119">
            <v>57.7</v>
          </cell>
          <cell r="K119">
            <v>55.4</v>
          </cell>
          <cell r="L119">
            <v>60.2</v>
          </cell>
          <cell r="M119">
            <v>93.3</v>
          </cell>
          <cell r="N119">
            <v>92.9</v>
          </cell>
          <cell r="O119">
            <v>93.8</v>
          </cell>
          <cell r="P119">
            <v>90.7</v>
          </cell>
          <cell r="Q119">
            <v>91.5</v>
          </cell>
          <cell r="R119">
            <v>89.8</v>
          </cell>
          <cell r="S119">
            <v>60</v>
          </cell>
          <cell r="T119">
            <v>58.9</v>
          </cell>
          <cell r="U119">
            <v>61</v>
          </cell>
          <cell r="V119">
            <v>34.9</v>
          </cell>
          <cell r="W119">
            <v>28.6</v>
          </cell>
          <cell r="X119">
            <v>41.5</v>
          </cell>
          <cell r="Y119">
            <v>26.6</v>
          </cell>
          <cell r="Z119">
            <v>21.8</v>
          </cell>
          <cell r="AA119">
            <v>31.7</v>
          </cell>
          <cell r="AB119">
            <v>523</v>
          </cell>
          <cell r="AC119">
            <v>282</v>
          </cell>
          <cell r="AD119">
            <v>241</v>
          </cell>
          <cell r="AE119">
            <v>74.8</v>
          </cell>
          <cell r="AF119">
            <v>72.7</v>
          </cell>
          <cell r="AG119">
            <v>77.2</v>
          </cell>
          <cell r="AH119">
            <v>64.2</v>
          </cell>
          <cell r="AI119">
            <v>61.7</v>
          </cell>
          <cell r="AJ119">
            <v>67.2</v>
          </cell>
          <cell r="AK119">
            <v>96</v>
          </cell>
          <cell r="AL119">
            <v>96.8</v>
          </cell>
          <cell r="AM119">
            <v>95</v>
          </cell>
          <cell r="AN119">
            <v>92.9</v>
          </cell>
          <cell r="AO119">
            <v>94</v>
          </cell>
          <cell r="AP119">
            <v>91.7</v>
          </cell>
          <cell r="AQ119">
            <v>65.2</v>
          </cell>
          <cell r="AR119">
            <v>63.1</v>
          </cell>
          <cell r="AS119">
            <v>67.599999999999994</v>
          </cell>
          <cell r="AT119">
            <v>49.9</v>
          </cell>
          <cell r="AU119">
            <v>45.4</v>
          </cell>
          <cell r="AV119">
            <v>55.2</v>
          </cell>
          <cell r="AW119">
            <v>35.799999999999997</v>
          </cell>
          <cell r="AX119">
            <v>31.9</v>
          </cell>
          <cell r="AY119">
            <v>40.200000000000003</v>
          </cell>
          <cell r="AZ119">
            <v>1507</v>
          </cell>
          <cell r="BA119">
            <v>786</v>
          </cell>
          <cell r="BB119">
            <v>721</v>
          </cell>
          <cell r="BC119">
            <v>70.5</v>
          </cell>
          <cell r="BD119">
            <v>67.400000000000006</v>
          </cell>
          <cell r="BE119">
            <v>73.900000000000006</v>
          </cell>
          <cell r="BF119">
            <v>60</v>
          </cell>
          <cell r="BG119">
            <v>57.6</v>
          </cell>
          <cell r="BH119">
            <v>62.6</v>
          </cell>
          <cell r="BI119">
            <v>94.2</v>
          </cell>
          <cell r="BJ119">
            <v>94.3</v>
          </cell>
          <cell r="BK119">
            <v>94.2</v>
          </cell>
          <cell r="BL119">
            <v>91.4</v>
          </cell>
          <cell r="BM119">
            <v>92.4</v>
          </cell>
          <cell r="BN119">
            <v>90.4</v>
          </cell>
          <cell r="BO119">
            <v>61.8</v>
          </cell>
          <cell r="BP119">
            <v>60.4</v>
          </cell>
          <cell r="BQ119">
            <v>63.2</v>
          </cell>
          <cell r="BR119">
            <v>40.1</v>
          </cell>
          <cell r="BS119">
            <v>34.6</v>
          </cell>
          <cell r="BT119">
            <v>46</v>
          </cell>
          <cell r="BU119">
            <v>29.8</v>
          </cell>
          <cell r="BV119">
            <v>25.4</v>
          </cell>
          <cell r="BW119">
            <v>34.5</v>
          </cell>
        </row>
        <row r="120">
          <cell r="A120" t="str">
            <v>E09000026</v>
          </cell>
          <cell r="B120" t="str">
            <v>Redbridge</v>
          </cell>
          <cell r="C120" t="str">
            <v>Outer London</v>
          </cell>
          <cell r="D120">
            <v>1466</v>
          </cell>
          <cell r="E120">
            <v>753</v>
          </cell>
          <cell r="F120">
            <v>713</v>
          </cell>
          <cell r="G120">
            <v>73.7</v>
          </cell>
          <cell r="H120">
            <v>68.099999999999994</v>
          </cell>
          <cell r="I120">
            <v>79.5</v>
          </cell>
          <cell r="J120">
            <v>62.6</v>
          </cell>
          <cell r="K120">
            <v>58</v>
          </cell>
          <cell r="L120">
            <v>67.3</v>
          </cell>
          <cell r="M120">
            <v>94.8</v>
          </cell>
          <cell r="N120">
            <v>94</v>
          </cell>
          <cell r="O120">
            <v>95.7</v>
          </cell>
          <cell r="P120">
            <v>92.6</v>
          </cell>
          <cell r="Q120">
            <v>91.9</v>
          </cell>
          <cell r="R120">
            <v>93.4</v>
          </cell>
          <cell r="S120">
            <v>63.6</v>
          </cell>
          <cell r="T120">
            <v>59.5</v>
          </cell>
          <cell r="U120">
            <v>67.900000000000006</v>
          </cell>
          <cell r="V120">
            <v>36.5</v>
          </cell>
          <cell r="W120">
            <v>31.2</v>
          </cell>
          <cell r="X120">
            <v>42.1</v>
          </cell>
          <cell r="Y120">
            <v>28.5</v>
          </cell>
          <cell r="Z120">
            <v>22.8</v>
          </cell>
          <cell r="AA120">
            <v>34.5</v>
          </cell>
          <cell r="AB120">
            <v>1907</v>
          </cell>
          <cell r="AC120">
            <v>971</v>
          </cell>
          <cell r="AD120">
            <v>936</v>
          </cell>
          <cell r="AE120">
            <v>76.900000000000006</v>
          </cell>
          <cell r="AF120">
            <v>70.8</v>
          </cell>
          <cell r="AG120">
            <v>83.2</v>
          </cell>
          <cell r="AH120">
            <v>64</v>
          </cell>
          <cell r="AI120">
            <v>58.4</v>
          </cell>
          <cell r="AJ120">
            <v>69.900000000000006</v>
          </cell>
          <cell r="AK120">
            <v>96.5</v>
          </cell>
          <cell r="AL120">
            <v>95.4</v>
          </cell>
          <cell r="AM120">
            <v>97.6</v>
          </cell>
          <cell r="AN120">
            <v>94.5</v>
          </cell>
          <cell r="AO120">
            <v>93.2</v>
          </cell>
          <cell r="AP120">
            <v>95.8</v>
          </cell>
          <cell r="AQ120">
            <v>64.7</v>
          </cell>
          <cell r="AR120">
            <v>59.5</v>
          </cell>
          <cell r="AS120">
            <v>70.099999999999994</v>
          </cell>
          <cell r="AT120">
            <v>45.7</v>
          </cell>
          <cell r="AU120">
            <v>39.1</v>
          </cell>
          <cell r="AV120">
            <v>52.6</v>
          </cell>
          <cell r="AW120">
            <v>34.1</v>
          </cell>
          <cell r="AX120">
            <v>27.3</v>
          </cell>
          <cell r="AY120">
            <v>41.1</v>
          </cell>
          <cell r="AZ120">
            <v>3379</v>
          </cell>
          <cell r="BA120">
            <v>1726</v>
          </cell>
          <cell r="BB120">
            <v>1653</v>
          </cell>
          <cell r="BC120">
            <v>75.5</v>
          </cell>
          <cell r="BD120">
            <v>69.599999999999994</v>
          </cell>
          <cell r="BE120">
            <v>81.599999999999994</v>
          </cell>
          <cell r="BF120">
            <v>63.4</v>
          </cell>
          <cell r="BG120">
            <v>58.2</v>
          </cell>
          <cell r="BH120">
            <v>68.8</v>
          </cell>
          <cell r="BI120">
            <v>95.8</v>
          </cell>
          <cell r="BJ120">
            <v>94.8</v>
          </cell>
          <cell r="BK120">
            <v>96.8</v>
          </cell>
          <cell r="BL120">
            <v>93.7</v>
          </cell>
          <cell r="BM120">
            <v>92.6</v>
          </cell>
          <cell r="BN120">
            <v>94.8</v>
          </cell>
          <cell r="BO120">
            <v>64.2</v>
          </cell>
          <cell r="BP120">
            <v>59.5</v>
          </cell>
          <cell r="BQ120">
            <v>69.099999999999994</v>
          </cell>
          <cell r="BR120">
            <v>41.8</v>
          </cell>
          <cell r="BS120">
            <v>35.700000000000003</v>
          </cell>
          <cell r="BT120">
            <v>48.2</v>
          </cell>
          <cell r="BU120">
            <v>31.7</v>
          </cell>
          <cell r="BV120">
            <v>25.3</v>
          </cell>
          <cell r="BW120">
            <v>38.299999999999997</v>
          </cell>
        </row>
        <row r="121">
          <cell r="A121" t="str">
            <v>E09000027</v>
          </cell>
          <cell r="B121" t="str">
            <v>Richmond upon Thames</v>
          </cell>
          <cell r="C121" t="str">
            <v>Outer London</v>
          </cell>
          <cell r="D121">
            <v>1101</v>
          </cell>
          <cell r="E121">
            <v>560</v>
          </cell>
          <cell r="F121">
            <v>541</v>
          </cell>
          <cell r="G121">
            <v>73.400000000000006</v>
          </cell>
          <cell r="H121">
            <v>68.400000000000006</v>
          </cell>
          <cell r="I121">
            <v>78.599999999999994</v>
          </cell>
          <cell r="J121">
            <v>64.7</v>
          </cell>
          <cell r="K121">
            <v>60.5</v>
          </cell>
          <cell r="L121">
            <v>68.900000000000006</v>
          </cell>
          <cell r="M121">
            <v>94</v>
          </cell>
          <cell r="N121" t="str">
            <v>x</v>
          </cell>
          <cell r="O121" t="str">
            <v>x</v>
          </cell>
          <cell r="P121">
            <v>91.6</v>
          </cell>
          <cell r="Q121" t="str">
            <v>x</v>
          </cell>
          <cell r="R121" t="str">
            <v>x</v>
          </cell>
          <cell r="S121">
            <v>65.599999999999994</v>
          </cell>
          <cell r="T121">
            <v>61.4</v>
          </cell>
          <cell r="U121">
            <v>69.900000000000006</v>
          </cell>
          <cell r="V121">
            <v>53</v>
          </cell>
          <cell r="W121">
            <v>44.8</v>
          </cell>
          <cell r="X121">
            <v>61.6</v>
          </cell>
          <cell r="Y121">
            <v>39.200000000000003</v>
          </cell>
          <cell r="Z121">
            <v>33</v>
          </cell>
          <cell r="AA121">
            <v>45.7</v>
          </cell>
          <cell r="AB121">
            <v>244</v>
          </cell>
          <cell r="AC121">
            <v>129</v>
          </cell>
          <cell r="AD121">
            <v>115</v>
          </cell>
          <cell r="AE121">
            <v>77</v>
          </cell>
          <cell r="AF121">
            <v>71.3</v>
          </cell>
          <cell r="AG121">
            <v>83.5</v>
          </cell>
          <cell r="AH121">
            <v>65.2</v>
          </cell>
          <cell r="AI121">
            <v>58.9</v>
          </cell>
          <cell r="AJ121">
            <v>72.2</v>
          </cell>
          <cell r="AK121">
            <v>98</v>
          </cell>
          <cell r="AL121" t="str">
            <v>x</v>
          </cell>
          <cell r="AM121" t="str">
            <v>x</v>
          </cell>
          <cell r="AN121">
            <v>95.9</v>
          </cell>
          <cell r="AO121" t="str">
            <v>x</v>
          </cell>
          <cell r="AP121" t="str">
            <v>x</v>
          </cell>
          <cell r="AQ121">
            <v>66</v>
          </cell>
          <cell r="AR121">
            <v>60.5</v>
          </cell>
          <cell r="AS121">
            <v>72.2</v>
          </cell>
          <cell r="AT121">
            <v>64.3</v>
          </cell>
          <cell r="AU121">
            <v>50.4</v>
          </cell>
          <cell r="AV121">
            <v>80</v>
          </cell>
          <cell r="AW121">
            <v>45.9</v>
          </cell>
          <cell r="AX121">
            <v>34.1</v>
          </cell>
          <cell r="AY121">
            <v>59.1</v>
          </cell>
          <cell r="AZ121">
            <v>1346</v>
          </cell>
          <cell r="BA121">
            <v>690</v>
          </cell>
          <cell r="BB121">
            <v>656</v>
          </cell>
          <cell r="BC121">
            <v>74</v>
          </cell>
          <cell r="BD121">
            <v>68.8</v>
          </cell>
          <cell r="BE121">
            <v>79.400000000000006</v>
          </cell>
          <cell r="BF121">
            <v>64.7</v>
          </cell>
          <cell r="BG121">
            <v>60.1</v>
          </cell>
          <cell r="BH121">
            <v>69.5</v>
          </cell>
          <cell r="BI121">
            <v>94.7</v>
          </cell>
          <cell r="BJ121">
            <v>93.8</v>
          </cell>
          <cell r="BK121">
            <v>95.7</v>
          </cell>
          <cell r="BL121">
            <v>92.3</v>
          </cell>
          <cell r="BM121">
            <v>90.4</v>
          </cell>
          <cell r="BN121">
            <v>94.4</v>
          </cell>
          <cell r="BO121">
            <v>65.599999999999994</v>
          </cell>
          <cell r="BP121">
            <v>61.2</v>
          </cell>
          <cell r="BQ121">
            <v>70.3</v>
          </cell>
          <cell r="BR121">
            <v>55.1</v>
          </cell>
          <cell r="BS121">
            <v>45.8</v>
          </cell>
          <cell r="BT121">
            <v>64.8</v>
          </cell>
          <cell r="BU121">
            <v>40.4</v>
          </cell>
          <cell r="BV121">
            <v>33.200000000000003</v>
          </cell>
          <cell r="BW121">
            <v>48</v>
          </cell>
        </row>
        <row r="122">
          <cell r="A122" t="str">
            <v>E09000029</v>
          </cell>
          <cell r="B122" t="str">
            <v>Sutton</v>
          </cell>
          <cell r="C122" t="str">
            <v>Outer London</v>
          </cell>
          <cell r="D122">
            <v>2189</v>
          </cell>
          <cell r="E122">
            <v>1130</v>
          </cell>
          <cell r="F122">
            <v>1059</v>
          </cell>
          <cell r="G122">
            <v>79.8</v>
          </cell>
          <cell r="H122">
            <v>78.7</v>
          </cell>
          <cell r="I122">
            <v>81</v>
          </cell>
          <cell r="J122">
            <v>68.8</v>
          </cell>
          <cell r="K122">
            <v>67.599999999999994</v>
          </cell>
          <cell r="L122">
            <v>70</v>
          </cell>
          <cell r="M122">
            <v>96.3</v>
          </cell>
          <cell r="N122">
            <v>95.7</v>
          </cell>
          <cell r="O122">
            <v>96.9</v>
          </cell>
          <cell r="P122">
            <v>94.3</v>
          </cell>
          <cell r="Q122">
            <v>93.7</v>
          </cell>
          <cell r="R122">
            <v>95</v>
          </cell>
          <cell r="S122">
            <v>69.5</v>
          </cell>
          <cell r="T122">
            <v>68.599999999999994</v>
          </cell>
          <cell r="U122">
            <v>70.5</v>
          </cell>
          <cell r="V122">
            <v>49.3</v>
          </cell>
          <cell r="W122">
            <v>48.2</v>
          </cell>
          <cell r="X122">
            <v>50.5</v>
          </cell>
          <cell r="Y122">
            <v>40.200000000000003</v>
          </cell>
          <cell r="Z122">
            <v>37</v>
          </cell>
          <cell r="AA122">
            <v>43.6</v>
          </cell>
          <cell r="AB122">
            <v>498</v>
          </cell>
          <cell r="AC122">
            <v>260</v>
          </cell>
          <cell r="AD122">
            <v>238</v>
          </cell>
          <cell r="AE122">
            <v>86.1</v>
          </cell>
          <cell r="AF122">
            <v>85</v>
          </cell>
          <cell r="AG122">
            <v>87.4</v>
          </cell>
          <cell r="AH122">
            <v>77.5</v>
          </cell>
          <cell r="AI122">
            <v>77.7</v>
          </cell>
          <cell r="AJ122">
            <v>77.3</v>
          </cell>
          <cell r="AK122">
            <v>98</v>
          </cell>
          <cell r="AL122">
            <v>97.7</v>
          </cell>
          <cell r="AM122">
            <v>98.3</v>
          </cell>
          <cell r="AN122">
            <v>96</v>
          </cell>
          <cell r="AO122">
            <v>95.8</v>
          </cell>
          <cell r="AP122">
            <v>96.2</v>
          </cell>
          <cell r="AQ122">
            <v>77.900000000000006</v>
          </cell>
          <cell r="AR122">
            <v>78.099999999999994</v>
          </cell>
          <cell r="AS122">
            <v>77.7</v>
          </cell>
          <cell r="AT122">
            <v>65.3</v>
          </cell>
          <cell r="AU122">
            <v>62.7</v>
          </cell>
          <cell r="AV122">
            <v>68.099999999999994</v>
          </cell>
          <cell r="AW122">
            <v>55.8</v>
          </cell>
          <cell r="AX122">
            <v>52.7</v>
          </cell>
          <cell r="AY122">
            <v>59.2</v>
          </cell>
          <cell r="AZ122">
            <v>2688</v>
          </cell>
          <cell r="BA122">
            <v>1390</v>
          </cell>
          <cell r="BB122">
            <v>1298</v>
          </cell>
          <cell r="BC122">
            <v>81</v>
          </cell>
          <cell r="BD122">
            <v>79.900000000000006</v>
          </cell>
          <cell r="BE122">
            <v>82.2</v>
          </cell>
          <cell r="BF122">
            <v>70.400000000000006</v>
          </cell>
          <cell r="BG122">
            <v>69.5</v>
          </cell>
          <cell r="BH122">
            <v>71.3</v>
          </cell>
          <cell r="BI122">
            <v>96.6</v>
          </cell>
          <cell r="BJ122">
            <v>96</v>
          </cell>
          <cell r="BK122">
            <v>97.1</v>
          </cell>
          <cell r="BL122">
            <v>94.6</v>
          </cell>
          <cell r="BM122">
            <v>94.1</v>
          </cell>
          <cell r="BN122">
            <v>95.2</v>
          </cell>
          <cell r="BO122">
            <v>71.099999999999994</v>
          </cell>
          <cell r="BP122">
            <v>70.400000000000006</v>
          </cell>
          <cell r="BQ122">
            <v>71.900000000000006</v>
          </cell>
          <cell r="BR122">
            <v>52.3</v>
          </cell>
          <cell r="BS122">
            <v>50.9</v>
          </cell>
          <cell r="BT122">
            <v>53.7</v>
          </cell>
          <cell r="BU122">
            <v>43.1</v>
          </cell>
          <cell r="BV122">
            <v>39.9</v>
          </cell>
          <cell r="BW122">
            <v>46.5</v>
          </cell>
        </row>
        <row r="123">
          <cell r="A123" t="str">
            <v>E09000031</v>
          </cell>
          <cell r="B123" t="str">
            <v>Waltham Forest</v>
          </cell>
          <cell r="C123" t="str">
            <v>Outer London</v>
          </cell>
          <cell r="D123">
            <v>1340</v>
          </cell>
          <cell r="E123">
            <v>656</v>
          </cell>
          <cell r="F123">
            <v>684</v>
          </cell>
          <cell r="G123">
            <v>67.5</v>
          </cell>
          <cell r="H123">
            <v>62.2</v>
          </cell>
          <cell r="I123">
            <v>72.7</v>
          </cell>
          <cell r="J123">
            <v>57.9</v>
          </cell>
          <cell r="K123">
            <v>53.8</v>
          </cell>
          <cell r="L123">
            <v>61.8</v>
          </cell>
          <cell r="M123">
            <v>95.1</v>
          </cell>
          <cell r="N123">
            <v>92.8</v>
          </cell>
          <cell r="O123">
            <v>97.4</v>
          </cell>
          <cell r="P123">
            <v>91.4</v>
          </cell>
          <cell r="Q123">
            <v>88.4</v>
          </cell>
          <cell r="R123">
            <v>94.3</v>
          </cell>
          <cell r="S123">
            <v>59.9</v>
          </cell>
          <cell r="T123">
            <v>57.2</v>
          </cell>
          <cell r="U123">
            <v>62.6</v>
          </cell>
          <cell r="V123">
            <v>36.5</v>
          </cell>
          <cell r="W123">
            <v>29.3</v>
          </cell>
          <cell r="X123">
            <v>43.4</v>
          </cell>
          <cell r="Y123">
            <v>23.4</v>
          </cell>
          <cell r="Z123">
            <v>14.6</v>
          </cell>
          <cell r="AA123">
            <v>31.7</v>
          </cell>
          <cell r="AB123">
            <v>1149</v>
          </cell>
          <cell r="AC123">
            <v>637</v>
          </cell>
          <cell r="AD123">
            <v>512</v>
          </cell>
          <cell r="AE123">
            <v>68.3</v>
          </cell>
          <cell r="AF123">
            <v>64.2</v>
          </cell>
          <cell r="AG123">
            <v>73.400000000000006</v>
          </cell>
          <cell r="AH123">
            <v>56.7</v>
          </cell>
          <cell r="AI123">
            <v>54.3</v>
          </cell>
          <cell r="AJ123">
            <v>59.8</v>
          </cell>
          <cell r="AK123">
            <v>96.6</v>
          </cell>
          <cell r="AL123">
            <v>96.4</v>
          </cell>
          <cell r="AM123">
            <v>96.9</v>
          </cell>
          <cell r="AN123">
            <v>94.3</v>
          </cell>
          <cell r="AO123">
            <v>93.4</v>
          </cell>
          <cell r="AP123">
            <v>95.3</v>
          </cell>
          <cell r="AQ123">
            <v>58.1</v>
          </cell>
          <cell r="AR123">
            <v>56</v>
          </cell>
          <cell r="AS123">
            <v>60.5</v>
          </cell>
          <cell r="AT123">
            <v>41.3</v>
          </cell>
          <cell r="AU123">
            <v>33.9</v>
          </cell>
          <cell r="AV123">
            <v>50.4</v>
          </cell>
          <cell r="AW123">
            <v>24.3</v>
          </cell>
          <cell r="AX123">
            <v>19.5</v>
          </cell>
          <cell r="AY123">
            <v>30.3</v>
          </cell>
          <cell r="AZ123">
            <v>2489</v>
          </cell>
          <cell r="BA123">
            <v>1293</v>
          </cell>
          <cell r="BB123">
            <v>1196</v>
          </cell>
          <cell r="BC123">
            <v>67.900000000000006</v>
          </cell>
          <cell r="BD123">
            <v>63.2</v>
          </cell>
          <cell r="BE123">
            <v>73</v>
          </cell>
          <cell r="BF123">
            <v>57.4</v>
          </cell>
          <cell r="BG123">
            <v>54.1</v>
          </cell>
          <cell r="BH123">
            <v>61</v>
          </cell>
          <cell r="BI123">
            <v>95.8</v>
          </cell>
          <cell r="BJ123">
            <v>94.6</v>
          </cell>
          <cell r="BK123">
            <v>97.2</v>
          </cell>
          <cell r="BL123">
            <v>92.7</v>
          </cell>
          <cell r="BM123">
            <v>90.9</v>
          </cell>
          <cell r="BN123">
            <v>94.7</v>
          </cell>
          <cell r="BO123">
            <v>59.1</v>
          </cell>
          <cell r="BP123">
            <v>56.6</v>
          </cell>
          <cell r="BQ123">
            <v>61.7</v>
          </cell>
          <cell r="BR123">
            <v>38.700000000000003</v>
          </cell>
          <cell r="BS123">
            <v>31.6</v>
          </cell>
          <cell r="BT123">
            <v>46.4</v>
          </cell>
          <cell r="BU123">
            <v>23.8</v>
          </cell>
          <cell r="BV123">
            <v>17</v>
          </cell>
          <cell r="BW123">
            <v>31.1</v>
          </cell>
        </row>
        <row r="124">
          <cell r="A124" t="str">
            <v>E06000036</v>
          </cell>
          <cell r="B124" t="str">
            <v>Bracknell Forest</v>
          </cell>
          <cell r="C124" t="str">
            <v>South East</v>
          </cell>
          <cell r="D124">
            <v>1030</v>
          </cell>
          <cell r="E124">
            <v>545</v>
          </cell>
          <cell r="F124">
            <v>485</v>
          </cell>
          <cell r="G124">
            <v>69</v>
          </cell>
          <cell r="H124">
            <v>62.4</v>
          </cell>
          <cell r="I124">
            <v>76.5</v>
          </cell>
          <cell r="J124">
            <v>58</v>
          </cell>
          <cell r="K124">
            <v>52.1</v>
          </cell>
          <cell r="L124">
            <v>64.5</v>
          </cell>
          <cell r="M124" t="str">
            <v>x</v>
          </cell>
          <cell r="N124" t="str">
            <v>x</v>
          </cell>
          <cell r="O124" t="str">
            <v>x</v>
          </cell>
          <cell r="P124">
            <v>94.7</v>
          </cell>
          <cell r="Q124" t="str">
            <v>x</v>
          </cell>
          <cell r="R124" t="str">
            <v>x</v>
          </cell>
          <cell r="S124">
            <v>61.1</v>
          </cell>
          <cell r="T124">
            <v>55</v>
          </cell>
          <cell r="U124">
            <v>67.8</v>
          </cell>
          <cell r="V124">
            <v>31.9</v>
          </cell>
          <cell r="W124">
            <v>26.2</v>
          </cell>
          <cell r="X124">
            <v>38.4</v>
          </cell>
          <cell r="Y124">
            <v>21.4</v>
          </cell>
          <cell r="Z124">
            <v>15.2</v>
          </cell>
          <cell r="AA124">
            <v>28.2</v>
          </cell>
          <cell r="AB124">
            <v>89</v>
          </cell>
          <cell r="AC124">
            <v>53</v>
          </cell>
          <cell r="AD124">
            <v>36</v>
          </cell>
          <cell r="AE124">
            <v>73</v>
          </cell>
          <cell r="AF124">
            <v>75.5</v>
          </cell>
          <cell r="AG124">
            <v>69.400000000000006</v>
          </cell>
          <cell r="AH124">
            <v>60.7</v>
          </cell>
          <cell r="AI124">
            <v>62.3</v>
          </cell>
          <cell r="AJ124">
            <v>58.3</v>
          </cell>
          <cell r="AK124" t="str">
            <v>x</v>
          </cell>
          <cell r="AL124" t="str">
            <v>x</v>
          </cell>
          <cell r="AM124" t="str">
            <v>x</v>
          </cell>
          <cell r="AN124">
            <v>93.3</v>
          </cell>
          <cell r="AO124" t="str">
            <v>x</v>
          </cell>
          <cell r="AP124" t="str">
            <v>x</v>
          </cell>
          <cell r="AQ124">
            <v>61.8</v>
          </cell>
          <cell r="AR124">
            <v>62.3</v>
          </cell>
          <cell r="AS124">
            <v>61.1</v>
          </cell>
          <cell r="AT124">
            <v>33.700000000000003</v>
          </cell>
          <cell r="AU124">
            <v>34</v>
          </cell>
          <cell r="AV124">
            <v>33.299999999999997</v>
          </cell>
          <cell r="AW124">
            <v>24.7</v>
          </cell>
          <cell r="AX124">
            <v>26.4</v>
          </cell>
          <cell r="AY124">
            <v>22.2</v>
          </cell>
          <cell r="AZ124">
            <v>1119</v>
          </cell>
          <cell r="BA124">
            <v>598</v>
          </cell>
          <cell r="BB124">
            <v>521</v>
          </cell>
          <cell r="BC124">
            <v>69.3</v>
          </cell>
          <cell r="BD124">
            <v>63.5</v>
          </cell>
          <cell r="BE124">
            <v>76</v>
          </cell>
          <cell r="BF124">
            <v>58.2</v>
          </cell>
          <cell r="BG124">
            <v>53</v>
          </cell>
          <cell r="BH124">
            <v>64.099999999999994</v>
          </cell>
          <cell r="BI124">
            <v>96.3</v>
          </cell>
          <cell r="BJ124">
            <v>96.5</v>
          </cell>
          <cell r="BK124">
            <v>96.2</v>
          </cell>
          <cell r="BL124">
            <v>94.5</v>
          </cell>
          <cell r="BM124">
            <v>94.1</v>
          </cell>
          <cell r="BN124">
            <v>95</v>
          </cell>
          <cell r="BO124">
            <v>61.1</v>
          </cell>
          <cell r="BP124">
            <v>55.7</v>
          </cell>
          <cell r="BQ124">
            <v>67.400000000000006</v>
          </cell>
          <cell r="BR124">
            <v>32.1</v>
          </cell>
          <cell r="BS124">
            <v>26.9</v>
          </cell>
          <cell r="BT124">
            <v>38</v>
          </cell>
          <cell r="BU124">
            <v>21.6</v>
          </cell>
          <cell r="BV124">
            <v>16.2</v>
          </cell>
          <cell r="BW124">
            <v>27.8</v>
          </cell>
        </row>
        <row r="125">
          <cell r="A125" t="str">
            <v>E06000043</v>
          </cell>
          <cell r="B125" t="str">
            <v>Brighton and Hove</v>
          </cell>
          <cell r="C125" t="str">
            <v>South East</v>
          </cell>
          <cell r="D125">
            <v>2022</v>
          </cell>
          <cell r="E125">
            <v>1018</v>
          </cell>
          <cell r="F125">
            <v>1004</v>
          </cell>
          <cell r="G125">
            <v>67.3</v>
          </cell>
          <cell r="H125">
            <v>63.8</v>
          </cell>
          <cell r="I125">
            <v>70.900000000000006</v>
          </cell>
          <cell r="J125">
            <v>60.8</v>
          </cell>
          <cell r="K125">
            <v>57.8</v>
          </cell>
          <cell r="L125">
            <v>63.9</v>
          </cell>
          <cell r="M125">
            <v>94</v>
          </cell>
          <cell r="N125">
            <v>92.8</v>
          </cell>
          <cell r="O125">
            <v>95.1</v>
          </cell>
          <cell r="P125">
            <v>92.3</v>
          </cell>
          <cell r="Q125">
            <v>90.6</v>
          </cell>
          <cell r="R125">
            <v>94</v>
          </cell>
          <cell r="S125">
            <v>63.2</v>
          </cell>
          <cell r="T125">
            <v>60.6</v>
          </cell>
          <cell r="U125">
            <v>65.7</v>
          </cell>
          <cell r="V125">
            <v>36.9</v>
          </cell>
          <cell r="W125">
            <v>32.9</v>
          </cell>
          <cell r="X125">
            <v>41</v>
          </cell>
          <cell r="Y125">
            <v>27.9</v>
          </cell>
          <cell r="Z125">
            <v>24.5</v>
          </cell>
          <cell r="AA125">
            <v>31.4</v>
          </cell>
          <cell r="AB125">
            <v>192</v>
          </cell>
          <cell r="AC125">
            <v>96</v>
          </cell>
          <cell r="AD125">
            <v>96</v>
          </cell>
          <cell r="AE125">
            <v>69.3</v>
          </cell>
          <cell r="AF125">
            <v>56.3</v>
          </cell>
          <cell r="AG125">
            <v>82.3</v>
          </cell>
          <cell r="AH125">
            <v>62.5</v>
          </cell>
          <cell r="AI125">
            <v>52.1</v>
          </cell>
          <cell r="AJ125">
            <v>72.900000000000006</v>
          </cell>
          <cell r="AK125">
            <v>94.3</v>
          </cell>
          <cell r="AL125">
            <v>94.8</v>
          </cell>
          <cell r="AM125">
            <v>93.8</v>
          </cell>
          <cell r="AN125">
            <v>91.1</v>
          </cell>
          <cell r="AO125">
            <v>90.6</v>
          </cell>
          <cell r="AP125">
            <v>91.7</v>
          </cell>
          <cell r="AQ125">
            <v>64.099999999999994</v>
          </cell>
          <cell r="AR125">
            <v>54.2</v>
          </cell>
          <cell r="AS125">
            <v>74</v>
          </cell>
          <cell r="AT125">
            <v>45.3</v>
          </cell>
          <cell r="AU125">
            <v>41.7</v>
          </cell>
          <cell r="AV125">
            <v>49</v>
          </cell>
          <cell r="AW125">
            <v>30.7</v>
          </cell>
          <cell r="AX125">
            <v>25</v>
          </cell>
          <cell r="AY125">
            <v>36.5</v>
          </cell>
          <cell r="AZ125">
            <v>2214</v>
          </cell>
          <cell r="BA125">
            <v>1114</v>
          </cell>
          <cell r="BB125">
            <v>1100</v>
          </cell>
          <cell r="BC125">
            <v>67.5</v>
          </cell>
          <cell r="BD125">
            <v>63.1</v>
          </cell>
          <cell r="BE125">
            <v>71.900000000000006</v>
          </cell>
          <cell r="BF125">
            <v>61</v>
          </cell>
          <cell r="BG125">
            <v>57.3</v>
          </cell>
          <cell r="BH125">
            <v>64.7</v>
          </cell>
          <cell r="BI125">
            <v>94</v>
          </cell>
          <cell r="BJ125">
            <v>93</v>
          </cell>
          <cell r="BK125">
            <v>95</v>
          </cell>
          <cell r="BL125">
            <v>92.2</v>
          </cell>
          <cell r="BM125">
            <v>90.6</v>
          </cell>
          <cell r="BN125">
            <v>93.8</v>
          </cell>
          <cell r="BO125">
            <v>63.2</v>
          </cell>
          <cell r="BP125">
            <v>60.1</v>
          </cell>
          <cell r="BQ125">
            <v>66.5</v>
          </cell>
          <cell r="BR125">
            <v>37.700000000000003</v>
          </cell>
          <cell r="BS125">
            <v>33.700000000000003</v>
          </cell>
          <cell r="BT125">
            <v>41.7</v>
          </cell>
          <cell r="BU125">
            <v>28.1</v>
          </cell>
          <cell r="BV125">
            <v>24.5</v>
          </cell>
          <cell r="BW125">
            <v>31.8</v>
          </cell>
        </row>
        <row r="126">
          <cell r="A126" t="str">
            <v>E10000002</v>
          </cell>
          <cell r="B126" t="str">
            <v>Buckinghamshire</v>
          </cell>
          <cell r="C126" t="str">
            <v>South East</v>
          </cell>
          <cell r="D126">
            <v>4951</v>
          </cell>
          <cell r="E126">
            <v>2552</v>
          </cell>
          <cell r="F126">
            <v>2399</v>
          </cell>
          <cell r="G126">
            <v>76.2</v>
          </cell>
          <cell r="H126">
            <v>70.900000000000006</v>
          </cell>
          <cell r="I126">
            <v>81.900000000000006</v>
          </cell>
          <cell r="J126">
            <v>70.099999999999994</v>
          </cell>
          <cell r="K126">
            <v>65.400000000000006</v>
          </cell>
          <cell r="L126">
            <v>75.2</v>
          </cell>
          <cell r="M126">
            <v>94.8</v>
          </cell>
          <cell r="N126">
            <v>93.4</v>
          </cell>
          <cell r="O126">
            <v>96.4</v>
          </cell>
          <cell r="P126">
            <v>93.5</v>
          </cell>
          <cell r="Q126">
            <v>91.9</v>
          </cell>
          <cell r="R126">
            <v>95.3</v>
          </cell>
          <cell r="S126">
            <v>72</v>
          </cell>
          <cell r="T126">
            <v>67.599999999999994</v>
          </cell>
          <cell r="U126">
            <v>76.7</v>
          </cell>
          <cell r="V126">
            <v>39.1</v>
          </cell>
          <cell r="W126">
            <v>30.1</v>
          </cell>
          <cell r="X126">
            <v>48.7</v>
          </cell>
          <cell r="Y126">
            <v>32.799999999999997</v>
          </cell>
          <cell r="Z126">
            <v>23.8</v>
          </cell>
          <cell r="AA126">
            <v>42.3</v>
          </cell>
          <cell r="AB126">
            <v>760</v>
          </cell>
          <cell r="AC126">
            <v>411</v>
          </cell>
          <cell r="AD126">
            <v>349</v>
          </cell>
          <cell r="AE126">
            <v>67.5</v>
          </cell>
          <cell r="AF126">
            <v>63</v>
          </cell>
          <cell r="AG126">
            <v>72.8</v>
          </cell>
          <cell r="AH126">
            <v>60.4</v>
          </cell>
          <cell r="AI126">
            <v>55.5</v>
          </cell>
          <cell r="AJ126">
            <v>66.2</v>
          </cell>
          <cell r="AK126">
            <v>95</v>
          </cell>
          <cell r="AL126">
            <v>93.9</v>
          </cell>
          <cell r="AM126">
            <v>96.3</v>
          </cell>
          <cell r="AN126">
            <v>92.6</v>
          </cell>
          <cell r="AO126">
            <v>91.7</v>
          </cell>
          <cell r="AP126">
            <v>93.7</v>
          </cell>
          <cell r="AQ126">
            <v>62.2</v>
          </cell>
          <cell r="AR126">
            <v>58.2</v>
          </cell>
          <cell r="AS126">
            <v>67</v>
          </cell>
          <cell r="AT126">
            <v>32.6</v>
          </cell>
          <cell r="AU126">
            <v>24.6</v>
          </cell>
          <cell r="AV126">
            <v>42.1</v>
          </cell>
          <cell r="AW126">
            <v>26.6</v>
          </cell>
          <cell r="AX126">
            <v>18.5</v>
          </cell>
          <cell r="AY126">
            <v>36.1</v>
          </cell>
          <cell r="AZ126">
            <v>5736</v>
          </cell>
          <cell r="BA126">
            <v>2973</v>
          </cell>
          <cell r="BB126">
            <v>2763</v>
          </cell>
          <cell r="BC126">
            <v>75.099999999999994</v>
          </cell>
          <cell r="BD126">
            <v>69.900000000000006</v>
          </cell>
          <cell r="BE126">
            <v>80.8</v>
          </cell>
          <cell r="BF126">
            <v>68.900000000000006</v>
          </cell>
          <cell r="BG126">
            <v>64.099999999999994</v>
          </cell>
          <cell r="BH126">
            <v>74.2</v>
          </cell>
          <cell r="BI126">
            <v>94.9</v>
          </cell>
          <cell r="BJ126">
            <v>93.5</v>
          </cell>
          <cell r="BK126">
            <v>96.4</v>
          </cell>
          <cell r="BL126">
            <v>93.4</v>
          </cell>
          <cell r="BM126">
            <v>91.9</v>
          </cell>
          <cell r="BN126">
            <v>95.1</v>
          </cell>
          <cell r="BO126">
            <v>70.8</v>
          </cell>
          <cell r="BP126">
            <v>66.3</v>
          </cell>
          <cell r="BQ126">
            <v>75.599999999999994</v>
          </cell>
          <cell r="BR126">
            <v>38.200000000000003</v>
          </cell>
          <cell r="BS126">
            <v>29.3</v>
          </cell>
          <cell r="BT126">
            <v>47.8</v>
          </cell>
          <cell r="BU126">
            <v>31.9</v>
          </cell>
          <cell r="BV126">
            <v>23</v>
          </cell>
          <cell r="BW126">
            <v>41.5</v>
          </cell>
        </row>
        <row r="127">
          <cell r="A127" t="str">
            <v>E10000011</v>
          </cell>
          <cell r="B127" t="str">
            <v>East Sussex</v>
          </cell>
          <cell r="C127" t="str">
            <v>South East</v>
          </cell>
          <cell r="D127">
            <v>4937</v>
          </cell>
          <cell r="E127">
            <v>2529</v>
          </cell>
          <cell r="F127">
            <v>2408</v>
          </cell>
          <cell r="G127">
            <v>65.2</v>
          </cell>
          <cell r="H127">
            <v>60</v>
          </cell>
          <cell r="I127">
            <v>70.7</v>
          </cell>
          <cell r="J127">
            <v>56.3</v>
          </cell>
          <cell r="K127">
            <v>51.5</v>
          </cell>
          <cell r="L127">
            <v>61.3</v>
          </cell>
          <cell r="M127">
            <v>93.2</v>
          </cell>
          <cell r="N127" t="str">
            <v>x</v>
          </cell>
          <cell r="O127" t="str">
            <v>x</v>
          </cell>
          <cell r="P127">
            <v>90.2</v>
          </cell>
          <cell r="Q127">
            <v>88.7</v>
          </cell>
          <cell r="R127">
            <v>91.8</v>
          </cell>
          <cell r="S127">
            <v>58.5</v>
          </cell>
          <cell r="T127">
            <v>54.4</v>
          </cell>
          <cell r="U127">
            <v>62.7</v>
          </cell>
          <cell r="V127">
            <v>37</v>
          </cell>
          <cell r="W127">
            <v>32</v>
          </cell>
          <cell r="X127">
            <v>42.3</v>
          </cell>
          <cell r="Y127">
            <v>22</v>
          </cell>
          <cell r="Z127">
            <v>17.100000000000001</v>
          </cell>
          <cell r="AA127">
            <v>27.2</v>
          </cell>
          <cell r="AB127">
            <v>221</v>
          </cell>
          <cell r="AC127">
            <v>113</v>
          </cell>
          <cell r="AD127">
            <v>108</v>
          </cell>
          <cell r="AE127">
            <v>67.400000000000006</v>
          </cell>
          <cell r="AF127">
            <v>65.5</v>
          </cell>
          <cell r="AG127">
            <v>69.400000000000006</v>
          </cell>
          <cell r="AH127">
            <v>57.5</v>
          </cell>
          <cell r="AI127">
            <v>54.9</v>
          </cell>
          <cell r="AJ127">
            <v>60.2</v>
          </cell>
          <cell r="AK127">
            <v>96.8</v>
          </cell>
          <cell r="AL127" t="str">
            <v>x</v>
          </cell>
          <cell r="AM127" t="str">
            <v>x</v>
          </cell>
          <cell r="AN127">
            <v>92.3</v>
          </cell>
          <cell r="AO127">
            <v>94.7</v>
          </cell>
          <cell r="AP127">
            <v>89.8</v>
          </cell>
          <cell r="AQ127">
            <v>58.4</v>
          </cell>
          <cell r="AR127">
            <v>56.6</v>
          </cell>
          <cell r="AS127">
            <v>60.2</v>
          </cell>
          <cell r="AT127">
            <v>46.2</v>
          </cell>
          <cell r="AU127">
            <v>46</v>
          </cell>
          <cell r="AV127">
            <v>46.3</v>
          </cell>
          <cell r="AW127">
            <v>27.6</v>
          </cell>
          <cell r="AX127">
            <v>24.8</v>
          </cell>
          <cell r="AY127">
            <v>30.6</v>
          </cell>
          <cell r="AZ127">
            <v>5159</v>
          </cell>
          <cell r="BA127">
            <v>2642</v>
          </cell>
          <cell r="BB127">
            <v>2517</v>
          </cell>
          <cell r="BC127">
            <v>65.3</v>
          </cell>
          <cell r="BD127">
            <v>60.2</v>
          </cell>
          <cell r="BE127">
            <v>70.7</v>
          </cell>
          <cell r="BF127">
            <v>56.3</v>
          </cell>
          <cell r="BG127">
            <v>51.7</v>
          </cell>
          <cell r="BH127">
            <v>61.2</v>
          </cell>
          <cell r="BI127">
            <v>93.4</v>
          </cell>
          <cell r="BJ127">
            <v>92.2</v>
          </cell>
          <cell r="BK127">
            <v>94.6</v>
          </cell>
          <cell r="BL127">
            <v>90.3</v>
          </cell>
          <cell r="BM127">
            <v>89</v>
          </cell>
          <cell r="BN127">
            <v>91.7</v>
          </cell>
          <cell r="BO127">
            <v>58.5</v>
          </cell>
          <cell r="BP127">
            <v>54.5</v>
          </cell>
          <cell r="BQ127">
            <v>62.6</v>
          </cell>
          <cell r="BR127">
            <v>37.4</v>
          </cell>
          <cell r="BS127">
            <v>32.6</v>
          </cell>
          <cell r="BT127">
            <v>42.5</v>
          </cell>
          <cell r="BU127">
            <v>22.3</v>
          </cell>
          <cell r="BV127">
            <v>17.399999999999999</v>
          </cell>
          <cell r="BW127">
            <v>27.4</v>
          </cell>
        </row>
        <row r="128">
          <cell r="A128" t="str">
            <v>E10000014</v>
          </cell>
          <cell r="B128" t="str">
            <v>Hampshire</v>
          </cell>
          <cell r="C128" t="str">
            <v>South East</v>
          </cell>
          <cell r="D128">
            <v>13260</v>
          </cell>
          <cell r="E128">
            <v>6874</v>
          </cell>
          <cell r="F128">
            <v>6386</v>
          </cell>
          <cell r="G128">
            <v>67.599999999999994</v>
          </cell>
          <cell r="H128">
            <v>62.8</v>
          </cell>
          <cell r="I128">
            <v>72.8</v>
          </cell>
          <cell r="J128">
            <v>59.8</v>
          </cell>
          <cell r="K128">
            <v>55.4</v>
          </cell>
          <cell r="L128">
            <v>64.5</v>
          </cell>
          <cell r="M128">
            <v>94.3</v>
          </cell>
          <cell r="N128">
            <v>93.1</v>
          </cell>
          <cell r="O128">
            <v>95.7</v>
          </cell>
          <cell r="P128">
            <v>91.9</v>
          </cell>
          <cell r="Q128">
            <v>90.7</v>
          </cell>
          <cell r="R128">
            <v>93.3</v>
          </cell>
          <cell r="S128">
            <v>62.2</v>
          </cell>
          <cell r="T128">
            <v>58.3</v>
          </cell>
          <cell r="U128">
            <v>66.400000000000006</v>
          </cell>
          <cell r="V128">
            <v>40.1</v>
          </cell>
          <cell r="W128">
            <v>36.299999999999997</v>
          </cell>
          <cell r="X128">
            <v>44.2</v>
          </cell>
          <cell r="Y128">
            <v>25.2</v>
          </cell>
          <cell r="Z128">
            <v>21</v>
          </cell>
          <cell r="AA128">
            <v>29.8</v>
          </cell>
          <cell r="AB128">
            <v>586</v>
          </cell>
          <cell r="AC128">
            <v>320</v>
          </cell>
          <cell r="AD128">
            <v>266</v>
          </cell>
          <cell r="AE128">
            <v>70.599999999999994</v>
          </cell>
          <cell r="AF128">
            <v>64.099999999999994</v>
          </cell>
          <cell r="AG128">
            <v>78.599999999999994</v>
          </cell>
          <cell r="AH128">
            <v>58.4</v>
          </cell>
          <cell r="AI128">
            <v>51.9</v>
          </cell>
          <cell r="AJ128">
            <v>66.2</v>
          </cell>
          <cell r="AK128">
            <v>96.8</v>
          </cell>
          <cell r="AL128">
            <v>95.9</v>
          </cell>
          <cell r="AM128">
            <v>97.7</v>
          </cell>
          <cell r="AN128">
            <v>94.2</v>
          </cell>
          <cell r="AO128">
            <v>93.4</v>
          </cell>
          <cell r="AP128">
            <v>95.1</v>
          </cell>
          <cell r="AQ128">
            <v>59.7</v>
          </cell>
          <cell r="AR128">
            <v>53.4</v>
          </cell>
          <cell r="AS128">
            <v>67.3</v>
          </cell>
          <cell r="AT128">
            <v>49.8</v>
          </cell>
          <cell r="AU128">
            <v>45.6</v>
          </cell>
          <cell r="AV128">
            <v>54.9</v>
          </cell>
          <cell r="AW128">
            <v>33.6</v>
          </cell>
          <cell r="AX128">
            <v>27.8</v>
          </cell>
          <cell r="AY128">
            <v>40.6</v>
          </cell>
          <cell r="AZ128">
            <v>13851</v>
          </cell>
          <cell r="BA128">
            <v>7196</v>
          </cell>
          <cell r="BB128">
            <v>6655</v>
          </cell>
          <cell r="BC128">
            <v>67.7</v>
          </cell>
          <cell r="BD128">
            <v>62.9</v>
          </cell>
          <cell r="BE128">
            <v>73</v>
          </cell>
          <cell r="BF128">
            <v>59.7</v>
          </cell>
          <cell r="BG128">
            <v>55.2</v>
          </cell>
          <cell r="BH128">
            <v>64.5</v>
          </cell>
          <cell r="BI128">
            <v>94.4</v>
          </cell>
          <cell r="BJ128">
            <v>93.2</v>
          </cell>
          <cell r="BK128">
            <v>95.7</v>
          </cell>
          <cell r="BL128">
            <v>92</v>
          </cell>
          <cell r="BM128">
            <v>90.8</v>
          </cell>
          <cell r="BN128">
            <v>93.3</v>
          </cell>
          <cell r="BO128">
            <v>62.1</v>
          </cell>
          <cell r="BP128">
            <v>58.1</v>
          </cell>
          <cell r="BQ128">
            <v>66.400000000000006</v>
          </cell>
          <cell r="BR128">
            <v>40.5</v>
          </cell>
          <cell r="BS128">
            <v>36.700000000000003</v>
          </cell>
          <cell r="BT128">
            <v>44.6</v>
          </cell>
          <cell r="BU128">
            <v>25.6</v>
          </cell>
          <cell r="BV128">
            <v>21.3</v>
          </cell>
          <cell r="BW128">
            <v>30.2</v>
          </cell>
        </row>
        <row r="129">
          <cell r="A129" t="str">
            <v>E06000046</v>
          </cell>
          <cell r="B129" t="str">
            <v>Isle of Wight</v>
          </cell>
          <cell r="C129" t="str">
            <v>South East</v>
          </cell>
          <cell r="D129">
            <v>1346</v>
          </cell>
          <cell r="E129">
            <v>674</v>
          </cell>
          <cell r="F129">
            <v>672</v>
          </cell>
          <cell r="G129">
            <v>55.3</v>
          </cell>
          <cell r="H129">
            <v>48.7</v>
          </cell>
          <cell r="I129">
            <v>62.1</v>
          </cell>
          <cell r="J129">
            <v>47.5</v>
          </cell>
          <cell r="K129">
            <v>43.5</v>
          </cell>
          <cell r="L129">
            <v>51.6</v>
          </cell>
          <cell r="M129">
            <v>92.1</v>
          </cell>
          <cell r="N129" t="str">
            <v>x</v>
          </cell>
          <cell r="O129" t="str">
            <v>x</v>
          </cell>
          <cell r="P129">
            <v>89.3</v>
          </cell>
          <cell r="Q129" t="str">
            <v>x</v>
          </cell>
          <cell r="R129" t="str">
            <v>x</v>
          </cell>
          <cell r="S129">
            <v>51.1</v>
          </cell>
          <cell r="T129">
            <v>48.5</v>
          </cell>
          <cell r="U129">
            <v>53.7</v>
          </cell>
          <cell r="V129">
            <v>27.1</v>
          </cell>
          <cell r="W129">
            <v>24.8</v>
          </cell>
          <cell r="X129">
            <v>29.5</v>
          </cell>
          <cell r="Y129">
            <v>13</v>
          </cell>
          <cell r="Z129" t="str">
            <v>x</v>
          </cell>
          <cell r="AA129" t="str">
            <v>x</v>
          </cell>
          <cell r="AB129">
            <v>22</v>
          </cell>
          <cell r="AC129">
            <v>9</v>
          </cell>
          <cell r="AD129">
            <v>13</v>
          </cell>
          <cell r="AE129">
            <v>63.6</v>
          </cell>
          <cell r="AF129">
            <v>66.7</v>
          </cell>
          <cell r="AG129">
            <v>61.5</v>
          </cell>
          <cell r="AH129">
            <v>54.5</v>
          </cell>
          <cell r="AI129">
            <v>66.7</v>
          </cell>
          <cell r="AJ129">
            <v>46.2</v>
          </cell>
          <cell r="AK129" t="str">
            <v>x</v>
          </cell>
          <cell r="AL129" t="str">
            <v>x</v>
          </cell>
          <cell r="AM129">
            <v>100</v>
          </cell>
          <cell r="AN129" t="str">
            <v>x</v>
          </cell>
          <cell r="AO129" t="str">
            <v>x</v>
          </cell>
          <cell r="AP129" t="str">
            <v>x</v>
          </cell>
          <cell r="AQ129">
            <v>54.5</v>
          </cell>
          <cell r="AR129">
            <v>66.7</v>
          </cell>
          <cell r="AS129">
            <v>46.2</v>
          </cell>
          <cell r="AT129">
            <v>50</v>
          </cell>
          <cell r="AU129">
            <v>44.4</v>
          </cell>
          <cell r="AV129">
            <v>53.8</v>
          </cell>
          <cell r="AW129">
            <v>31.8</v>
          </cell>
          <cell r="AX129" t="str">
            <v>x</v>
          </cell>
          <cell r="AY129" t="str">
            <v>x</v>
          </cell>
          <cell r="AZ129">
            <v>1371</v>
          </cell>
          <cell r="BA129">
            <v>684</v>
          </cell>
          <cell r="BB129">
            <v>687</v>
          </cell>
          <cell r="BC129">
            <v>55.5</v>
          </cell>
          <cell r="BD129">
            <v>49</v>
          </cell>
          <cell r="BE129">
            <v>62</v>
          </cell>
          <cell r="BF129">
            <v>47.6</v>
          </cell>
          <cell r="BG129">
            <v>43.9</v>
          </cell>
          <cell r="BH129">
            <v>51.4</v>
          </cell>
          <cell r="BI129">
            <v>92.1</v>
          </cell>
          <cell r="BJ129">
            <v>90.5</v>
          </cell>
          <cell r="BK129">
            <v>93.7</v>
          </cell>
          <cell r="BL129">
            <v>89.4</v>
          </cell>
          <cell r="BM129">
            <v>87.4</v>
          </cell>
          <cell r="BN129">
            <v>91.3</v>
          </cell>
          <cell r="BO129">
            <v>51.1</v>
          </cell>
          <cell r="BP129">
            <v>48.8</v>
          </cell>
          <cell r="BQ129">
            <v>53.4</v>
          </cell>
          <cell r="BR129">
            <v>27.4</v>
          </cell>
          <cell r="BS129">
            <v>25</v>
          </cell>
          <cell r="BT129">
            <v>29.8</v>
          </cell>
          <cell r="BU129">
            <v>13.3</v>
          </cell>
          <cell r="BV129">
            <v>9.9</v>
          </cell>
          <cell r="BW129">
            <v>16.600000000000001</v>
          </cell>
        </row>
        <row r="130">
          <cell r="A130" t="str">
            <v>E10000016</v>
          </cell>
          <cell r="B130" t="str">
            <v>Kent</v>
          </cell>
          <cell r="C130" t="str">
            <v>South East</v>
          </cell>
          <cell r="D130">
            <v>15032</v>
          </cell>
          <cell r="E130">
            <v>7684</v>
          </cell>
          <cell r="F130">
            <v>7348</v>
          </cell>
          <cell r="G130">
            <v>64.400000000000006</v>
          </cell>
          <cell r="H130">
            <v>59.3</v>
          </cell>
          <cell r="I130">
            <v>69.7</v>
          </cell>
          <cell r="J130">
            <v>57.2</v>
          </cell>
          <cell r="K130">
            <v>52.9</v>
          </cell>
          <cell r="L130">
            <v>61.6</v>
          </cell>
          <cell r="M130">
            <v>93.5</v>
          </cell>
          <cell r="N130">
            <v>91.7</v>
          </cell>
          <cell r="O130">
            <v>95.3</v>
          </cell>
          <cell r="P130">
            <v>90.6</v>
          </cell>
          <cell r="Q130">
            <v>88.8</v>
          </cell>
          <cell r="R130">
            <v>92.4</v>
          </cell>
          <cell r="S130">
            <v>59.6</v>
          </cell>
          <cell r="T130">
            <v>55.9</v>
          </cell>
          <cell r="U130">
            <v>63.4</v>
          </cell>
          <cell r="V130">
            <v>41.4</v>
          </cell>
          <cell r="W130">
            <v>36.5</v>
          </cell>
          <cell r="X130">
            <v>46.5</v>
          </cell>
          <cell r="Y130">
            <v>26.2</v>
          </cell>
          <cell r="Z130">
            <v>21.3</v>
          </cell>
          <cell r="AA130">
            <v>31.3</v>
          </cell>
          <cell r="AB130">
            <v>1066</v>
          </cell>
          <cell r="AC130">
            <v>539</v>
          </cell>
          <cell r="AD130">
            <v>527</v>
          </cell>
          <cell r="AE130">
            <v>68.599999999999994</v>
          </cell>
          <cell r="AF130">
            <v>64.400000000000006</v>
          </cell>
          <cell r="AG130">
            <v>72.900000000000006</v>
          </cell>
          <cell r="AH130">
            <v>60</v>
          </cell>
          <cell r="AI130">
            <v>55.1</v>
          </cell>
          <cell r="AJ130">
            <v>65.099999999999994</v>
          </cell>
          <cell r="AK130">
            <v>92.5</v>
          </cell>
          <cell r="AL130">
            <v>92</v>
          </cell>
          <cell r="AM130">
            <v>93</v>
          </cell>
          <cell r="AN130">
            <v>90.2</v>
          </cell>
          <cell r="AO130">
            <v>89.4</v>
          </cell>
          <cell r="AP130">
            <v>91.1</v>
          </cell>
          <cell r="AQ130">
            <v>62.1</v>
          </cell>
          <cell r="AR130">
            <v>58.3</v>
          </cell>
          <cell r="AS130">
            <v>66</v>
          </cell>
          <cell r="AT130">
            <v>43.8</v>
          </cell>
          <cell r="AU130">
            <v>40.6</v>
          </cell>
          <cell r="AV130">
            <v>47.1</v>
          </cell>
          <cell r="AW130">
            <v>31.3</v>
          </cell>
          <cell r="AX130">
            <v>27.8</v>
          </cell>
          <cell r="AY130">
            <v>34.9</v>
          </cell>
          <cell r="AZ130">
            <v>16109</v>
          </cell>
          <cell r="BA130">
            <v>8228</v>
          </cell>
          <cell r="BB130">
            <v>7881</v>
          </cell>
          <cell r="BC130">
            <v>64.7</v>
          </cell>
          <cell r="BD130">
            <v>59.6</v>
          </cell>
          <cell r="BE130">
            <v>69.900000000000006</v>
          </cell>
          <cell r="BF130">
            <v>57.3</v>
          </cell>
          <cell r="BG130">
            <v>53</v>
          </cell>
          <cell r="BH130">
            <v>61.9</v>
          </cell>
          <cell r="BI130">
            <v>93.4</v>
          </cell>
          <cell r="BJ130">
            <v>91.8</v>
          </cell>
          <cell r="BK130">
            <v>95.1</v>
          </cell>
          <cell r="BL130">
            <v>90.6</v>
          </cell>
          <cell r="BM130">
            <v>88.9</v>
          </cell>
          <cell r="BN130">
            <v>92.3</v>
          </cell>
          <cell r="BO130">
            <v>59.8</v>
          </cell>
          <cell r="BP130">
            <v>56.1</v>
          </cell>
          <cell r="BQ130">
            <v>63.6</v>
          </cell>
          <cell r="BR130">
            <v>41.5</v>
          </cell>
          <cell r="BS130">
            <v>36.700000000000003</v>
          </cell>
          <cell r="BT130">
            <v>46.6</v>
          </cell>
          <cell r="BU130">
            <v>26.5</v>
          </cell>
          <cell r="BV130">
            <v>21.7</v>
          </cell>
          <cell r="BW130">
            <v>31.6</v>
          </cell>
        </row>
        <row r="131">
          <cell r="A131" t="str">
            <v>E06000035</v>
          </cell>
          <cell r="B131" t="str">
            <v>Medway</v>
          </cell>
          <cell r="C131" t="str">
            <v>South East</v>
          </cell>
          <cell r="D131">
            <v>2900</v>
          </cell>
          <cell r="E131">
            <v>1426</v>
          </cell>
          <cell r="F131">
            <v>1474</v>
          </cell>
          <cell r="G131">
            <v>67.400000000000006</v>
          </cell>
          <cell r="H131">
            <v>64.5</v>
          </cell>
          <cell r="I131">
            <v>70.099999999999994</v>
          </cell>
          <cell r="J131">
            <v>58.2</v>
          </cell>
          <cell r="K131">
            <v>56.6</v>
          </cell>
          <cell r="L131">
            <v>59.7</v>
          </cell>
          <cell r="M131">
            <v>94.2</v>
          </cell>
          <cell r="N131">
            <v>93.2</v>
          </cell>
          <cell r="O131">
            <v>95.3</v>
          </cell>
          <cell r="P131">
            <v>91.5</v>
          </cell>
          <cell r="Q131">
            <v>91</v>
          </cell>
          <cell r="R131">
            <v>92.1</v>
          </cell>
          <cell r="S131">
            <v>60</v>
          </cell>
          <cell r="T131">
            <v>59</v>
          </cell>
          <cell r="U131">
            <v>61</v>
          </cell>
          <cell r="V131">
            <v>37.4</v>
          </cell>
          <cell r="W131">
            <v>33.9</v>
          </cell>
          <cell r="X131">
            <v>40.799999999999997</v>
          </cell>
          <cell r="Y131">
            <v>25.5</v>
          </cell>
          <cell r="Z131">
            <v>22.5</v>
          </cell>
          <cell r="AA131">
            <v>28.4</v>
          </cell>
          <cell r="AB131">
            <v>242</v>
          </cell>
          <cell r="AC131">
            <v>127</v>
          </cell>
          <cell r="AD131">
            <v>115</v>
          </cell>
          <cell r="AE131">
            <v>57.4</v>
          </cell>
          <cell r="AF131">
            <v>51.2</v>
          </cell>
          <cell r="AG131">
            <v>64.3</v>
          </cell>
          <cell r="AH131">
            <v>53.3</v>
          </cell>
          <cell r="AI131">
            <v>46.5</v>
          </cell>
          <cell r="AJ131">
            <v>60.9</v>
          </cell>
          <cell r="AK131">
            <v>88</v>
          </cell>
          <cell r="AL131">
            <v>84.3</v>
          </cell>
          <cell r="AM131">
            <v>92.2</v>
          </cell>
          <cell r="AN131">
            <v>84.3</v>
          </cell>
          <cell r="AO131">
            <v>81.900000000000006</v>
          </cell>
          <cell r="AP131">
            <v>87</v>
          </cell>
          <cell r="AQ131">
            <v>55</v>
          </cell>
          <cell r="AR131">
            <v>48.8</v>
          </cell>
          <cell r="AS131">
            <v>61.7</v>
          </cell>
          <cell r="AT131">
            <v>38</v>
          </cell>
          <cell r="AU131">
            <v>34.6</v>
          </cell>
          <cell r="AV131">
            <v>41.7</v>
          </cell>
          <cell r="AW131">
            <v>31</v>
          </cell>
          <cell r="AX131">
            <v>28.3</v>
          </cell>
          <cell r="AY131">
            <v>33.9</v>
          </cell>
          <cell r="AZ131">
            <v>3144</v>
          </cell>
          <cell r="BA131">
            <v>1555</v>
          </cell>
          <cell r="BB131">
            <v>1589</v>
          </cell>
          <cell r="BC131">
            <v>66.599999999999994</v>
          </cell>
          <cell r="BD131">
            <v>63.4</v>
          </cell>
          <cell r="BE131">
            <v>69.7</v>
          </cell>
          <cell r="BF131">
            <v>57.8</v>
          </cell>
          <cell r="BG131">
            <v>55.8</v>
          </cell>
          <cell r="BH131">
            <v>59.8</v>
          </cell>
          <cell r="BI131">
            <v>93.8</v>
          </cell>
          <cell r="BJ131">
            <v>92.5</v>
          </cell>
          <cell r="BK131">
            <v>95</v>
          </cell>
          <cell r="BL131">
            <v>91</v>
          </cell>
          <cell r="BM131">
            <v>90.2</v>
          </cell>
          <cell r="BN131">
            <v>91.7</v>
          </cell>
          <cell r="BO131">
            <v>59.6</v>
          </cell>
          <cell r="BP131">
            <v>58.1</v>
          </cell>
          <cell r="BQ131">
            <v>61</v>
          </cell>
          <cell r="BR131">
            <v>37.5</v>
          </cell>
          <cell r="BS131">
            <v>34</v>
          </cell>
          <cell r="BT131">
            <v>40.9</v>
          </cell>
          <cell r="BU131">
            <v>25.9</v>
          </cell>
          <cell r="BV131">
            <v>23</v>
          </cell>
          <cell r="BW131">
            <v>28.8</v>
          </cell>
        </row>
        <row r="132">
          <cell r="A132" t="str">
            <v>E06000042</v>
          </cell>
          <cell r="B132" t="str">
            <v>Milton Keynes</v>
          </cell>
          <cell r="C132" t="str">
            <v>South East</v>
          </cell>
          <cell r="D132">
            <v>2407</v>
          </cell>
          <cell r="E132">
            <v>1227</v>
          </cell>
          <cell r="F132">
            <v>1180</v>
          </cell>
          <cell r="G132">
            <v>60.7</v>
          </cell>
          <cell r="H132">
            <v>54.4</v>
          </cell>
          <cell r="I132">
            <v>67.099999999999994</v>
          </cell>
          <cell r="J132">
            <v>51.4</v>
          </cell>
          <cell r="K132">
            <v>46.5</v>
          </cell>
          <cell r="L132">
            <v>56.4</v>
          </cell>
          <cell r="M132">
            <v>93.3</v>
          </cell>
          <cell r="N132">
            <v>92.2</v>
          </cell>
          <cell r="O132">
            <v>94.4</v>
          </cell>
          <cell r="P132">
            <v>91.6</v>
          </cell>
          <cell r="Q132">
            <v>90.8</v>
          </cell>
          <cell r="R132">
            <v>92.5</v>
          </cell>
          <cell r="S132">
            <v>53.8</v>
          </cell>
          <cell r="T132">
            <v>50</v>
          </cell>
          <cell r="U132">
            <v>57.7</v>
          </cell>
          <cell r="V132">
            <v>39.700000000000003</v>
          </cell>
          <cell r="W132">
            <v>34.9</v>
          </cell>
          <cell r="X132">
            <v>44.7</v>
          </cell>
          <cell r="Y132">
            <v>20.100000000000001</v>
          </cell>
          <cell r="Z132">
            <v>14.7</v>
          </cell>
          <cell r="AA132">
            <v>25.8</v>
          </cell>
          <cell r="AB132">
            <v>509</v>
          </cell>
          <cell r="AC132">
            <v>258</v>
          </cell>
          <cell r="AD132">
            <v>251</v>
          </cell>
          <cell r="AE132">
            <v>66.400000000000006</v>
          </cell>
          <cell r="AF132">
            <v>61.6</v>
          </cell>
          <cell r="AG132">
            <v>71.3</v>
          </cell>
          <cell r="AH132">
            <v>55.2</v>
          </cell>
          <cell r="AI132">
            <v>49.2</v>
          </cell>
          <cell r="AJ132">
            <v>61.4</v>
          </cell>
          <cell r="AK132">
            <v>96.9</v>
          </cell>
          <cell r="AL132">
            <v>95.7</v>
          </cell>
          <cell r="AM132">
            <v>98</v>
          </cell>
          <cell r="AN132">
            <v>94.5</v>
          </cell>
          <cell r="AO132">
            <v>93.8</v>
          </cell>
          <cell r="AP132">
            <v>95.2</v>
          </cell>
          <cell r="AQ132">
            <v>57.2</v>
          </cell>
          <cell r="AR132">
            <v>52.3</v>
          </cell>
          <cell r="AS132">
            <v>62.2</v>
          </cell>
          <cell r="AT132">
            <v>46.4</v>
          </cell>
          <cell r="AU132">
            <v>40.700000000000003</v>
          </cell>
          <cell r="AV132">
            <v>52.2</v>
          </cell>
          <cell r="AW132">
            <v>23.4</v>
          </cell>
          <cell r="AX132">
            <v>15.9</v>
          </cell>
          <cell r="AY132">
            <v>31.1</v>
          </cell>
          <cell r="AZ132">
            <v>2919</v>
          </cell>
          <cell r="BA132">
            <v>1487</v>
          </cell>
          <cell r="BB132">
            <v>1432</v>
          </cell>
          <cell r="BC132">
            <v>61.6</v>
          </cell>
          <cell r="BD132">
            <v>55.6</v>
          </cell>
          <cell r="BE132">
            <v>67.8</v>
          </cell>
          <cell r="BF132">
            <v>52</v>
          </cell>
          <cell r="BG132">
            <v>46.9</v>
          </cell>
          <cell r="BH132">
            <v>57.2</v>
          </cell>
          <cell r="BI132">
            <v>93.9</v>
          </cell>
          <cell r="BJ132">
            <v>92.8</v>
          </cell>
          <cell r="BK132">
            <v>95</v>
          </cell>
          <cell r="BL132">
            <v>92.1</v>
          </cell>
          <cell r="BM132">
            <v>91.3</v>
          </cell>
          <cell r="BN132">
            <v>92.9</v>
          </cell>
          <cell r="BO132">
            <v>54.3</v>
          </cell>
          <cell r="BP132">
            <v>50.4</v>
          </cell>
          <cell r="BQ132">
            <v>58.4</v>
          </cell>
          <cell r="BR132">
            <v>40.799999999999997</v>
          </cell>
          <cell r="BS132">
            <v>35.799999999999997</v>
          </cell>
          <cell r="BT132">
            <v>46</v>
          </cell>
          <cell r="BU132">
            <v>20.7</v>
          </cell>
          <cell r="BV132">
            <v>14.9</v>
          </cell>
          <cell r="BW132">
            <v>26.7</v>
          </cell>
        </row>
        <row r="133">
          <cell r="A133" t="str">
            <v>E10000025</v>
          </cell>
          <cell r="B133" t="str">
            <v>Oxfordshire</v>
          </cell>
          <cell r="C133" t="str">
            <v>South East</v>
          </cell>
          <cell r="D133">
            <v>5616</v>
          </cell>
          <cell r="E133">
            <v>2866</v>
          </cell>
          <cell r="F133">
            <v>2750</v>
          </cell>
          <cell r="G133">
            <v>67.8</v>
          </cell>
          <cell r="H133">
            <v>62.1</v>
          </cell>
          <cell r="I133">
            <v>73.8</v>
          </cell>
          <cell r="J133">
            <v>60</v>
          </cell>
          <cell r="K133">
            <v>55</v>
          </cell>
          <cell r="L133">
            <v>65.3</v>
          </cell>
          <cell r="M133">
            <v>94.5</v>
          </cell>
          <cell r="N133">
            <v>93.5</v>
          </cell>
          <cell r="O133">
            <v>95.5</v>
          </cell>
          <cell r="P133">
            <v>92.1</v>
          </cell>
          <cell r="Q133">
            <v>91.2</v>
          </cell>
          <cell r="R133">
            <v>93</v>
          </cell>
          <cell r="S133">
            <v>62.6</v>
          </cell>
          <cell r="T133">
            <v>58.6</v>
          </cell>
          <cell r="U133">
            <v>66.8</v>
          </cell>
          <cell r="V133">
            <v>39.200000000000003</v>
          </cell>
          <cell r="W133">
            <v>35.4</v>
          </cell>
          <cell r="X133">
            <v>43.3</v>
          </cell>
          <cell r="Y133">
            <v>25.5</v>
          </cell>
          <cell r="Z133">
            <v>20.399999999999999</v>
          </cell>
          <cell r="AA133">
            <v>30.8</v>
          </cell>
          <cell r="AB133">
            <v>558</v>
          </cell>
          <cell r="AC133">
            <v>292</v>
          </cell>
          <cell r="AD133">
            <v>266</v>
          </cell>
          <cell r="AE133">
            <v>65.900000000000006</v>
          </cell>
          <cell r="AF133">
            <v>59.6</v>
          </cell>
          <cell r="AG133">
            <v>72.900000000000006</v>
          </cell>
          <cell r="AH133">
            <v>56.1</v>
          </cell>
          <cell r="AI133">
            <v>52.7</v>
          </cell>
          <cell r="AJ133">
            <v>59.8</v>
          </cell>
          <cell r="AK133">
            <v>95.2</v>
          </cell>
          <cell r="AL133">
            <v>92.8</v>
          </cell>
          <cell r="AM133">
            <v>97.7</v>
          </cell>
          <cell r="AN133">
            <v>91.8</v>
          </cell>
          <cell r="AO133">
            <v>89.4</v>
          </cell>
          <cell r="AP133">
            <v>94.4</v>
          </cell>
          <cell r="AQ133">
            <v>57.7</v>
          </cell>
          <cell r="AR133">
            <v>55.1</v>
          </cell>
          <cell r="AS133">
            <v>60.5</v>
          </cell>
          <cell r="AT133">
            <v>38.9</v>
          </cell>
          <cell r="AU133">
            <v>32.200000000000003</v>
          </cell>
          <cell r="AV133">
            <v>46.2</v>
          </cell>
          <cell r="AW133">
            <v>23.8</v>
          </cell>
          <cell r="AX133">
            <v>19.2</v>
          </cell>
          <cell r="AY133">
            <v>28.9</v>
          </cell>
          <cell r="AZ133">
            <v>6176</v>
          </cell>
          <cell r="BA133">
            <v>3158</v>
          </cell>
          <cell r="BB133">
            <v>3018</v>
          </cell>
          <cell r="BC133">
            <v>67.599999999999994</v>
          </cell>
          <cell r="BD133">
            <v>61.8</v>
          </cell>
          <cell r="BE133">
            <v>73.7</v>
          </cell>
          <cell r="BF133">
            <v>59.7</v>
          </cell>
          <cell r="BG133">
            <v>54.7</v>
          </cell>
          <cell r="BH133">
            <v>64.8</v>
          </cell>
          <cell r="BI133">
            <v>94.5</v>
          </cell>
          <cell r="BJ133">
            <v>93.4</v>
          </cell>
          <cell r="BK133">
            <v>95.7</v>
          </cell>
          <cell r="BL133">
            <v>92</v>
          </cell>
          <cell r="BM133">
            <v>91</v>
          </cell>
          <cell r="BN133">
            <v>93.1</v>
          </cell>
          <cell r="BO133">
            <v>62.1</v>
          </cell>
          <cell r="BP133">
            <v>58.3</v>
          </cell>
          <cell r="BQ133">
            <v>66.2</v>
          </cell>
          <cell r="BR133">
            <v>39.200000000000003</v>
          </cell>
          <cell r="BS133">
            <v>35.1</v>
          </cell>
          <cell r="BT133">
            <v>43.5</v>
          </cell>
          <cell r="BU133">
            <v>25.4</v>
          </cell>
          <cell r="BV133">
            <v>20.3</v>
          </cell>
          <cell r="BW133">
            <v>30.6</v>
          </cell>
        </row>
        <row r="134">
          <cell r="A134" t="str">
            <v>E06000044</v>
          </cell>
          <cell r="B134" t="str">
            <v>Portsmouth</v>
          </cell>
          <cell r="C134" t="str">
            <v>South East</v>
          </cell>
          <cell r="D134">
            <v>1493</v>
          </cell>
          <cell r="E134">
            <v>753</v>
          </cell>
          <cell r="F134">
            <v>740</v>
          </cell>
          <cell r="G134">
            <v>56.4</v>
          </cell>
          <cell r="H134">
            <v>51.4</v>
          </cell>
          <cell r="I134">
            <v>61.5</v>
          </cell>
          <cell r="J134">
            <v>48.8</v>
          </cell>
          <cell r="K134">
            <v>44.9</v>
          </cell>
          <cell r="L134">
            <v>52.7</v>
          </cell>
          <cell r="M134">
            <v>88.8</v>
          </cell>
          <cell r="N134">
            <v>86.3</v>
          </cell>
          <cell r="O134">
            <v>91.4</v>
          </cell>
          <cell r="P134">
            <v>85.5</v>
          </cell>
          <cell r="Q134">
            <v>82.3</v>
          </cell>
          <cell r="R134">
            <v>88.6</v>
          </cell>
          <cell r="S134">
            <v>50.8</v>
          </cell>
          <cell r="T134">
            <v>47.8</v>
          </cell>
          <cell r="U134">
            <v>53.8</v>
          </cell>
          <cell r="V134">
            <v>34.799999999999997</v>
          </cell>
          <cell r="W134">
            <v>31.7</v>
          </cell>
          <cell r="X134">
            <v>37.799999999999997</v>
          </cell>
          <cell r="Y134">
            <v>18.399999999999999</v>
          </cell>
          <cell r="Z134">
            <v>15.4</v>
          </cell>
          <cell r="AA134">
            <v>21.4</v>
          </cell>
          <cell r="AB134">
            <v>209</v>
          </cell>
          <cell r="AC134">
            <v>114</v>
          </cell>
          <cell r="AD134">
            <v>95</v>
          </cell>
          <cell r="AE134">
            <v>74.2</v>
          </cell>
          <cell r="AF134">
            <v>65.8</v>
          </cell>
          <cell r="AG134">
            <v>84.2</v>
          </cell>
          <cell r="AH134">
            <v>65.099999999999994</v>
          </cell>
          <cell r="AI134">
            <v>57</v>
          </cell>
          <cell r="AJ134">
            <v>74.7</v>
          </cell>
          <cell r="AK134">
            <v>94.7</v>
          </cell>
          <cell r="AL134" t="str">
            <v>x</v>
          </cell>
          <cell r="AM134" t="str">
            <v>x</v>
          </cell>
          <cell r="AN134">
            <v>91.9</v>
          </cell>
          <cell r="AO134" t="str">
            <v>x</v>
          </cell>
          <cell r="AP134" t="str">
            <v>x</v>
          </cell>
          <cell r="AQ134">
            <v>66</v>
          </cell>
          <cell r="AR134">
            <v>57</v>
          </cell>
          <cell r="AS134">
            <v>76.8</v>
          </cell>
          <cell r="AT134">
            <v>45.5</v>
          </cell>
          <cell r="AU134">
            <v>40.4</v>
          </cell>
          <cell r="AV134">
            <v>51.6</v>
          </cell>
          <cell r="AW134">
            <v>29.7</v>
          </cell>
          <cell r="AX134">
            <v>22.8</v>
          </cell>
          <cell r="AY134">
            <v>37.9</v>
          </cell>
          <cell r="AZ134">
            <v>1704</v>
          </cell>
          <cell r="BA134">
            <v>868</v>
          </cell>
          <cell r="BB134">
            <v>836</v>
          </cell>
          <cell r="BC134">
            <v>58.6</v>
          </cell>
          <cell r="BD134">
            <v>53.3</v>
          </cell>
          <cell r="BE134">
            <v>64</v>
          </cell>
          <cell r="BF134">
            <v>50.7</v>
          </cell>
          <cell r="BG134">
            <v>46.4</v>
          </cell>
          <cell r="BH134">
            <v>55.1</v>
          </cell>
          <cell r="BI134">
            <v>89.5</v>
          </cell>
          <cell r="BJ134">
            <v>87.1</v>
          </cell>
          <cell r="BK134">
            <v>92</v>
          </cell>
          <cell r="BL134">
            <v>86.2</v>
          </cell>
          <cell r="BM134">
            <v>82.9</v>
          </cell>
          <cell r="BN134">
            <v>89.6</v>
          </cell>
          <cell r="BO134">
            <v>52.6</v>
          </cell>
          <cell r="BP134">
            <v>49</v>
          </cell>
          <cell r="BQ134">
            <v>56.3</v>
          </cell>
          <cell r="BR134">
            <v>36</v>
          </cell>
          <cell r="BS134">
            <v>32.799999999999997</v>
          </cell>
          <cell r="BT134">
            <v>39.4</v>
          </cell>
          <cell r="BU134">
            <v>19.7</v>
          </cell>
          <cell r="BV134">
            <v>16.399999999999999</v>
          </cell>
          <cell r="BW134">
            <v>23.2</v>
          </cell>
        </row>
        <row r="135">
          <cell r="A135" t="str">
            <v>E06000038</v>
          </cell>
          <cell r="B135" t="str">
            <v>Reading</v>
          </cell>
          <cell r="C135" t="str">
            <v>South East</v>
          </cell>
          <cell r="D135">
            <v>875</v>
          </cell>
          <cell r="E135">
            <v>457</v>
          </cell>
          <cell r="F135">
            <v>418</v>
          </cell>
          <cell r="G135">
            <v>64.099999999999994</v>
          </cell>
          <cell r="H135">
            <v>63.7</v>
          </cell>
          <cell r="I135">
            <v>64.599999999999994</v>
          </cell>
          <cell r="J135">
            <v>57.4</v>
          </cell>
          <cell r="K135">
            <v>58.6</v>
          </cell>
          <cell r="L135">
            <v>56</v>
          </cell>
          <cell r="M135" t="str">
            <v>x</v>
          </cell>
          <cell r="N135" t="str">
            <v>x</v>
          </cell>
          <cell r="O135">
            <v>95.9</v>
          </cell>
          <cell r="P135">
            <v>92.8</v>
          </cell>
          <cell r="Q135">
            <v>92.3</v>
          </cell>
          <cell r="R135">
            <v>93.3</v>
          </cell>
          <cell r="S135">
            <v>59.9</v>
          </cell>
          <cell r="T135">
            <v>61.9</v>
          </cell>
          <cell r="U135">
            <v>57.7</v>
          </cell>
          <cell r="V135">
            <v>38.6</v>
          </cell>
          <cell r="W135">
            <v>40.5</v>
          </cell>
          <cell r="X135">
            <v>36.6</v>
          </cell>
          <cell r="Y135">
            <v>28.3</v>
          </cell>
          <cell r="Z135" t="str">
            <v>x</v>
          </cell>
          <cell r="AA135" t="str">
            <v>x</v>
          </cell>
          <cell r="AB135">
            <v>281</v>
          </cell>
          <cell r="AC135">
            <v>108</v>
          </cell>
          <cell r="AD135">
            <v>173</v>
          </cell>
          <cell r="AE135">
            <v>68</v>
          </cell>
          <cell r="AF135">
            <v>57.4</v>
          </cell>
          <cell r="AG135">
            <v>74.599999999999994</v>
          </cell>
          <cell r="AH135">
            <v>58</v>
          </cell>
          <cell r="AI135">
            <v>49.1</v>
          </cell>
          <cell r="AJ135">
            <v>63.6</v>
          </cell>
          <cell r="AK135">
            <v>94.7</v>
          </cell>
          <cell r="AL135">
            <v>94.4</v>
          </cell>
          <cell r="AM135">
            <v>94.8</v>
          </cell>
          <cell r="AN135" t="str">
            <v>x</v>
          </cell>
          <cell r="AO135" t="str">
            <v>x</v>
          </cell>
          <cell r="AP135">
            <v>93.6</v>
          </cell>
          <cell r="AQ135">
            <v>58.7</v>
          </cell>
          <cell r="AR135">
            <v>50</v>
          </cell>
          <cell r="AS135">
            <v>64.2</v>
          </cell>
          <cell r="AT135">
            <v>39.5</v>
          </cell>
          <cell r="AU135">
            <v>35.200000000000003</v>
          </cell>
          <cell r="AV135">
            <v>42.2</v>
          </cell>
          <cell r="AW135">
            <v>32</v>
          </cell>
          <cell r="AX135" t="str">
            <v>x</v>
          </cell>
          <cell r="AY135" t="str">
            <v>x</v>
          </cell>
          <cell r="AZ135">
            <v>1157</v>
          </cell>
          <cell r="BA135">
            <v>566</v>
          </cell>
          <cell r="BB135">
            <v>591</v>
          </cell>
          <cell r="BC135">
            <v>65</v>
          </cell>
          <cell r="BD135">
            <v>62.4</v>
          </cell>
          <cell r="BE135">
            <v>67.5</v>
          </cell>
          <cell r="BF135">
            <v>57.5</v>
          </cell>
          <cell r="BG135">
            <v>56.7</v>
          </cell>
          <cell r="BH135">
            <v>58.2</v>
          </cell>
          <cell r="BI135">
            <v>95.2</v>
          </cell>
          <cell r="BJ135">
            <v>94.9</v>
          </cell>
          <cell r="BK135">
            <v>95.6</v>
          </cell>
          <cell r="BL135">
            <v>92.7</v>
          </cell>
          <cell r="BM135">
            <v>92</v>
          </cell>
          <cell r="BN135">
            <v>93.4</v>
          </cell>
          <cell r="BO135">
            <v>59.6</v>
          </cell>
          <cell r="BP135">
            <v>59.5</v>
          </cell>
          <cell r="BQ135">
            <v>59.6</v>
          </cell>
          <cell r="BR135">
            <v>38.799999999999997</v>
          </cell>
          <cell r="BS135">
            <v>39.4</v>
          </cell>
          <cell r="BT135">
            <v>38.200000000000003</v>
          </cell>
          <cell r="BU135">
            <v>29.2</v>
          </cell>
          <cell r="BV135">
            <v>28.8</v>
          </cell>
          <cell r="BW135">
            <v>29.6</v>
          </cell>
        </row>
        <row r="136">
          <cell r="A136" t="str">
            <v>E06000039</v>
          </cell>
          <cell r="B136" t="str">
            <v>Slough</v>
          </cell>
          <cell r="C136" t="str">
            <v>South East</v>
          </cell>
          <cell r="D136">
            <v>886</v>
          </cell>
          <cell r="E136">
            <v>466</v>
          </cell>
          <cell r="F136">
            <v>420</v>
          </cell>
          <cell r="G136">
            <v>74.900000000000006</v>
          </cell>
          <cell r="H136">
            <v>71.900000000000006</v>
          </cell>
          <cell r="I136">
            <v>78.3</v>
          </cell>
          <cell r="J136">
            <v>69.2</v>
          </cell>
          <cell r="K136">
            <v>67.400000000000006</v>
          </cell>
          <cell r="L136">
            <v>71.2</v>
          </cell>
          <cell r="M136">
            <v>97.3</v>
          </cell>
          <cell r="N136">
            <v>96.6</v>
          </cell>
          <cell r="O136">
            <v>98.1</v>
          </cell>
          <cell r="P136">
            <v>94.4</v>
          </cell>
          <cell r="Q136">
            <v>93.1</v>
          </cell>
          <cell r="R136">
            <v>95.7</v>
          </cell>
          <cell r="S136">
            <v>71.3</v>
          </cell>
          <cell r="T136">
            <v>70.2</v>
          </cell>
          <cell r="U136">
            <v>72.599999999999994</v>
          </cell>
          <cell r="V136">
            <v>35.6</v>
          </cell>
          <cell r="W136">
            <v>34.5</v>
          </cell>
          <cell r="X136">
            <v>36.700000000000003</v>
          </cell>
          <cell r="Y136">
            <v>28.9</v>
          </cell>
          <cell r="Z136">
            <v>27.7</v>
          </cell>
          <cell r="AA136">
            <v>30.2</v>
          </cell>
          <cell r="AB136">
            <v>746</v>
          </cell>
          <cell r="AC136">
            <v>378</v>
          </cell>
          <cell r="AD136">
            <v>368</v>
          </cell>
          <cell r="AE136">
            <v>74</v>
          </cell>
          <cell r="AF136">
            <v>67.2</v>
          </cell>
          <cell r="AG136">
            <v>81</v>
          </cell>
          <cell r="AH136">
            <v>66.5</v>
          </cell>
          <cell r="AI136">
            <v>60.6</v>
          </cell>
          <cell r="AJ136">
            <v>72.599999999999994</v>
          </cell>
          <cell r="AK136">
            <v>96.5</v>
          </cell>
          <cell r="AL136">
            <v>94.2</v>
          </cell>
          <cell r="AM136">
            <v>98.9</v>
          </cell>
          <cell r="AN136">
            <v>94.6</v>
          </cell>
          <cell r="AO136">
            <v>92.1</v>
          </cell>
          <cell r="AP136">
            <v>97.3</v>
          </cell>
          <cell r="AQ136">
            <v>67.7</v>
          </cell>
          <cell r="AR136">
            <v>62.4</v>
          </cell>
          <cell r="AS136">
            <v>73.099999999999994</v>
          </cell>
          <cell r="AT136">
            <v>27.7</v>
          </cell>
          <cell r="AU136">
            <v>24.9</v>
          </cell>
          <cell r="AV136">
            <v>30.7</v>
          </cell>
          <cell r="AW136">
            <v>18.399999999999999</v>
          </cell>
          <cell r="AX136">
            <v>14.3</v>
          </cell>
          <cell r="AY136">
            <v>22.6</v>
          </cell>
          <cell r="AZ136">
            <v>1634</v>
          </cell>
          <cell r="BA136">
            <v>845</v>
          </cell>
          <cell r="BB136">
            <v>789</v>
          </cell>
          <cell r="BC136">
            <v>74.5</v>
          </cell>
          <cell r="BD136">
            <v>69.7</v>
          </cell>
          <cell r="BE136">
            <v>79.599999999999994</v>
          </cell>
          <cell r="BF136">
            <v>67.900000000000006</v>
          </cell>
          <cell r="BG136">
            <v>64.3</v>
          </cell>
          <cell r="BH136">
            <v>71.900000000000006</v>
          </cell>
          <cell r="BI136">
            <v>96.9</v>
          </cell>
          <cell r="BJ136">
            <v>95.5</v>
          </cell>
          <cell r="BK136">
            <v>98.5</v>
          </cell>
          <cell r="BL136">
            <v>94.5</v>
          </cell>
          <cell r="BM136">
            <v>92.7</v>
          </cell>
          <cell r="BN136">
            <v>96.5</v>
          </cell>
          <cell r="BO136">
            <v>69.599999999999994</v>
          </cell>
          <cell r="BP136">
            <v>66.599999999999994</v>
          </cell>
          <cell r="BQ136">
            <v>72.900000000000006</v>
          </cell>
          <cell r="BR136">
            <v>32</v>
          </cell>
          <cell r="BS136">
            <v>30.2</v>
          </cell>
          <cell r="BT136">
            <v>34</v>
          </cell>
          <cell r="BU136">
            <v>24.1</v>
          </cell>
          <cell r="BV136">
            <v>21.7</v>
          </cell>
          <cell r="BW136">
            <v>26.6</v>
          </cell>
        </row>
        <row r="137">
          <cell r="A137" t="str">
            <v>E06000045</v>
          </cell>
          <cell r="B137" t="str">
            <v>Southampton</v>
          </cell>
          <cell r="C137" t="str">
            <v>South East</v>
          </cell>
          <cell r="D137">
            <v>1566</v>
          </cell>
          <cell r="E137">
            <v>755</v>
          </cell>
          <cell r="F137">
            <v>811</v>
          </cell>
          <cell r="G137">
            <v>58.1</v>
          </cell>
          <cell r="H137">
            <v>53</v>
          </cell>
          <cell r="I137">
            <v>62.9</v>
          </cell>
          <cell r="J137">
            <v>48.5</v>
          </cell>
          <cell r="K137">
            <v>43.4</v>
          </cell>
          <cell r="L137">
            <v>53.3</v>
          </cell>
          <cell r="M137">
            <v>92.5</v>
          </cell>
          <cell r="N137">
            <v>89.9</v>
          </cell>
          <cell r="O137">
            <v>94.9</v>
          </cell>
          <cell r="P137">
            <v>89.7</v>
          </cell>
          <cell r="Q137">
            <v>87.5</v>
          </cell>
          <cell r="R137">
            <v>91.6</v>
          </cell>
          <cell r="S137">
            <v>50.5</v>
          </cell>
          <cell r="T137">
            <v>45.6</v>
          </cell>
          <cell r="U137">
            <v>55.1</v>
          </cell>
          <cell r="V137">
            <v>36.5</v>
          </cell>
          <cell r="W137">
            <v>32.299999999999997</v>
          </cell>
          <cell r="X137">
            <v>40.299999999999997</v>
          </cell>
          <cell r="Y137">
            <v>17.899999999999999</v>
          </cell>
          <cell r="Z137">
            <v>13.1</v>
          </cell>
          <cell r="AA137">
            <v>22.3</v>
          </cell>
          <cell r="AB137">
            <v>339</v>
          </cell>
          <cell r="AC137">
            <v>153</v>
          </cell>
          <cell r="AD137">
            <v>186</v>
          </cell>
          <cell r="AE137">
            <v>72.900000000000006</v>
          </cell>
          <cell r="AF137">
            <v>69.3</v>
          </cell>
          <cell r="AG137">
            <v>75.8</v>
          </cell>
          <cell r="AH137">
            <v>59.9</v>
          </cell>
          <cell r="AI137">
            <v>55.6</v>
          </cell>
          <cell r="AJ137">
            <v>63.4</v>
          </cell>
          <cell r="AK137">
            <v>97.1</v>
          </cell>
          <cell r="AL137">
            <v>97.4</v>
          </cell>
          <cell r="AM137">
            <v>96.8</v>
          </cell>
          <cell r="AN137">
            <v>95</v>
          </cell>
          <cell r="AO137">
            <v>95.4</v>
          </cell>
          <cell r="AP137">
            <v>94.6</v>
          </cell>
          <cell r="AQ137">
            <v>60.5</v>
          </cell>
          <cell r="AR137">
            <v>56.9</v>
          </cell>
          <cell r="AS137">
            <v>63.4</v>
          </cell>
          <cell r="AT137">
            <v>54.3</v>
          </cell>
          <cell r="AU137">
            <v>54.2</v>
          </cell>
          <cell r="AV137">
            <v>54.3</v>
          </cell>
          <cell r="AW137">
            <v>34.799999999999997</v>
          </cell>
          <cell r="AX137">
            <v>29.4</v>
          </cell>
          <cell r="AY137">
            <v>39.200000000000003</v>
          </cell>
          <cell r="AZ137">
            <v>1905</v>
          </cell>
          <cell r="BA137">
            <v>908</v>
          </cell>
          <cell r="BB137">
            <v>997</v>
          </cell>
          <cell r="BC137">
            <v>60.7</v>
          </cell>
          <cell r="BD137">
            <v>55.7</v>
          </cell>
          <cell r="BE137">
            <v>65.3</v>
          </cell>
          <cell r="BF137">
            <v>50.6</v>
          </cell>
          <cell r="BG137">
            <v>45.5</v>
          </cell>
          <cell r="BH137">
            <v>55.2</v>
          </cell>
          <cell r="BI137">
            <v>93.3</v>
          </cell>
          <cell r="BJ137">
            <v>91.2</v>
          </cell>
          <cell r="BK137">
            <v>95.3</v>
          </cell>
          <cell r="BL137">
            <v>90.6</v>
          </cell>
          <cell r="BM137">
            <v>88.9</v>
          </cell>
          <cell r="BN137">
            <v>92.2</v>
          </cell>
          <cell r="BO137">
            <v>52.3</v>
          </cell>
          <cell r="BP137">
            <v>47.5</v>
          </cell>
          <cell r="BQ137">
            <v>56.7</v>
          </cell>
          <cell r="BR137">
            <v>39.6</v>
          </cell>
          <cell r="BS137">
            <v>36</v>
          </cell>
          <cell r="BT137">
            <v>42.9</v>
          </cell>
          <cell r="BU137">
            <v>20.9</v>
          </cell>
          <cell r="BV137">
            <v>15.9</v>
          </cell>
          <cell r="BW137">
            <v>25.5</v>
          </cell>
        </row>
        <row r="138">
          <cell r="A138" t="str">
            <v>E10000030</v>
          </cell>
          <cell r="B138" t="str">
            <v>Surrey</v>
          </cell>
          <cell r="C138" t="str">
            <v>South East</v>
          </cell>
          <cell r="D138">
            <v>9799</v>
          </cell>
          <cell r="E138">
            <v>5065</v>
          </cell>
          <cell r="F138">
            <v>4734</v>
          </cell>
          <cell r="G138">
            <v>72.7</v>
          </cell>
          <cell r="H138">
            <v>68.3</v>
          </cell>
          <cell r="I138">
            <v>77.5</v>
          </cell>
          <cell r="J138">
            <v>64.599999999999994</v>
          </cell>
          <cell r="K138">
            <v>60.7</v>
          </cell>
          <cell r="L138">
            <v>68.8</v>
          </cell>
          <cell r="M138">
            <v>95.4</v>
          </cell>
          <cell r="N138">
            <v>94.6</v>
          </cell>
          <cell r="O138">
            <v>96.2</v>
          </cell>
          <cell r="P138">
            <v>93.7</v>
          </cell>
          <cell r="Q138">
            <v>93</v>
          </cell>
          <cell r="R138">
            <v>94.6</v>
          </cell>
          <cell r="S138">
            <v>66.400000000000006</v>
          </cell>
          <cell r="T138">
            <v>63</v>
          </cell>
          <cell r="U138">
            <v>70</v>
          </cell>
          <cell r="V138">
            <v>46.7</v>
          </cell>
          <cell r="W138">
            <v>41.9</v>
          </cell>
          <cell r="X138">
            <v>51.9</v>
          </cell>
          <cell r="Y138">
            <v>30.6</v>
          </cell>
          <cell r="Z138">
            <v>24.7</v>
          </cell>
          <cell r="AA138">
            <v>36.799999999999997</v>
          </cell>
          <cell r="AB138">
            <v>938</v>
          </cell>
          <cell r="AC138">
            <v>461</v>
          </cell>
          <cell r="AD138">
            <v>477</v>
          </cell>
          <cell r="AE138">
            <v>75.599999999999994</v>
          </cell>
          <cell r="AF138">
            <v>69.8</v>
          </cell>
          <cell r="AG138">
            <v>81.099999999999994</v>
          </cell>
          <cell r="AH138">
            <v>66.099999999999994</v>
          </cell>
          <cell r="AI138">
            <v>62.3</v>
          </cell>
          <cell r="AJ138">
            <v>69.8</v>
          </cell>
          <cell r="AK138">
            <v>97.2</v>
          </cell>
          <cell r="AL138">
            <v>96.7</v>
          </cell>
          <cell r="AM138">
            <v>97.7</v>
          </cell>
          <cell r="AN138">
            <v>95.9</v>
          </cell>
          <cell r="AO138">
            <v>95.7</v>
          </cell>
          <cell r="AP138">
            <v>96.2</v>
          </cell>
          <cell r="AQ138">
            <v>67.400000000000006</v>
          </cell>
          <cell r="AR138">
            <v>63.8</v>
          </cell>
          <cell r="AS138">
            <v>70.900000000000006</v>
          </cell>
          <cell r="AT138">
            <v>54.4</v>
          </cell>
          <cell r="AU138">
            <v>48.4</v>
          </cell>
          <cell r="AV138">
            <v>60.2</v>
          </cell>
          <cell r="AW138">
            <v>35.9</v>
          </cell>
          <cell r="AX138">
            <v>29.5</v>
          </cell>
          <cell r="AY138">
            <v>42.1</v>
          </cell>
          <cell r="AZ138">
            <v>10775</v>
          </cell>
          <cell r="BA138">
            <v>5548</v>
          </cell>
          <cell r="BB138">
            <v>5227</v>
          </cell>
          <cell r="BC138">
            <v>73</v>
          </cell>
          <cell r="BD138">
            <v>68.400000000000006</v>
          </cell>
          <cell r="BE138">
            <v>77.8</v>
          </cell>
          <cell r="BF138">
            <v>64.7</v>
          </cell>
          <cell r="BG138">
            <v>60.8</v>
          </cell>
          <cell r="BH138">
            <v>68.8</v>
          </cell>
          <cell r="BI138">
            <v>95.5</v>
          </cell>
          <cell r="BJ138">
            <v>94.8</v>
          </cell>
          <cell r="BK138">
            <v>96.3</v>
          </cell>
          <cell r="BL138">
            <v>93.9</v>
          </cell>
          <cell r="BM138">
            <v>93.2</v>
          </cell>
          <cell r="BN138">
            <v>94.7</v>
          </cell>
          <cell r="BO138">
            <v>66.400000000000006</v>
          </cell>
          <cell r="BP138">
            <v>63.1</v>
          </cell>
          <cell r="BQ138">
            <v>70</v>
          </cell>
          <cell r="BR138">
            <v>47.3</v>
          </cell>
          <cell r="BS138">
            <v>42.3</v>
          </cell>
          <cell r="BT138">
            <v>52.6</v>
          </cell>
          <cell r="BU138">
            <v>31</v>
          </cell>
          <cell r="BV138">
            <v>25.1</v>
          </cell>
          <cell r="BW138">
            <v>37.200000000000003</v>
          </cell>
        </row>
        <row r="139">
          <cell r="A139" t="str">
            <v>E06000037</v>
          </cell>
          <cell r="B139" t="str">
            <v>West Berkshire</v>
          </cell>
          <cell r="C139" t="str">
            <v>South East</v>
          </cell>
          <cell r="D139">
            <v>1809</v>
          </cell>
          <cell r="E139">
            <v>906</v>
          </cell>
          <cell r="F139">
            <v>903</v>
          </cell>
          <cell r="G139">
            <v>71.099999999999994</v>
          </cell>
          <cell r="H139">
            <v>65.8</v>
          </cell>
          <cell r="I139">
            <v>76.400000000000006</v>
          </cell>
          <cell r="J139">
            <v>62.5</v>
          </cell>
          <cell r="K139">
            <v>58.3</v>
          </cell>
          <cell r="L139">
            <v>66.8</v>
          </cell>
          <cell r="M139">
            <v>97.2</v>
          </cell>
          <cell r="N139" t="str">
            <v>x</v>
          </cell>
          <cell r="O139" t="str">
            <v>x</v>
          </cell>
          <cell r="P139">
            <v>95.2</v>
          </cell>
          <cell r="Q139">
            <v>94.6</v>
          </cell>
          <cell r="R139">
            <v>95.8</v>
          </cell>
          <cell r="S139">
            <v>64.099999999999994</v>
          </cell>
          <cell r="T139">
            <v>60.5</v>
          </cell>
          <cell r="U139">
            <v>67.8</v>
          </cell>
          <cell r="V139">
            <v>47.7</v>
          </cell>
          <cell r="W139">
            <v>43.5</v>
          </cell>
          <cell r="X139">
            <v>51.8</v>
          </cell>
          <cell r="Y139">
            <v>31.1</v>
          </cell>
          <cell r="Z139">
            <v>26.3</v>
          </cell>
          <cell r="AA139">
            <v>35.9</v>
          </cell>
          <cell r="AB139">
            <v>92</v>
          </cell>
          <cell r="AC139">
            <v>46</v>
          </cell>
          <cell r="AD139">
            <v>46</v>
          </cell>
          <cell r="AE139">
            <v>71.7</v>
          </cell>
          <cell r="AF139">
            <v>73.900000000000006</v>
          </cell>
          <cell r="AG139">
            <v>69.599999999999994</v>
          </cell>
          <cell r="AH139">
            <v>59.8</v>
          </cell>
          <cell r="AI139">
            <v>63</v>
          </cell>
          <cell r="AJ139">
            <v>56.5</v>
          </cell>
          <cell r="AK139">
            <v>94.6</v>
          </cell>
          <cell r="AL139" t="str">
            <v>x</v>
          </cell>
          <cell r="AM139" t="str">
            <v>x</v>
          </cell>
          <cell r="AN139">
            <v>89.1</v>
          </cell>
          <cell r="AO139">
            <v>89.1</v>
          </cell>
          <cell r="AP139">
            <v>89.1</v>
          </cell>
          <cell r="AQ139">
            <v>59.8</v>
          </cell>
          <cell r="AR139">
            <v>63</v>
          </cell>
          <cell r="AS139">
            <v>56.5</v>
          </cell>
          <cell r="AT139">
            <v>40.200000000000003</v>
          </cell>
          <cell r="AU139">
            <v>34.799999999999997</v>
          </cell>
          <cell r="AV139">
            <v>45.7</v>
          </cell>
          <cell r="AW139">
            <v>30.4</v>
          </cell>
          <cell r="AX139">
            <v>21.7</v>
          </cell>
          <cell r="AY139">
            <v>39.1</v>
          </cell>
          <cell r="AZ139">
            <v>1901</v>
          </cell>
          <cell r="BA139">
            <v>952</v>
          </cell>
          <cell r="BB139">
            <v>949</v>
          </cell>
          <cell r="BC139">
            <v>71.099999999999994</v>
          </cell>
          <cell r="BD139">
            <v>66.2</v>
          </cell>
          <cell r="BE139">
            <v>76.099999999999994</v>
          </cell>
          <cell r="BF139">
            <v>62.4</v>
          </cell>
          <cell r="BG139">
            <v>58.5</v>
          </cell>
          <cell r="BH139">
            <v>66.3</v>
          </cell>
          <cell r="BI139">
            <v>97.1</v>
          </cell>
          <cell r="BJ139">
            <v>96.6</v>
          </cell>
          <cell r="BK139">
            <v>97.5</v>
          </cell>
          <cell r="BL139">
            <v>94.9</v>
          </cell>
          <cell r="BM139">
            <v>94.3</v>
          </cell>
          <cell r="BN139">
            <v>95.5</v>
          </cell>
          <cell r="BO139">
            <v>63.9</v>
          </cell>
          <cell r="BP139">
            <v>60.6</v>
          </cell>
          <cell r="BQ139">
            <v>67.2</v>
          </cell>
          <cell r="BR139">
            <v>47.3</v>
          </cell>
          <cell r="BS139">
            <v>43.1</v>
          </cell>
          <cell r="BT139">
            <v>51.5</v>
          </cell>
          <cell r="BU139">
            <v>31</v>
          </cell>
          <cell r="BV139">
            <v>26.1</v>
          </cell>
          <cell r="BW139">
            <v>36</v>
          </cell>
        </row>
        <row r="140">
          <cell r="A140" t="str">
            <v>E10000032</v>
          </cell>
          <cell r="B140" t="str">
            <v>West Sussex</v>
          </cell>
          <cell r="C140" t="str">
            <v>South East</v>
          </cell>
          <cell r="D140">
            <v>7541</v>
          </cell>
          <cell r="E140">
            <v>3875</v>
          </cell>
          <cell r="F140">
            <v>3666</v>
          </cell>
          <cell r="G140">
            <v>69.400000000000006</v>
          </cell>
          <cell r="H140">
            <v>64.8</v>
          </cell>
          <cell r="I140">
            <v>74.2</v>
          </cell>
          <cell r="J140">
            <v>60.5</v>
          </cell>
          <cell r="K140">
            <v>56.6</v>
          </cell>
          <cell r="L140">
            <v>64.599999999999994</v>
          </cell>
          <cell r="M140">
            <v>94.5</v>
          </cell>
          <cell r="N140">
            <v>93.8</v>
          </cell>
          <cell r="O140">
            <v>95.3</v>
          </cell>
          <cell r="P140">
            <v>92.1</v>
          </cell>
          <cell r="Q140">
            <v>91.3</v>
          </cell>
          <cell r="R140">
            <v>92.9</v>
          </cell>
          <cell r="S140">
            <v>62.6</v>
          </cell>
          <cell r="T140">
            <v>59.4</v>
          </cell>
          <cell r="U140">
            <v>65.900000000000006</v>
          </cell>
          <cell r="V140">
            <v>41.4</v>
          </cell>
          <cell r="W140">
            <v>35.5</v>
          </cell>
          <cell r="X140">
            <v>47.6</v>
          </cell>
          <cell r="Y140">
            <v>26.5</v>
          </cell>
          <cell r="Z140">
            <v>20.7</v>
          </cell>
          <cell r="AA140">
            <v>32.700000000000003</v>
          </cell>
          <cell r="AB140">
            <v>600</v>
          </cell>
          <cell r="AC140">
            <v>314</v>
          </cell>
          <cell r="AD140">
            <v>286</v>
          </cell>
          <cell r="AE140">
            <v>67.2</v>
          </cell>
          <cell r="AF140">
            <v>60.2</v>
          </cell>
          <cell r="AG140">
            <v>74.8</v>
          </cell>
          <cell r="AH140">
            <v>58</v>
          </cell>
          <cell r="AI140">
            <v>52.9</v>
          </cell>
          <cell r="AJ140">
            <v>63.6</v>
          </cell>
          <cell r="AK140">
            <v>95.5</v>
          </cell>
          <cell r="AL140">
            <v>94.6</v>
          </cell>
          <cell r="AM140">
            <v>96.5</v>
          </cell>
          <cell r="AN140">
            <v>92</v>
          </cell>
          <cell r="AO140">
            <v>89.5</v>
          </cell>
          <cell r="AP140">
            <v>94.8</v>
          </cell>
          <cell r="AQ140">
            <v>59.3</v>
          </cell>
          <cell r="AR140">
            <v>54.8</v>
          </cell>
          <cell r="AS140">
            <v>64.3</v>
          </cell>
          <cell r="AT140">
            <v>44.3</v>
          </cell>
          <cell r="AU140">
            <v>41.4</v>
          </cell>
          <cell r="AV140">
            <v>47.6</v>
          </cell>
          <cell r="AW140">
            <v>29.3</v>
          </cell>
          <cell r="AX140">
            <v>27.1</v>
          </cell>
          <cell r="AY140">
            <v>31.8</v>
          </cell>
          <cell r="AZ140">
            <v>8147</v>
          </cell>
          <cell r="BA140">
            <v>4191</v>
          </cell>
          <cell r="BB140">
            <v>3956</v>
          </cell>
          <cell r="BC140">
            <v>69.2</v>
          </cell>
          <cell r="BD140">
            <v>64.400000000000006</v>
          </cell>
          <cell r="BE140">
            <v>74.3</v>
          </cell>
          <cell r="BF140">
            <v>60.3</v>
          </cell>
          <cell r="BG140">
            <v>56.3</v>
          </cell>
          <cell r="BH140">
            <v>64.599999999999994</v>
          </cell>
          <cell r="BI140">
            <v>94.6</v>
          </cell>
          <cell r="BJ140">
            <v>93.8</v>
          </cell>
          <cell r="BK140">
            <v>95.4</v>
          </cell>
          <cell r="BL140">
            <v>92.1</v>
          </cell>
          <cell r="BM140">
            <v>91.2</v>
          </cell>
          <cell r="BN140">
            <v>93.1</v>
          </cell>
          <cell r="BO140">
            <v>62.3</v>
          </cell>
          <cell r="BP140">
            <v>59</v>
          </cell>
          <cell r="BQ140">
            <v>65.8</v>
          </cell>
          <cell r="BR140">
            <v>41.6</v>
          </cell>
          <cell r="BS140">
            <v>35.9</v>
          </cell>
          <cell r="BT140">
            <v>47.6</v>
          </cell>
          <cell r="BU140">
            <v>26.7</v>
          </cell>
          <cell r="BV140">
            <v>21.1</v>
          </cell>
          <cell r="BW140">
            <v>32.6</v>
          </cell>
        </row>
        <row r="141">
          <cell r="A141" t="str">
            <v>E06000040</v>
          </cell>
          <cell r="B141" t="str">
            <v>Windsor and Maidenhead</v>
          </cell>
          <cell r="C141" t="str">
            <v>South East</v>
          </cell>
          <cell r="D141">
            <v>1309</v>
          </cell>
          <cell r="E141">
            <v>675</v>
          </cell>
          <cell r="F141">
            <v>634</v>
          </cell>
          <cell r="G141">
            <v>73.5</v>
          </cell>
          <cell r="H141">
            <v>69</v>
          </cell>
          <cell r="I141">
            <v>78.2</v>
          </cell>
          <cell r="J141">
            <v>65.3</v>
          </cell>
          <cell r="K141">
            <v>63</v>
          </cell>
          <cell r="L141">
            <v>67.8</v>
          </cell>
          <cell r="M141">
            <v>96.8</v>
          </cell>
          <cell r="N141">
            <v>95.6</v>
          </cell>
          <cell r="O141">
            <v>98.1</v>
          </cell>
          <cell r="P141">
            <v>95.1</v>
          </cell>
          <cell r="Q141">
            <v>94.1</v>
          </cell>
          <cell r="R141">
            <v>96.2</v>
          </cell>
          <cell r="S141">
            <v>67.8</v>
          </cell>
          <cell r="T141">
            <v>66.099999999999994</v>
          </cell>
          <cell r="U141">
            <v>69.599999999999994</v>
          </cell>
          <cell r="V141">
            <v>43.5</v>
          </cell>
          <cell r="W141">
            <v>39.1</v>
          </cell>
          <cell r="X141">
            <v>48.3</v>
          </cell>
          <cell r="Y141">
            <v>29.8</v>
          </cell>
          <cell r="Z141">
            <v>24.6</v>
          </cell>
          <cell r="AA141">
            <v>35.299999999999997</v>
          </cell>
          <cell r="AB141">
            <v>223</v>
          </cell>
          <cell r="AC141">
            <v>129</v>
          </cell>
          <cell r="AD141">
            <v>94</v>
          </cell>
          <cell r="AE141">
            <v>69.5</v>
          </cell>
          <cell r="AF141">
            <v>68.2</v>
          </cell>
          <cell r="AG141">
            <v>71.3</v>
          </cell>
          <cell r="AH141">
            <v>60.1</v>
          </cell>
          <cell r="AI141">
            <v>62.8</v>
          </cell>
          <cell r="AJ141">
            <v>56.4</v>
          </cell>
          <cell r="AK141">
            <v>95.5</v>
          </cell>
          <cell r="AL141">
            <v>96.1</v>
          </cell>
          <cell r="AM141">
            <v>94.7</v>
          </cell>
          <cell r="AN141">
            <v>92.8</v>
          </cell>
          <cell r="AO141">
            <v>95.3</v>
          </cell>
          <cell r="AP141">
            <v>89.4</v>
          </cell>
          <cell r="AQ141">
            <v>62.3</v>
          </cell>
          <cell r="AR141">
            <v>65.900000000000006</v>
          </cell>
          <cell r="AS141">
            <v>57.4</v>
          </cell>
          <cell r="AT141">
            <v>45.3</v>
          </cell>
          <cell r="AU141">
            <v>36.4</v>
          </cell>
          <cell r="AV141">
            <v>57.4</v>
          </cell>
          <cell r="AW141">
            <v>29.6</v>
          </cell>
          <cell r="AX141">
            <v>20.9</v>
          </cell>
          <cell r="AY141">
            <v>41.5</v>
          </cell>
          <cell r="AZ141">
            <v>1534</v>
          </cell>
          <cell r="BA141">
            <v>806</v>
          </cell>
          <cell r="BB141">
            <v>728</v>
          </cell>
          <cell r="BC141">
            <v>72.900000000000006</v>
          </cell>
          <cell r="BD141">
            <v>69</v>
          </cell>
          <cell r="BE141">
            <v>77.3</v>
          </cell>
          <cell r="BF141">
            <v>64.599999999999994</v>
          </cell>
          <cell r="BG141">
            <v>63</v>
          </cell>
          <cell r="BH141">
            <v>66.3</v>
          </cell>
          <cell r="BI141">
            <v>96.6</v>
          </cell>
          <cell r="BJ141">
            <v>95.7</v>
          </cell>
          <cell r="BK141">
            <v>97.7</v>
          </cell>
          <cell r="BL141">
            <v>94.8</v>
          </cell>
          <cell r="BM141">
            <v>94.3</v>
          </cell>
          <cell r="BN141">
            <v>95.3</v>
          </cell>
          <cell r="BO141">
            <v>67</v>
          </cell>
          <cell r="BP141">
            <v>66.099999999999994</v>
          </cell>
          <cell r="BQ141">
            <v>68</v>
          </cell>
          <cell r="BR141">
            <v>43.9</v>
          </cell>
          <cell r="BS141">
            <v>38.799999999999997</v>
          </cell>
          <cell r="BT141">
            <v>49.5</v>
          </cell>
          <cell r="BU141">
            <v>29.8</v>
          </cell>
          <cell r="BV141">
            <v>24.1</v>
          </cell>
          <cell r="BW141">
            <v>36.1</v>
          </cell>
        </row>
        <row r="142">
          <cell r="A142" t="str">
            <v>E06000041</v>
          </cell>
          <cell r="B142" t="str">
            <v>Wokingham</v>
          </cell>
          <cell r="C142" t="str">
            <v>South East</v>
          </cell>
          <cell r="D142">
            <v>1425</v>
          </cell>
          <cell r="E142">
            <v>763</v>
          </cell>
          <cell r="F142">
            <v>662</v>
          </cell>
          <cell r="G142">
            <v>76.2</v>
          </cell>
          <cell r="H142">
            <v>70.599999999999994</v>
          </cell>
          <cell r="I142">
            <v>82.6</v>
          </cell>
          <cell r="J142">
            <v>68.2</v>
          </cell>
          <cell r="K142">
            <v>63.7</v>
          </cell>
          <cell r="L142">
            <v>73.400000000000006</v>
          </cell>
          <cell r="M142">
            <v>97.2</v>
          </cell>
          <cell r="N142" t="str">
            <v>x</v>
          </cell>
          <cell r="O142" t="str">
            <v>x</v>
          </cell>
          <cell r="P142">
            <v>95.6</v>
          </cell>
          <cell r="Q142">
            <v>94.5</v>
          </cell>
          <cell r="R142">
            <v>97</v>
          </cell>
          <cell r="S142">
            <v>70.400000000000006</v>
          </cell>
          <cell r="T142">
            <v>66.599999999999994</v>
          </cell>
          <cell r="U142">
            <v>74.8</v>
          </cell>
          <cell r="V142">
            <v>50</v>
          </cell>
          <cell r="W142">
            <v>43.4</v>
          </cell>
          <cell r="X142">
            <v>57.6</v>
          </cell>
          <cell r="Y142">
            <v>33</v>
          </cell>
          <cell r="Z142">
            <v>25.3</v>
          </cell>
          <cell r="AA142">
            <v>41.8</v>
          </cell>
          <cell r="AB142">
            <v>205</v>
          </cell>
          <cell r="AC142">
            <v>113</v>
          </cell>
          <cell r="AD142">
            <v>92</v>
          </cell>
          <cell r="AE142">
            <v>74.599999999999994</v>
          </cell>
          <cell r="AF142">
            <v>66.400000000000006</v>
          </cell>
          <cell r="AG142">
            <v>84.8</v>
          </cell>
          <cell r="AH142">
            <v>64.900000000000006</v>
          </cell>
          <cell r="AI142">
            <v>54</v>
          </cell>
          <cell r="AJ142">
            <v>78.3</v>
          </cell>
          <cell r="AK142">
            <v>98.5</v>
          </cell>
          <cell r="AL142" t="str">
            <v>x</v>
          </cell>
          <cell r="AM142" t="str">
            <v>x</v>
          </cell>
          <cell r="AN142">
            <v>92.7</v>
          </cell>
          <cell r="AO142">
            <v>90.3</v>
          </cell>
          <cell r="AP142">
            <v>95.7</v>
          </cell>
          <cell r="AQ142">
            <v>66.8</v>
          </cell>
          <cell r="AR142">
            <v>57.5</v>
          </cell>
          <cell r="AS142">
            <v>78.3</v>
          </cell>
          <cell r="AT142">
            <v>49.3</v>
          </cell>
          <cell r="AU142">
            <v>39.799999999999997</v>
          </cell>
          <cell r="AV142">
            <v>60.9</v>
          </cell>
          <cell r="AW142">
            <v>37.1</v>
          </cell>
          <cell r="AX142">
            <v>30.1</v>
          </cell>
          <cell r="AY142">
            <v>45.7</v>
          </cell>
          <cell r="AZ142">
            <v>1631</v>
          </cell>
          <cell r="BA142">
            <v>877</v>
          </cell>
          <cell r="BB142">
            <v>754</v>
          </cell>
          <cell r="BC142">
            <v>76</v>
          </cell>
          <cell r="BD142">
            <v>70.099999999999994</v>
          </cell>
          <cell r="BE142">
            <v>82.9</v>
          </cell>
          <cell r="BF142">
            <v>67.8</v>
          </cell>
          <cell r="BG142">
            <v>62.5</v>
          </cell>
          <cell r="BH142">
            <v>74</v>
          </cell>
          <cell r="BI142">
            <v>97.4</v>
          </cell>
          <cell r="BJ142">
            <v>96.6</v>
          </cell>
          <cell r="BK142">
            <v>98.3</v>
          </cell>
          <cell r="BL142">
            <v>95.3</v>
          </cell>
          <cell r="BM142">
            <v>94</v>
          </cell>
          <cell r="BN142">
            <v>96.8</v>
          </cell>
          <cell r="BO142">
            <v>70</v>
          </cell>
          <cell r="BP142">
            <v>65.5</v>
          </cell>
          <cell r="BQ142">
            <v>75.2</v>
          </cell>
          <cell r="BR142">
            <v>49.9</v>
          </cell>
          <cell r="BS142">
            <v>43</v>
          </cell>
          <cell r="BT142">
            <v>58</v>
          </cell>
          <cell r="BU142">
            <v>33.5</v>
          </cell>
          <cell r="BV142">
            <v>26</v>
          </cell>
          <cell r="BW142">
            <v>42.3</v>
          </cell>
        </row>
        <row r="143">
          <cell r="A143" t="str">
            <v>E06000022</v>
          </cell>
          <cell r="B143" t="str">
            <v>Bath and North East Somerset</v>
          </cell>
          <cell r="C143" t="str">
            <v>South West</v>
          </cell>
          <cell r="D143">
            <v>1971</v>
          </cell>
          <cell r="E143">
            <v>973</v>
          </cell>
          <cell r="F143">
            <v>998</v>
          </cell>
          <cell r="G143">
            <v>70.8</v>
          </cell>
          <cell r="H143">
            <v>65.2</v>
          </cell>
          <cell r="I143">
            <v>76.3</v>
          </cell>
          <cell r="J143">
            <v>63</v>
          </cell>
          <cell r="K143">
            <v>58.1</v>
          </cell>
          <cell r="L143">
            <v>67.8</v>
          </cell>
          <cell r="M143" t="str">
            <v>x</v>
          </cell>
          <cell r="N143" t="str">
            <v>x</v>
          </cell>
          <cell r="O143" t="str">
            <v>x</v>
          </cell>
          <cell r="P143">
            <v>92.5</v>
          </cell>
          <cell r="Q143" t="str">
            <v>x</v>
          </cell>
          <cell r="R143" t="str">
            <v>x</v>
          </cell>
          <cell r="S143">
            <v>65.8</v>
          </cell>
          <cell r="T143">
            <v>62.2</v>
          </cell>
          <cell r="U143">
            <v>69.3</v>
          </cell>
          <cell r="V143">
            <v>53.9</v>
          </cell>
          <cell r="W143">
            <v>50.3</v>
          </cell>
          <cell r="X143">
            <v>57.4</v>
          </cell>
          <cell r="Y143">
            <v>33.200000000000003</v>
          </cell>
          <cell r="Z143">
            <v>25.9</v>
          </cell>
          <cell r="AA143">
            <v>40.4</v>
          </cell>
          <cell r="AB143">
            <v>56</v>
          </cell>
          <cell r="AC143">
            <v>23</v>
          </cell>
          <cell r="AD143">
            <v>33</v>
          </cell>
          <cell r="AE143">
            <v>69.599999999999994</v>
          </cell>
          <cell r="AF143">
            <v>69.599999999999994</v>
          </cell>
          <cell r="AG143">
            <v>69.7</v>
          </cell>
          <cell r="AH143">
            <v>57.1</v>
          </cell>
          <cell r="AI143">
            <v>56.5</v>
          </cell>
          <cell r="AJ143">
            <v>57.6</v>
          </cell>
          <cell r="AK143" t="str">
            <v>x</v>
          </cell>
          <cell r="AL143" t="str">
            <v>x</v>
          </cell>
          <cell r="AM143" t="str">
            <v>x</v>
          </cell>
          <cell r="AN143">
            <v>92.9</v>
          </cell>
          <cell r="AO143" t="str">
            <v>x</v>
          </cell>
          <cell r="AP143" t="str">
            <v>x</v>
          </cell>
          <cell r="AQ143">
            <v>57.1</v>
          </cell>
          <cell r="AR143">
            <v>56.5</v>
          </cell>
          <cell r="AS143">
            <v>57.6</v>
          </cell>
          <cell r="AT143">
            <v>55.4</v>
          </cell>
          <cell r="AU143">
            <v>65.2</v>
          </cell>
          <cell r="AV143">
            <v>48.5</v>
          </cell>
          <cell r="AW143">
            <v>35.700000000000003</v>
          </cell>
          <cell r="AX143">
            <v>21.7</v>
          </cell>
          <cell r="AY143">
            <v>45.5</v>
          </cell>
          <cell r="AZ143">
            <v>2027</v>
          </cell>
          <cell r="BA143">
            <v>996</v>
          </cell>
          <cell r="BB143">
            <v>1031</v>
          </cell>
          <cell r="BC143">
            <v>70.7</v>
          </cell>
          <cell r="BD143">
            <v>65.3</v>
          </cell>
          <cell r="BE143">
            <v>76</v>
          </cell>
          <cell r="BF143">
            <v>62.9</v>
          </cell>
          <cell r="BG143">
            <v>58</v>
          </cell>
          <cell r="BH143">
            <v>67.5</v>
          </cell>
          <cell r="BI143">
            <v>94.2</v>
          </cell>
          <cell r="BJ143">
            <v>93.4</v>
          </cell>
          <cell r="BK143">
            <v>95.1</v>
          </cell>
          <cell r="BL143">
            <v>92.6</v>
          </cell>
          <cell r="BM143">
            <v>91</v>
          </cell>
          <cell r="BN143">
            <v>94.1</v>
          </cell>
          <cell r="BO143">
            <v>65.599999999999994</v>
          </cell>
          <cell r="BP143">
            <v>62</v>
          </cell>
          <cell r="BQ143">
            <v>69</v>
          </cell>
          <cell r="BR143">
            <v>53.9</v>
          </cell>
          <cell r="BS143">
            <v>50.6</v>
          </cell>
          <cell r="BT143">
            <v>57.1</v>
          </cell>
          <cell r="BU143">
            <v>33.299999999999997</v>
          </cell>
          <cell r="BV143">
            <v>25.8</v>
          </cell>
          <cell r="BW143">
            <v>40.5</v>
          </cell>
        </row>
        <row r="144">
          <cell r="A144" t="str">
            <v>E06000028</v>
          </cell>
          <cell r="B144" t="str">
            <v>Bournemouth</v>
          </cell>
          <cell r="C144" t="str">
            <v>South West</v>
          </cell>
          <cell r="D144">
            <v>1503</v>
          </cell>
          <cell r="E144">
            <v>750</v>
          </cell>
          <cell r="F144">
            <v>753</v>
          </cell>
          <cell r="G144">
            <v>68.099999999999994</v>
          </cell>
          <cell r="H144">
            <v>59.7</v>
          </cell>
          <cell r="I144">
            <v>76.5</v>
          </cell>
          <cell r="J144">
            <v>60.9</v>
          </cell>
          <cell r="K144">
            <v>54.9</v>
          </cell>
          <cell r="L144">
            <v>66.900000000000006</v>
          </cell>
          <cell r="M144">
            <v>93.1</v>
          </cell>
          <cell r="N144">
            <v>89.9</v>
          </cell>
          <cell r="O144">
            <v>96.4</v>
          </cell>
          <cell r="P144">
            <v>91.6</v>
          </cell>
          <cell r="Q144">
            <v>88.4</v>
          </cell>
          <cell r="R144">
            <v>94.8</v>
          </cell>
          <cell r="S144">
            <v>63.1</v>
          </cell>
          <cell r="T144">
            <v>57.9</v>
          </cell>
          <cell r="U144">
            <v>68.3</v>
          </cell>
          <cell r="V144">
            <v>37.1</v>
          </cell>
          <cell r="W144">
            <v>33.200000000000003</v>
          </cell>
          <cell r="X144">
            <v>41</v>
          </cell>
          <cell r="Y144">
            <v>23.8</v>
          </cell>
          <cell r="Z144">
            <v>20.399999999999999</v>
          </cell>
          <cell r="AA144">
            <v>27.1</v>
          </cell>
          <cell r="AB144">
            <v>155</v>
          </cell>
          <cell r="AC144">
            <v>76</v>
          </cell>
          <cell r="AD144">
            <v>79</v>
          </cell>
          <cell r="AE144">
            <v>68.400000000000006</v>
          </cell>
          <cell r="AF144">
            <v>60.5</v>
          </cell>
          <cell r="AG144">
            <v>75.900000000000006</v>
          </cell>
          <cell r="AH144">
            <v>54.2</v>
          </cell>
          <cell r="AI144">
            <v>47.4</v>
          </cell>
          <cell r="AJ144">
            <v>60.8</v>
          </cell>
          <cell r="AK144">
            <v>96.8</v>
          </cell>
          <cell r="AL144" t="str">
            <v>x</v>
          </cell>
          <cell r="AM144" t="str">
            <v>x</v>
          </cell>
          <cell r="AN144">
            <v>91</v>
          </cell>
          <cell r="AO144">
            <v>88.2</v>
          </cell>
          <cell r="AP144">
            <v>93.7</v>
          </cell>
          <cell r="AQ144">
            <v>54.2</v>
          </cell>
          <cell r="AR144">
            <v>47.4</v>
          </cell>
          <cell r="AS144">
            <v>60.8</v>
          </cell>
          <cell r="AT144">
            <v>50.3</v>
          </cell>
          <cell r="AU144">
            <v>53.9</v>
          </cell>
          <cell r="AV144">
            <v>46.8</v>
          </cell>
          <cell r="AW144">
            <v>29</v>
          </cell>
          <cell r="AX144">
            <v>30.3</v>
          </cell>
          <cell r="AY144">
            <v>27.8</v>
          </cell>
          <cell r="AZ144">
            <v>1660</v>
          </cell>
          <cell r="BA144">
            <v>827</v>
          </cell>
          <cell r="BB144">
            <v>833</v>
          </cell>
          <cell r="BC144">
            <v>68.099999999999994</v>
          </cell>
          <cell r="BD144">
            <v>59.9</v>
          </cell>
          <cell r="BE144">
            <v>76.400000000000006</v>
          </cell>
          <cell r="BF144">
            <v>60.3</v>
          </cell>
          <cell r="BG144">
            <v>54.3</v>
          </cell>
          <cell r="BH144">
            <v>66.3</v>
          </cell>
          <cell r="BI144">
            <v>93.5</v>
          </cell>
          <cell r="BJ144">
            <v>90.4</v>
          </cell>
          <cell r="BK144">
            <v>96.5</v>
          </cell>
          <cell r="BL144">
            <v>91.6</v>
          </cell>
          <cell r="BM144">
            <v>88.4</v>
          </cell>
          <cell r="BN144">
            <v>94.7</v>
          </cell>
          <cell r="BO144">
            <v>62.2</v>
          </cell>
          <cell r="BP144">
            <v>57</v>
          </cell>
          <cell r="BQ144">
            <v>67.5</v>
          </cell>
          <cell r="BR144">
            <v>38.299999999999997</v>
          </cell>
          <cell r="BS144">
            <v>35.1</v>
          </cell>
          <cell r="BT144">
            <v>41.5</v>
          </cell>
          <cell r="BU144">
            <v>24.2</v>
          </cell>
          <cell r="BV144">
            <v>21.3</v>
          </cell>
          <cell r="BW144">
            <v>27.1</v>
          </cell>
        </row>
        <row r="145">
          <cell r="A145" t="str">
            <v>E06000023</v>
          </cell>
          <cell r="B145" t="str">
            <v>Bristol, City of</v>
          </cell>
          <cell r="C145" t="str">
            <v>South West</v>
          </cell>
          <cell r="D145">
            <v>2666</v>
          </cell>
          <cell r="E145">
            <v>1335</v>
          </cell>
          <cell r="F145">
            <v>1331</v>
          </cell>
          <cell r="G145">
            <v>63.7</v>
          </cell>
          <cell r="H145">
            <v>56.9</v>
          </cell>
          <cell r="I145">
            <v>70.400000000000006</v>
          </cell>
          <cell r="J145">
            <v>54.9</v>
          </cell>
          <cell r="K145">
            <v>50.7</v>
          </cell>
          <cell r="L145">
            <v>59.1</v>
          </cell>
          <cell r="M145">
            <v>91.9</v>
          </cell>
          <cell r="N145">
            <v>90</v>
          </cell>
          <cell r="O145">
            <v>93.8</v>
          </cell>
          <cell r="P145">
            <v>89</v>
          </cell>
          <cell r="Q145">
            <v>86.7</v>
          </cell>
          <cell r="R145">
            <v>91.4</v>
          </cell>
          <cell r="S145">
            <v>57.2</v>
          </cell>
          <cell r="T145">
            <v>54</v>
          </cell>
          <cell r="U145">
            <v>60.5</v>
          </cell>
          <cell r="V145">
            <v>31.7</v>
          </cell>
          <cell r="W145">
            <v>25.5</v>
          </cell>
          <cell r="X145">
            <v>38</v>
          </cell>
          <cell r="Y145">
            <v>21.2</v>
          </cell>
          <cell r="Z145">
            <v>15.9</v>
          </cell>
          <cell r="AA145">
            <v>26.5</v>
          </cell>
          <cell r="AB145">
            <v>451</v>
          </cell>
          <cell r="AC145">
            <v>212</v>
          </cell>
          <cell r="AD145">
            <v>239</v>
          </cell>
          <cell r="AE145">
            <v>61.2</v>
          </cell>
          <cell r="AF145">
            <v>56.1</v>
          </cell>
          <cell r="AG145">
            <v>65.7</v>
          </cell>
          <cell r="AH145">
            <v>48.6</v>
          </cell>
          <cell r="AI145">
            <v>44.3</v>
          </cell>
          <cell r="AJ145">
            <v>52.3</v>
          </cell>
          <cell r="AK145">
            <v>94.5</v>
          </cell>
          <cell r="AL145">
            <v>91.5</v>
          </cell>
          <cell r="AM145">
            <v>97.1</v>
          </cell>
          <cell r="AN145">
            <v>90.5</v>
          </cell>
          <cell r="AO145">
            <v>87.3</v>
          </cell>
          <cell r="AP145">
            <v>93.3</v>
          </cell>
          <cell r="AQ145">
            <v>49.4</v>
          </cell>
          <cell r="AR145">
            <v>45.3</v>
          </cell>
          <cell r="AS145">
            <v>53.1</v>
          </cell>
          <cell r="AT145">
            <v>25.9</v>
          </cell>
          <cell r="AU145">
            <v>24.1</v>
          </cell>
          <cell r="AV145">
            <v>27.6</v>
          </cell>
          <cell r="AW145">
            <v>18.2</v>
          </cell>
          <cell r="AX145">
            <v>15.1</v>
          </cell>
          <cell r="AY145">
            <v>20.9</v>
          </cell>
          <cell r="AZ145">
            <v>3119</v>
          </cell>
          <cell r="BA145">
            <v>1547</v>
          </cell>
          <cell r="BB145">
            <v>1572</v>
          </cell>
          <cell r="BC145">
            <v>63.3</v>
          </cell>
          <cell r="BD145">
            <v>56.8</v>
          </cell>
          <cell r="BE145">
            <v>69.7</v>
          </cell>
          <cell r="BF145">
            <v>54</v>
          </cell>
          <cell r="BG145">
            <v>49.8</v>
          </cell>
          <cell r="BH145">
            <v>58</v>
          </cell>
          <cell r="BI145">
            <v>92.2</v>
          </cell>
          <cell r="BJ145">
            <v>90.2</v>
          </cell>
          <cell r="BK145">
            <v>94.3</v>
          </cell>
          <cell r="BL145">
            <v>89.3</v>
          </cell>
          <cell r="BM145">
            <v>86.7</v>
          </cell>
          <cell r="BN145">
            <v>91.7</v>
          </cell>
          <cell r="BO145">
            <v>56.1</v>
          </cell>
          <cell r="BP145">
            <v>52.8</v>
          </cell>
          <cell r="BQ145">
            <v>59.4</v>
          </cell>
          <cell r="BR145">
            <v>30.9</v>
          </cell>
          <cell r="BS145">
            <v>25.3</v>
          </cell>
          <cell r="BT145">
            <v>36.5</v>
          </cell>
          <cell r="BU145">
            <v>20.7</v>
          </cell>
          <cell r="BV145">
            <v>15.8</v>
          </cell>
          <cell r="BW145">
            <v>25.6</v>
          </cell>
        </row>
        <row r="146">
          <cell r="A146" t="str">
            <v>E06000052</v>
          </cell>
          <cell r="B146" t="str">
            <v>Cornwall</v>
          </cell>
          <cell r="C146" t="str">
            <v>South West</v>
          </cell>
          <cell r="D146">
            <v>5458</v>
          </cell>
          <cell r="E146">
            <v>2823</v>
          </cell>
          <cell r="F146">
            <v>2635</v>
          </cell>
          <cell r="G146">
            <v>65.3</v>
          </cell>
          <cell r="H146">
            <v>58.9</v>
          </cell>
          <cell r="I146">
            <v>72.2</v>
          </cell>
          <cell r="J146">
            <v>57</v>
          </cell>
          <cell r="K146">
            <v>51.5</v>
          </cell>
          <cell r="L146">
            <v>63</v>
          </cell>
          <cell r="M146">
            <v>95.7</v>
          </cell>
          <cell r="N146">
            <v>95.1</v>
          </cell>
          <cell r="O146">
            <v>96.4</v>
          </cell>
          <cell r="P146">
            <v>93.1</v>
          </cell>
          <cell r="Q146">
            <v>92.6</v>
          </cell>
          <cell r="R146">
            <v>93.7</v>
          </cell>
          <cell r="S146">
            <v>60</v>
          </cell>
          <cell r="T146">
            <v>55.8</v>
          </cell>
          <cell r="U146">
            <v>64.5</v>
          </cell>
          <cell r="V146">
            <v>36.5</v>
          </cell>
          <cell r="W146">
            <v>28.8</v>
          </cell>
          <cell r="X146">
            <v>44.7</v>
          </cell>
          <cell r="Y146">
            <v>20.3</v>
          </cell>
          <cell r="Z146">
            <v>13.1</v>
          </cell>
          <cell r="AA146">
            <v>28</v>
          </cell>
          <cell r="AB146">
            <v>95</v>
          </cell>
          <cell r="AC146">
            <v>51</v>
          </cell>
          <cell r="AD146">
            <v>44</v>
          </cell>
          <cell r="AE146">
            <v>58.9</v>
          </cell>
          <cell r="AF146">
            <v>52.9</v>
          </cell>
          <cell r="AG146">
            <v>65.900000000000006</v>
          </cell>
          <cell r="AH146">
            <v>46.3</v>
          </cell>
          <cell r="AI146">
            <v>47.1</v>
          </cell>
          <cell r="AJ146">
            <v>45.5</v>
          </cell>
          <cell r="AK146" t="str">
            <v>x</v>
          </cell>
          <cell r="AL146" t="str">
            <v>x</v>
          </cell>
          <cell r="AM146">
            <v>100</v>
          </cell>
          <cell r="AN146">
            <v>95.8</v>
          </cell>
          <cell r="AO146" t="str">
            <v>x</v>
          </cell>
          <cell r="AP146" t="str">
            <v>x</v>
          </cell>
          <cell r="AQ146">
            <v>51.6</v>
          </cell>
          <cell r="AR146">
            <v>54.9</v>
          </cell>
          <cell r="AS146">
            <v>47.7</v>
          </cell>
          <cell r="AT146">
            <v>38.9</v>
          </cell>
          <cell r="AU146">
            <v>35.299999999999997</v>
          </cell>
          <cell r="AV146">
            <v>43.2</v>
          </cell>
          <cell r="AW146">
            <v>26.3</v>
          </cell>
          <cell r="AX146">
            <v>21.6</v>
          </cell>
          <cell r="AY146">
            <v>31.8</v>
          </cell>
          <cell r="AZ146">
            <v>5555</v>
          </cell>
          <cell r="BA146">
            <v>2875</v>
          </cell>
          <cell r="BB146">
            <v>2680</v>
          </cell>
          <cell r="BC146">
            <v>65.2</v>
          </cell>
          <cell r="BD146">
            <v>58.8</v>
          </cell>
          <cell r="BE146">
            <v>72.099999999999994</v>
          </cell>
          <cell r="BF146">
            <v>56.8</v>
          </cell>
          <cell r="BG146">
            <v>51.4</v>
          </cell>
          <cell r="BH146">
            <v>62.6</v>
          </cell>
          <cell r="BI146">
            <v>95.8</v>
          </cell>
          <cell r="BJ146">
            <v>95.2</v>
          </cell>
          <cell r="BK146">
            <v>96.4</v>
          </cell>
          <cell r="BL146">
            <v>93.1</v>
          </cell>
          <cell r="BM146">
            <v>92.6</v>
          </cell>
          <cell r="BN146">
            <v>93.7</v>
          </cell>
          <cell r="BO146">
            <v>59.8</v>
          </cell>
          <cell r="BP146">
            <v>55.8</v>
          </cell>
          <cell r="BQ146">
            <v>64.2</v>
          </cell>
          <cell r="BR146">
            <v>36.5</v>
          </cell>
          <cell r="BS146">
            <v>28.9</v>
          </cell>
          <cell r="BT146">
            <v>44.6</v>
          </cell>
          <cell r="BU146">
            <v>20.399999999999999</v>
          </cell>
          <cell r="BV146">
            <v>13.3</v>
          </cell>
          <cell r="BW146">
            <v>28.1</v>
          </cell>
        </row>
        <row r="147">
          <cell r="A147" t="str">
            <v>E10000008</v>
          </cell>
          <cell r="B147" t="str">
            <v>Devon</v>
          </cell>
          <cell r="C147" t="str">
            <v>South West</v>
          </cell>
          <cell r="D147">
            <v>7071</v>
          </cell>
          <cell r="E147">
            <v>3589</v>
          </cell>
          <cell r="F147">
            <v>3482</v>
          </cell>
          <cell r="G147">
            <v>66.5</v>
          </cell>
          <cell r="H147">
            <v>62</v>
          </cell>
          <cell r="I147">
            <v>71.2</v>
          </cell>
          <cell r="J147">
            <v>58.3</v>
          </cell>
          <cell r="K147">
            <v>54.1</v>
          </cell>
          <cell r="L147">
            <v>62.7</v>
          </cell>
          <cell r="M147">
            <v>95.2</v>
          </cell>
          <cell r="N147">
            <v>94.5</v>
          </cell>
          <cell r="O147">
            <v>96</v>
          </cell>
          <cell r="P147">
            <v>92.6</v>
          </cell>
          <cell r="Q147">
            <v>91.8</v>
          </cell>
          <cell r="R147">
            <v>93.5</v>
          </cell>
          <cell r="S147">
            <v>60.8</v>
          </cell>
          <cell r="T147">
            <v>57.5</v>
          </cell>
          <cell r="U147">
            <v>64.3</v>
          </cell>
          <cell r="V147">
            <v>42.6</v>
          </cell>
          <cell r="W147">
            <v>38.4</v>
          </cell>
          <cell r="X147">
            <v>46.8</v>
          </cell>
          <cell r="Y147">
            <v>23.6</v>
          </cell>
          <cell r="Z147">
            <v>19.100000000000001</v>
          </cell>
          <cell r="AA147">
            <v>28.2</v>
          </cell>
          <cell r="AB147">
            <v>186</v>
          </cell>
          <cell r="AC147">
            <v>97</v>
          </cell>
          <cell r="AD147">
            <v>89</v>
          </cell>
          <cell r="AE147">
            <v>63.4</v>
          </cell>
          <cell r="AF147">
            <v>55.7</v>
          </cell>
          <cell r="AG147">
            <v>71.900000000000006</v>
          </cell>
          <cell r="AH147">
            <v>50.5</v>
          </cell>
          <cell r="AI147">
            <v>42.3</v>
          </cell>
          <cell r="AJ147">
            <v>59.6</v>
          </cell>
          <cell r="AK147">
            <v>94.1</v>
          </cell>
          <cell r="AL147">
            <v>91.8</v>
          </cell>
          <cell r="AM147">
            <v>96.6</v>
          </cell>
          <cell r="AN147">
            <v>90.9</v>
          </cell>
          <cell r="AO147">
            <v>87.6</v>
          </cell>
          <cell r="AP147">
            <v>94.4</v>
          </cell>
          <cell r="AQ147">
            <v>52.2</v>
          </cell>
          <cell r="AR147">
            <v>43.3</v>
          </cell>
          <cell r="AS147">
            <v>61.8</v>
          </cell>
          <cell r="AT147">
            <v>46.2</v>
          </cell>
          <cell r="AU147">
            <v>46.4</v>
          </cell>
          <cell r="AV147">
            <v>46.1</v>
          </cell>
          <cell r="AW147">
            <v>23.7</v>
          </cell>
          <cell r="AX147">
            <v>18.600000000000001</v>
          </cell>
          <cell r="AY147">
            <v>29.2</v>
          </cell>
          <cell r="AZ147">
            <v>7260</v>
          </cell>
          <cell r="BA147">
            <v>3689</v>
          </cell>
          <cell r="BB147">
            <v>3571</v>
          </cell>
          <cell r="BC147">
            <v>66.400000000000006</v>
          </cell>
          <cell r="BD147">
            <v>61.8</v>
          </cell>
          <cell r="BE147">
            <v>71.2</v>
          </cell>
          <cell r="BF147">
            <v>58.1</v>
          </cell>
          <cell r="BG147">
            <v>53.8</v>
          </cell>
          <cell r="BH147">
            <v>62.6</v>
          </cell>
          <cell r="BI147">
            <v>95.2</v>
          </cell>
          <cell r="BJ147">
            <v>94.4</v>
          </cell>
          <cell r="BK147">
            <v>96</v>
          </cell>
          <cell r="BL147">
            <v>92.6</v>
          </cell>
          <cell r="BM147">
            <v>91.7</v>
          </cell>
          <cell r="BN147">
            <v>93.6</v>
          </cell>
          <cell r="BO147">
            <v>60.6</v>
          </cell>
          <cell r="BP147">
            <v>57.1</v>
          </cell>
          <cell r="BQ147">
            <v>64.2</v>
          </cell>
          <cell r="BR147">
            <v>42.6</v>
          </cell>
          <cell r="BS147">
            <v>38.6</v>
          </cell>
          <cell r="BT147">
            <v>46.8</v>
          </cell>
          <cell r="BU147">
            <v>23.6</v>
          </cell>
          <cell r="BV147">
            <v>19.100000000000001</v>
          </cell>
          <cell r="BW147">
            <v>28.2</v>
          </cell>
        </row>
        <row r="148">
          <cell r="A148" t="str">
            <v>E10000009</v>
          </cell>
          <cell r="B148" t="str">
            <v>Dorset</v>
          </cell>
          <cell r="C148" t="str">
            <v>South West</v>
          </cell>
          <cell r="D148">
            <v>4096</v>
          </cell>
          <cell r="E148">
            <v>2160</v>
          </cell>
          <cell r="F148">
            <v>1936</v>
          </cell>
          <cell r="G148">
            <v>68.7</v>
          </cell>
          <cell r="H148">
            <v>62.8</v>
          </cell>
          <cell r="I148">
            <v>75.400000000000006</v>
          </cell>
          <cell r="J148">
            <v>58.4</v>
          </cell>
          <cell r="K148">
            <v>54.1</v>
          </cell>
          <cell r="L148">
            <v>63.3</v>
          </cell>
          <cell r="M148">
            <v>95.6</v>
          </cell>
          <cell r="N148" t="str">
            <v>x</v>
          </cell>
          <cell r="O148" t="str">
            <v>x</v>
          </cell>
          <cell r="P148">
            <v>93.6</v>
          </cell>
          <cell r="Q148">
            <v>92.4</v>
          </cell>
          <cell r="R148">
            <v>95</v>
          </cell>
          <cell r="S148">
            <v>61</v>
          </cell>
          <cell r="T148">
            <v>57.6</v>
          </cell>
          <cell r="U148">
            <v>64.8</v>
          </cell>
          <cell r="V148">
            <v>46.1</v>
          </cell>
          <cell r="W148">
            <v>41.8</v>
          </cell>
          <cell r="X148">
            <v>50.9</v>
          </cell>
          <cell r="Y148">
            <v>27.5</v>
          </cell>
          <cell r="Z148">
            <v>21.9</v>
          </cell>
          <cell r="AA148">
            <v>33.799999999999997</v>
          </cell>
          <cell r="AB148">
            <v>83</v>
          </cell>
          <cell r="AC148">
            <v>41</v>
          </cell>
          <cell r="AD148">
            <v>42</v>
          </cell>
          <cell r="AE148">
            <v>73.5</v>
          </cell>
          <cell r="AF148">
            <v>65.900000000000006</v>
          </cell>
          <cell r="AG148">
            <v>81</v>
          </cell>
          <cell r="AH148">
            <v>53</v>
          </cell>
          <cell r="AI148">
            <v>51.2</v>
          </cell>
          <cell r="AJ148">
            <v>54.8</v>
          </cell>
          <cell r="AK148">
            <v>94</v>
          </cell>
          <cell r="AL148" t="str">
            <v>x</v>
          </cell>
          <cell r="AM148" t="str">
            <v>x</v>
          </cell>
          <cell r="AN148">
            <v>89.2</v>
          </cell>
          <cell r="AO148">
            <v>90.2</v>
          </cell>
          <cell r="AP148">
            <v>88.1</v>
          </cell>
          <cell r="AQ148">
            <v>54.2</v>
          </cell>
          <cell r="AR148">
            <v>51.2</v>
          </cell>
          <cell r="AS148">
            <v>57.1</v>
          </cell>
          <cell r="AT148">
            <v>36.1</v>
          </cell>
          <cell r="AU148">
            <v>36.6</v>
          </cell>
          <cell r="AV148">
            <v>35.700000000000003</v>
          </cell>
          <cell r="AW148">
            <v>20.5</v>
          </cell>
          <cell r="AX148">
            <v>19.5</v>
          </cell>
          <cell r="AY148">
            <v>21.4</v>
          </cell>
          <cell r="AZ148">
            <v>4181</v>
          </cell>
          <cell r="BA148">
            <v>2201</v>
          </cell>
          <cell r="BB148">
            <v>1980</v>
          </cell>
          <cell r="BC148">
            <v>68.8</v>
          </cell>
          <cell r="BD148">
            <v>62.8</v>
          </cell>
          <cell r="BE148">
            <v>75.400000000000006</v>
          </cell>
          <cell r="BF148">
            <v>58.3</v>
          </cell>
          <cell r="BG148">
            <v>54.1</v>
          </cell>
          <cell r="BH148">
            <v>63</v>
          </cell>
          <cell r="BI148">
            <v>95.5</v>
          </cell>
          <cell r="BJ148">
            <v>94.5</v>
          </cell>
          <cell r="BK148">
            <v>96.7</v>
          </cell>
          <cell r="BL148">
            <v>93.5</v>
          </cell>
          <cell r="BM148">
            <v>92.4</v>
          </cell>
          <cell r="BN148">
            <v>94.8</v>
          </cell>
          <cell r="BO148">
            <v>60.9</v>
          </cell>
          <cell r="BP148">
            <v>57.5</v>
          </cell>
          <cell r="BQ148">
            <v>64.599999999999994</v>
          </cell>
          <cell r="BR148">
            <v>45.9</v>
          </cell>
          <cell r="BS148">
            <v>41.7</v>
          </cell>
          <cell r="BT148">
            <v>50.6</v>
          </cell>
          <cell r="BU148">
            <v>27.4</v>
          </cell>
          <cell r="BV148">
            <v>21.9</v>
          </cell>
          <cell r="BW148">
            <v>33.5</v>
          </cell>
        </row>
        <row r="149">
          <cell r="A149" t="str">
            <v>E10000013</v>
          </cell>
          <cell r="B149" t="str">
            <v>Gloucestershire</v>
          </cell>
          <cell r="C149" t="str">
            <v>South West</v>
          </cell>
          <cell r="D149">
            <v>6329</v>
          </cell>
          <cell r="E149">
            <v>3205</v>
          </cell>
          <cell r="F149">
            <v>3124</v>
          </cell>
          <cell r="G149">
            <v>70.400000000000006</v>
          </cell>
          <cell r="H149">
            <v>65.2</v>
          </cell>
          <cell r="I149">
            <v>75.7</v>
          </cell>
          <cell r="J149">
            <v>61.2</v>
          </cell>
          <cell r="K149">
            <v>57.8</v>
          </cell>
          <cell r="L149">
            <v>64.7</v>
          </cell>
          <cell r="M149">
            <v>95</v>
          </cell>
          <cell r="N149">
            <v>93.7</v>
          </cell>
          <cell r="O149">
            <v>96.3</v>
          </cell>
          <cell r="P149">
            <v>92.3</v>
          </cell>
          <cell r="Q149">
            <v>91.1</v>
          </cell>
          <cell r="R149">
            <v>93.5</v>
          </cell>
          <cell r="S149">
            <v>63</v>
          </cell>
          <cell r="T149">
            <v>60.2</v>
          </cell>
          <cell r="U149">
            <v>65.7</v>
          </cell>
          <cell r="V149">
            <v>35.700000000000003</v>
          </cell>
          <cell r="W149">
            <v>32.4</v>
          </cell>
          <cell r="X149">
            <v>39.1</v>
          </cell>
          <cell r="Y149">
            <v>26.7</v>
          </cell>
          <cell r="Z149">
            <v>23.3</v>
          </cell>
          <cell r="AA149">
            <v>30.2</v>
          </cell>
          <cell r="AB149">
            <v>257</v>
          </cell>
          <cell r="AC149">
            <v>134</v>
          </cell>
          <cell r="AD149">
            <v>123</v>
          </cell>
          <cell r="AE149">
            <v>68.5</v>
          </cell>
          <cell r="AF149">
            <v>61.2</v>
          </cell>
          <cell r="AG149">
            <v>76.400000000000006</v>
          </cell>
          <cell r="AH149">
            <v>54.5</v>
          </cell>
          <cell r="AI149">
            <v>53</v>
          </cell>
          <cell r="AJ149">
            <v>56.1</v>
          </cell>
          <cell r="AK149">
            <v>92.6</v>
          </cell>
          <cell r="AL149">
            <v>91.8</v>
          </cell>
          <cell r="AM149">
            <v>93.5</v>
          </cell>
          <cell r="AN149">
            <v>87.9</v>
          </cell>
          <cell r="AO149">
            <v>88.1</v>
          </cell>
          <cell r="AP149">
            <v>87.8</v>
          </cell>
          <cell r="AQ149">
            <v>56.4</v>
          </cell>
          <cell r="AR149">
            <v>56.7</v>
          </cell>
          <cell r="AS149">
            <v>56.1</v>
          </cell>
          <cell r="AT149">
            <v>38.1</v>
          </cell>
          <cell r="AU149">
            <v>42.5</v>
          </cell>
          <cell r="AV149">
            <v>33.299999999999997</v>
          </cell>
          <cell r="AW149">
            <v>28</v>
          </cell>
          <cell r="AX149">
            <v>31.3</v>
          </cell>
          <cell r="AY149">
            <v>24.4</v>
          </cell>
          <cell r="AZ149">
            <v>6586</v>
          </cell>
          <cell r="BA149">
            <v>3339</v>
          </cell>
          <cell r="BB149">
            <v>3247</v>
          </cell>
          <cell r="BC149">
            <v>70.3</v>
          </cell>
          <cell r="BD149">
            <v>65</v>
          </cell>
          <cell r="BE149">
            <v>75.7</v>
          </cell>
          <cell r="BF149">
            <v>60.9</v>
          </cell>
          <cell r="BG149">
            <v>57.6</v>
          </cell>
          <cell r="BH149">
            <v>64.3</v>
          </cell>
          <cell r="BI149">
            <v>94.9</v>
          </cell>
          <cell r="BJ149">
            <v>93.6</v>
          </cell>
          <cell r="BK149">
            <v>96.2</v>
          </cell>
          <cell r="BL149">
            <v>92.1</v>
          </cell>
          <cell r="BM149">
            <v>91</v>
          </cell>
          <cell r="BN149">
            <v>93.3</v>
          </cell>
          <cell r="BO149">
            <v>62.7</v>
          </cell>
          <cell r="BP149">
            <v>60.1</v>
          </cell>
          <cell r="BQ149">
            <v>65.400000000000006</v>
          </cell>
          <cell r="BR149">
            <v>35.799999999999997</v>
          </cell>
          <cell r="BS149">
            <v>32.799999999999997</v>
          </cell>
          <cell r="BT149">
            <v>38.9</v>
          </cell>
          <cell r="BU149">
            <v>26.8</v>
          </cell>
          <cell r="BV149">
            <v>23.7</v>
          </cell>
          <cell r="BW149">
            <v>30</v>
          </cell>
        </row>
        <row r="150">
          <cell r="A150" t="str">
            <v>E06000053</v>
          </cell>
          <cell r="B150" t="str">
            <v>Isles of Scilly</v>
          </cell>
          <cell r="C150" t="str">
            <v>South West</v>
          </cell>
          <cell r="D150">
            <v>19</v>
          </cell>
          <cell r="E150">
            <v>6</v>
          </cell>
          <cell r="F150">
            <v>13</v>
          </cell>
          <cell r="G150">
            <v>84.2</v>
          </cell>
          <cell r="H150" t="str">
            <v>x</v>
          </cell>
          <cell r="I150" t="str">
            <v>x</v>
          </cell>
          <cell r="J150">
            <v>73.7</v>
          </cell>
          <cell r="K150" t="str">
            <v>x</v>
          </cell>
          <cell r="L150" t="str">
            <v>x</v>
          </cell>
          <cell r="M150">
            <v>100</v>
          </cell>
          <cell r="N150">
            <v>100</v>
          </cell>
          <cell r="O150">
            <v>100</v>
          </cell>
          <cell r="P150">
            <v>100</v>
          </cell>
          <cell r="Q150">
            <v>100</v>
          </cell>
          <cell r="R150">
            <v>100</v>
          </cell>
          <cell r="S150">
            <v>73.7</v>
          </cell>
          <cell r="T150" t="str">
            <v>x</v>
          </cell>
          <cell r="U150" t="str">
            <v>x</v>
          </cell>
          <cell r="V150" t="str">
            <v>x</v>
          </cell>
          <cell r="W150" t="str">
            <v>x</v>
          </cell>
          <cell r="X150" t="str">
            <v>x</v>
          </cell>
          <cell r="Y150" t="str">
            <v>x</v>
          </cell>
          <cell r="Z150" t="str">
            <v>x</v>
          </cell>
          <cell r="AA150" t="str">
            <v>x</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19</v>
          </cell>
          <cell r="BA150">
            <v>6</v>
          </cell>
          <cell r="BB150">
            <v>13</v>
          </cell>
          <cell r="BC150">
            <v>84.2</v>
          </cell>
          <cell r="BD150" t="str">
            <v>x</v>
          </cell>
          <cell r="BE150" t="str">
            <v>x</v>
          </cell>
          <cell r="BF150">
            <v>73.7</v>
          </cell>
          <cell r="BG150" t="str">
            <v>x</v>
          </cell>
          <cell r="BH150" t="str">
            <v>x</v>
          </cell>
          <cell r="BI150">
            <v>100</v>
          </cell>
          <cell r="BJ150">
            <v>100</v>
          </cell>
          <cell r="BK150">
            <v>100</v>
          </cell>
          <cell r="BL150">
            <v>100</v>
          </cell>
          <cell r="BM150">
            <v>100</v>
          </cell>
          <cell r="BN150">
            <v>100</v>
          </cell>
          <cell r="BO150">
            <v>73.7</v>
          </cell>
          <cell r="BP150" t="str">
            <v>x</v>
          </cell>
          <cell r="BQ150" t="str">
            <v>x</v>
          </cell>
          <cell r="BR150" t="str">
            <v>x</v>
          </cell>
          <cell r="BS150" t="str">
            <v>x</v>
          </cell>
          <cell r="BT150" t="str">
            <v>x</v>
          </cell>
          <cell r="BU150" t="str">
            <v>x</v>
          </cell>
          <cell r="BV150" t="str">
            <v>x</v>
          </cell>
          <cell r="BW150" t="str">
            <v>x</v>
          </cell>
        </row>
        <row r="151">
          <cell r="A151" t="str">
            <v>E06000024</v>
          </cell>
          <cell r="B151" t="str">
            <v>North Somerset</v>
          </cell>
          <cell r="C151" t="str">
            <v>South West</v>
          </cell>
          <cell r="D151">
            <v>2140</v>
          </cell>
          <cell r="E151">
            <v>1086</v>
          </cell>
          <cell r="F151">
            <v>1054</v>
          </cell>
          <cell r="G151">
            <v>68.099999999999994</v>
          </cell>
          <cell r="H151">
            <v>60.4</v>
          </cell>
          <cell r="I151">
            <v>76.099999999999994</v>
          </cell>
          <cell r="J151">
            <v>59</v>
          </cell>
          <cell r="K151">
            <v>52.8</v>
          </cell>
          <cell r="L151">
            <v>65.5</v>
          </cell>
          <cell r="M151" t="str">
            <v>x</v>
          </cell>
          <cell r="N151" t="str">
            <v>x</v>
          </cell>
          <cell r="O151" t="str">
            <v>x</v>
          </cell>
          <cell r="P151" t="str">
            <v>x</v>
          </cell>
          <cell r="Q151" t="str">
            <v>x</v>
          </cell>
          <cell r="R151" t="str">
            <v>x</v>
          </cell>
          <cell r="S151">
            <v>61.4</v>
          </cell>
          <cell r="T151">
            <v>55.9</v>
          </cell>
          <cell r="U151">
            <v>67</v>
          </cell>
          <cell r="V151">
            <v>33.9</v>
          </cell>
          <cell r="W151">
            <v>30.8</v>
          </cell>
          <cell r="X151">
            <v>37.1</v>
          </cell>
          <cell r="Y151">
            <v>21.1</v>
          </cell>
          <cell r="Z151">
            <v>15.5</v>
          </cell>
          <cell r="AA151">
            <v>26.9</v>
          </cell>
          <cell r="AB151">
            <v>81</v>
          </cell>
          <cell r="AC151">
            <v>36</v>
          </cell>
          <cell r="AD151">
            <v>45</v>
          </cell>
          <cell r="AE151">
            <v>72.8</v>
          </cell>
          <cell r="AF151">
            <v>58.3</v>
          </cell>
          <cell r="AG151">
            <v>84.4</v>
          </cell>
          <cell r="AH151">
            <v>51.9</v>
          </cell>
          <cell r="AI151">
            <v>33.299999999999997</v>
          </cell>
          <cell r="AJ151">
            <v>66.7</v>
          </cell>
          <cell r="AK151" t="str">
            <v>x</v>
          </cell>
          <cell r="AL151" t="str">
            <v>x</v>
          </cell>
          <cell r="AM151" t="str">
            <v>x</v>
          </cell>
          <cell r="AN151" t="str">
            <v>x</v>
          </cell>
          <cell r="AO151" t="str">
            <v>x</v>
          </cell>
          <cell r="AP151" t="str">
            <v>x</v>
          </cell>
          <cell r="AQ151">
            <v>51.9</v>
          </cell>
          <cell r="AR151">
            <v>33.299999999999997</v>
          </cell>
          <cell r="AS151">
            <v>66.7</v>
          </cell>
          <cell r="AT151">
            <v>29.6</v>
          </cell>
          <cell r="AU151">
            <v>27.8</v>
          </cell>
          <cell r="AV151">
            <v>31.1</v>
          </cell>
          <cell r="AW151">
            <v>18.5</v>
          </cell>
          <cell r="AX151">
            <v>13.9</v>
          </cell>
          <cell r="AY151">
            <v>22.2</v>
          </cell>
          <cell r="AZ151">
            <v>2221</v>
          </cell>
          <cell r="BA151">
            <v>1122</v>
          </cell>
          <cell r="BB151">
            <v>1099</v>
          </cell>
          <cell r="BC151">
            <v>68.3</v>
          </cell>
          <cell r="BD151">
            <v>60.3</v>
          </cell>
          <cell r="BE151">
            <v>76.400000000000006</v>
          </cell>
          <cell r="BF151">
            <v>58.8</v>
          </cell>
          <cell r="BG151">
            <v>52.1</v>
          </cell>
          <cell r="BH151">
            <v>65.5</v>
          </cell>
          <cell r="BI151">
            <v>94.5</v>
          </cell>
          <cell r="BJ151">
            <v>93.3</v>
          </cell>
          <cell r="BK151">
            <v>95.7</v>
          </cell>
          <cell r="BL151">
            <v>92.5</v>
          </cell>
          <cell r="BM151">
            <v>91.9</v>
          </cell>
          <cell r="BN151">
            <v>93.2</v>
          </cell>
          <cell r="BO151">
            <v>61</v>
          </cell>
          <cell r="BP151">
            <v>55.2</v>
          </cell>
          <cell r="BQ151">
            <v>67</v>
          </cell>
          <cell r="BR151">
            <v>33.700000000000003</v>
          </cell>
          <cell r="BS151">
            <v>30.7</v>
          </cell>
          <cell r="BT151">
            <v>36.9</v>
          </cell>
          <cell r="BU151">
            <v>21</v>
          </cell>
          <cell r="BV151">
            <v>15.4</v>
          </cell>
          <cell r="BW151">
            <v>26.7</v>
          </cell>
        </row>
        <row r="152">
          <cell r="A152" t="str">
            <v>E06000026</v>
          </cell>
          <cell r="B152" t="str">
            <v>Plymouth</v>
          </cell>
          <cell r="C152" t="str">
            <v>South West</v>
          </cell>
          <cell r="D152">
            <v>2616</v>
          </cell>
          <cell r="E152">
            <v>1311</v>
          </cell>
          <cell r="F152">
            <v>1305</v>
          </cell>
          <cell r="G152">
            <v>60.9</v>
          </cell>
          <cell r="H152">
            <v>53.8</v>
          </cell>
          <cell r="I152">
            <v>68</v>
          </cell>
          <cell r="J152">
            <v>52.1</v>
          </cell>
          <cell r="K152" t="str">
            <v>x</v>
          </cell>
          <cell r="L152" t="str">
            <v>x</v>
          </cell>
          <cell r="M152">
            <v>93.5</v>
          </cell>
          <cell r="N152" t="str">
            <v>x</v>
          </cell>
          <cell r="O152" t="str">
            <v>x</v>
          </cell>
          <cell r="P152">
            <v>91.2</v>
          </cell>
          <cell r="Q152">
            <v>88.1</v>
          </cell>
          <cell r="R152">
            <v>94.3</v>
          </cell>
          <cell r="S152">
            <v>54.5</v>
          </cell>
          <cell r="T152">
            <v>48.6</v>
          </cell>
          <cell r="U152">
            <v>60.5</v>
          </cell>
          <cell r="V152">
            <v>38.1</v>
          </cell>
          <cell r="W152">
            <v>31.1</v>
          </cell>
          <cell r="X152">
            <v>45.1</v>
          </cell>
          <cell r="Y152">
            <v>20.8</v>
          </cell>
          <cell r="Z152">
            <v>12.3</v>
          </cell>
          <cell r="AA152">
            <v>29.4</v>
          </cell>
          <cell r="AB152">
            <v>117</v>
          </cell>
          <cell r="AC152">
            <v>59</v>
          </cell>
          <cell r="AD152">
            <v>58</v>
          </cell>
          <cell r="AE152">
            <v>53.8</v>
          </cell>
          <cell r="AF152">
            <v>44.1</v>
          </cell>
          <cell r="AG152">
            <v>63.8</v>
          </cell>
          <cell r="AH152">
            <v>45.3</v>
          </cell>
          <cell r="AI152" t="str">
            <v>x</v>
          </cell>
          <cell r="AJ152" t="str">
            <v>x</v>
          </cell>
          <cell r="AK152">
            <v>97.4</v>
          </cell>
          <cell r="AL152" t="str">
            <v>x</v>
          </cell>
          <cell r="AM152" t="str">
            <v>x</v>
          </cell>
          <cell r="AN152">
            <v>91.5</v>
          </cell>
          <cell r="AO152">
            <v>91.5</v>
          </cell>
          <cell r="AP152">
            <v>91.4</v>
          </cell>
          <cell r="AQ152">
            <v>46.2</v>
          </cell>
          <cell r="AR152">
            <v>39</v>
          </cell>
          <cell r="AS152">
            <v>53.4</v>
          </cell>
          <cell r="AT152">
            <v>46.2</v>
          </cell>
          <cell r="AU152">
            <v>32.200000000000003</v>
          </cell>
          <cell r="AV152">
            <v>60.3</v>
          </cell>
          <cell r="AW152">
            <v>23.1</v>
          </cell>
          <cell r="AX152">
            <v>8.5</v>
          </cell>
          <cell r="AY152">
            <v>37.9</v>
          </cell>
          <cell r="AZ152">
            <v>2734</v>
          </cell>
          <cell r="BA152">
            <v>1370</v>
          </cell>
          <cell r="BB152">
            <v>1364</v>
          </cell>
          <cell r="BC152">
            <v>60.6</v>
          </cell>
          <cell r="BD152">
            <v>53.4</v>
          </cell>
          <cell r="BE152">
            <v>67.900000000000006</v>
          </cell>
          <cell r="BF152">
            <v>51.8</v>
          </cell>
          <cell r="BG152">
            <v>45.5</v>
          </cell>
          <cell r="BH152">
            <v>58.1</v>
          </cell>
          <cell r="BI152">
            <v>93.7</v>
          </cell>
          <cell r="BJ152">
            <v>90.9</v>
          </cell>
          <cell r="BK152">
            <v>96.5</v>
          </cell>
          <cell r="BL152">
            <v>91.2</v>
          </cell>
          <cell r="BM152">
            <v>88.2</v>
          </cell>
          <cell r="BN152">
            <v>94.1</v>
          </cell>
          <cell r="BO152">
            <v>54.2</v>
          </cell>
          <cell r="BP152">
            <v>48.2</v>
          </cell>
          <cell r="BQ152">
            <v>60.3</v>
          </cell>
          <cell r="BR152">
            <v>38.5</v>
          </cell>
          <cell r="BS152">
            <v>31.2</v>
          </cell>
          <cell r="BT152">
            <v>45.8</v>
          </cell>
          <cell r="BU152">
            <v>20.9</v>
          </cell>
          <cell r="BV152">
            <v>12.1</v>
          </cell>
          <cell r="BW152">
            <v>29.8</v>
          </cell>
        </row>
        <row r="153">
          <cell r="A153" t="str">
            <v>E06000029</v>
          </cell>
          <cell r="B153" t="str">
            <v>Poole</v>
          </cell>
          <cell r="C153" t="str">
            <v>South West</v>
          </cell>
          <cell r="D153">
            <v>1476</v>
          </cell>
          <cell r="E153">
            <v>722</v>
          </cell>
          <cell r="F153">
            <v>754</v>
          </cell>
          <cell r="G153">
            <v>71.599999999999994</v>
          </cell>
          <cell r="H153">
            <v>67.900000000000006</v>
          </cell>
          <cell r="I153">
            <v>75.2</v>
          </cell>
          <cell r="J153">
            <v>63.5</v>
          </cell>
          <cell r="K153">
            <v>58.3</v>
          </cell>
          <cell r="L153">
            <v>68.400000000000006</v>
          </cell>
          <cell r="M153" t="str">
            <v>x</v>
          </cell>
          <cell r="N153" t="str">
            <v>x</v>
          </cell>
          <cell r="O153">
            <v>96.4</v>
          </cell>
          <cell r="P153" t="str">
            <v>x</v>
          </cell>
          <cell r="Q153" t="str">
            <v>x</v>
          </cell>
          <cell r="R153" t="str">
            <v>x</v>
          </cell>
          <cell r="S153">
            <v>65.400000000000006</v>
          </cell>
          <cell r="T153">
            <v>60.4</v>
          </cell>
          <cell r="U153">
            <v>70.3</v>
          </cell>
          <cell r="V153">
            <v>38.700000000000003</v>
          </cell>
          <cell r="W153">
            <v>37.1</v>
          </cell>
          <cell r="X153">
            <v>40.200000000000003</v>
          </cell>
          <cell r="Y153">
            <v>28.5</v>
          </cell>
          <cell r="Z153">
            <v>25.3</v>
          </cell>
          <cell r="AA153">
            <v>31.4</v>
          </cell>
          <cell r="AB153">
            <v>54</v>
          </cell>
          <cell r="AC153">
            <v>30</v>
          </cell>
          <cell r="AD153">
            <v>24</v>
          </cell>
          <cell r="AE153">
            <v>68.5</v>
          </cell>
          <cell r="AF153">
            <v>53.3</v>
          </cell>
          <cell r="AG153">
            <v>87.5</v>
          </cell>
          <cell r="AH153">
            <v>51.9</v>
          </cell>
          <cell r="AI153">
            <v>33.299999999999997</v>
          </cell>
          <cell r="AJ153">
            <v>75</v>
          </cell>
          <cell r="AK153" t="str">
            <v>x</v>
          </cell>
          <cell r="AL153" t="str">
            <v>x</v>
          </cell>
          <cell r="AM153">
            <v>100</v>
          </cell>
          <cell r="AN153">
            <v>92.6</v>
          </cell>
          <cell r="AO153" t="str">
            <v>x</v>
          </cell>
          <cell r="AP153" t="str">
            <v>x</v>
          </cell>
          <cell r="AQ153">
            <v>53.7</v>
          </cell>
          <cell r="AR153">
            <v>33.299999999999997</v>
          </cell>
          <cell r="AS153">
            <v>79.2</v>
          </cell>
          <cell r="AT153">
            <v>42.6</v>
          </cell>
          <cell r="AU153">
            <v>33.299999999999997</v>
          </cell>
          <cell r="AV153">
            <v>54.2</v>
          </cell>
          <cell r="AW153">
            <v>22.2</v>
          </cell>
          <cell r="AX153">
            <v>16.7</v>
          </cell>
          <cell r="AY153">
            <v>29.2</v>
          </cell>
          <cell r="AZ153">
            <v>1531</v>
          </cell>
          <cell r="BA153">
            <v>752</v>
          </cell>
          <cell r="BB153">
            <v>779</v>
          </cell>
          <cell r="BC153">
            <v>71.5</v>
          </cell>
          <cell r="BD153">
            <v>67.3</v>
          </cell>
          <cell r="BE153">
            <v>75.599999999999994</v>
          </cell>
          <cell r="BF153">
            <v>63.1</v>
          </cell>
          <cell r="BG153">
            <v>57.3</v>
          </cell>
          <cell r="BH153">
            <v>68.7</v>
          </cell>
          <cell r="BI153">
            <v>96.2</v>
          </cell>
          <cell r="BJ153">
            <v>95.9</v>
          </cell>
          <cell r="BK153">
            <v>96.5</v>
          </cell>
          <cell r="BL153">
            <v>93.2</v>
          </cell>
          <cell r="BM153">
            <v>92.3</v>
          </cell>
          <cell r="BN153">
            <v>94.1</v>
          </cell>
          <cell r="BO153">
            <v>65.099999999999994</v>
          </cell>
          <cell r="BP153">
            <v>59.3</v>
          </cell>
          <cell r="BQ153">
            <v>70.599999999999994</v>
          </cell>
          <cell r="BR153">
            <v>38.9</v>
          </cell>
          <cell r="BS153">
            <v>37</v>
          </cell>
          <cell r="BT153">
            <v>40.700000000000003</v>
          </cell>
          <cell r="BU153">
            <v>28.3</v>
          </cell>
          <cell r="BV153">
            <v>25</v>
          </cell>
          <cell r="BW153">
            <v>31.5</v>
          </cell>
        </row>
        <row r="154">
          <cell r="A154" t="str">
            <v>E10000027</v>
          </cell>
          <cell r="B154" t="str">
            <v>Somerset</v>
          </cell>
          <cell r="C154" t="str">
            <v>South West</v>
          </cell>
          <cell r="D154">
            <v>5068</v>
          </cell>
          <cell r="E154">
            <v>2597</v>
          </cell>
          <cell r="F154">
            <v>2471</v>
          </cell>
          <cell r="G154">
            <v>68.3</v>
          </cell>
          <cell r="H154">
            <v>62.1</v>
          </cell>
          <cell r="I154">
            <v>74.8</v>
          </cell>
          <cell r="J154">
            <v>59</v>
          </cell>
          <cell r="K154">
            <v>53.4</v>
          </cell>
          <cell r="L154">
            <v>65</v>
          </cell>
          <cell r="M154">
            <v>95.6</v>
          </cell>
          <cell r="N154">
            <v>94.5</v>
          </cell>
          <cell r="O154">
            <v>96.8</v>
          </cell>
          <cell r="P154">
            <v>92.7</v>
          </cell>
          <cell r="Q154">
            <v>91.1</v>
          </cell>
          <cell r="R154">
            <v>94.4</v>
          </cell>
          <cell r="S154">
            <v>61</v>
          </cell>
          <cell r="T154">
            <v>55.5</v>
          </cell>
          <cell r="U154">
            <v>66.8</v>
          </cell>
          <cell r="V154">
            <v>35.299999999999997</v>
          </cell>
          <cell r="W154">
            <v>31.1</v>
          </cell>
          <cell r="X154">
            <v>39.799999999999997</v>
          </cell>
          <cell r="Y154">
            <v>21</v>
          </cell>
          <cell r="Z154">
            <v>15.8</v>
          </cell>
          <cell r="AA154">
            <v>26.5</v>
          </cell>
          <cell r="AB154">
            <v>189</v>
          </cell>
          <cell r="AC154">
            <v>92</v>
          </cell>
          <cell r="AD154">
            <v>97</v>
          </cell>
          <cell r="AE154">
            <v>59.3</v>
          </cell>
          <cell r="AF154">
            <v>54.3</v>
          </cell>
          <cell r="AG154">
            <v>63.9</v>
          </cell>
          <cell r="AH154">
            <v>46.6</v>
          </cell>
          <cell r="AI154">
            <v>42.4</v>
          </cell>
          <cell r="AJ154">
            <v>50.5</v>
          </cell>
          <cell r="AK154">
            <v>96.8</v>
          </cell>
          <cell r="AL154">
            <v>96.7</v>
          </cell>
          <cell r="AM154">
            <v>96.9</v>
          </cell>
          <cell r="AN154">
            <v>93.1</v>
          </cell>
          <cell r="AO154">
            <v>92.4</v>
          </cell>
          <cell r="AP154">
            <v>93.8</v>
          </cell>
          <cell r="AQ154">
            <v>48.7</v>
          </cell>
          <cell r="AR154">
            <v>45.7</v>
          </cell>
          <cell r="AS154">
            <v>51.5</v>
          </cell>
          <cell r="AT154">
            <v>33.299999999999997</v>
          </cell>
          <cell r="AU154">
            <v>29.3</v>
          </cell>
          <cell r="AV154">
            <v>37.1</v>
          </cell>
          <cell r="AW154">
            <v>18</v>
          </cell>
          <cell r="AX154">
            <v>12</v>
          </cell>
          <cell r="AY154">
            <v>23.7</v>
          </cell>
          <cell r="AZ154">
            <v>5257</v>
          </cell>
          <cell r="BA154">
            <v>2689</v>
          </cell>
          <cell r="BB154">
            <v>2568</v>
          </cell>
          <cell r="BC154">
            <v>68</v>
          </cell>
          <cell r="BD154">
            <v>61.9</v>
          </cell>
          <cell r="BE154">
            <v>74.400000000000006</v>
          </cell>
          <cell r="BF154">
            <v>58.6</v>
          </cell>
          <cell r="BG154">
            <v>53</v>
          </cell>
          <cell r="BH154">
            <v>64.400000000000006</v>
          </cell>
          <cell r="BI154">
            <v>95.7</v>
          </cell>
          <cell r="BJ154">
            <v>94.5</v>
          </cell>
          <cell r="BK154">
            <v>96.8</v>
          </cell>
          <cell r="BL154">
            <v>92.7</v>
          </cell>
          <cell r="BM154">
            <v>91.1</v>
          </cell>
          <cell r="BN154">
            <v>94.4</v>
          </cell>
          <cell r="BO154">
            <v>60.6</v>
          </cell>
          <cell r="BP154">
            <v>55.2</v>
          </cell>
          <cell r="BQ154">
            <v>66.2</v>
          </cell>
          <cell r="BR154">
            <v>35.299999999999997</v>
          </cell>
          <cell r="BS154">
            <v>31</v>
          </cell>
          <cell r="BT154">
            <v>39.700000000000003</v>
          </cell>
          <cell r="BU154">
            <v>20.9</v>
          </cell>
          <cell r="BV154">
            <v>15.7</v>
          </cell>
          <cell r="BW154">
            <v>26.4</v>
          </cell>
        </row>
        <row r="155">
          <cell r="A155" t="str">
            <v>E06000025</v>
          </cell>
          <cell r="B155" t="str">
            <v>South Gloucestershire</v>
          </cell>
          <cell r="C155" t="str">
            <v>South West</v>
          </cell>
          <cell r="D155">
            <v>2816</v>
          </cell>
          <cell r="E155">
            <v>1522</v>
          </cell>
          <cell r="F155">
            <v>1294</v>
          </cell>
          <cell r="G155">
            <v>62.5</v>
          </cell>
          <cell r="H155">
            <v>56.9</v>
          </cell>
          <cell r="I155">
            <v>69.099999999999994</v>
          </cell>
          <cell r="J155">
            <v>53.2</v>
          </cell>
          <cell r="K155">
            <v>47.6</v>
          </cell>
          <cell r="L155">
            <v>59.7</v>
          </cell>
          <cell r="M155">
            <v>93.9</v>
          </cell>
          <cell r="N155">
            <v>92.8</v>
          </cell>
          <cell r="O155">
            <v>95.2</v>
          </cell>
          <cell r="P155">
            <v>92.2</v>
          </cell>
          <cell r="Q155">
            <v>91.1</v>
          </cell>
          <cell r="R155">
            <v>93.5</v>
          </cell>
          <cell r="S155">
            <v>56.4</v>
          </cell>
          <cell r="T155">
            <v>51.4</v>
          </cell>
          <cell r="U155">
            <v>62.1</v>
          </cell>
          <cell r="V155">
            <v>31.8</v>
          </cell>
          <cell r="W155">
            <v>26.4</v>
          </cell>
          <cell r="X155">
            <v>38.200000000000003</v>
          </cell>
          <cell r="Y155">
            <v>18.5</v>
          </cell>
          <cell r="Z155">
            <v>13.2</v>
          </cell>
          <cell r="AA155">
            <v>24.7</v>
          </cell>
          <cell r="AB155">
            <v>113</v>
          </cell>
          <cell r="AC155">
            <v>66</v>
          </cell>
          <cell r="AD155">
            <v>47</v>
          </cell>
          <cell r="AE155">
            <v>66.400000000000006</v>
          </cell>
          <cell r="AF155">
            <v>63.6</v>
          </cell>
          <cell r="AG155">
            <v>70.2</v>
          </cell>
          <cell r="AH155">
            <v>46.9</v>
          </cell>
          <cell r="AI155">
            <v>51.5</v>
          </cell>
          <cell r="AJ155">
            <v>40.4</v>
          </cell>
          <cell r="AK155">
            <v>97.3</v>
          </cell>
          <cell r="AL155" t="str">
            <v>x</v>
          </cell>
          <cell r="AM155" t="str">
            <v>x</v>
          </cell>
          <cell r="AN155">
            <v>94.7</v>
          </cell>
          <cell r="AO155" t="str">
            <v>x</v>
          </cell>
          <cell r="AP155" t="str">
            <v>x</v>
          </cell>
          <cell r="AQ155">
            <v>48.7</v>
          </cell>
          <cell r="AR155">
            <v>53</v>
          </cell>
          <cell r="AS155">
            <v>42.6</v>
          </cell>
          <cell r="AT155">
            <v>33.6</v>
          </cell>
          <cell r="AU155">
            <v>34.799999999999997</v>
          </cell>
          <cell r="AV155">
            <v>31.9</v>
          </cell>
          <cell r="AW155">
            <v>14.2</v>
          </cell>
          <cell r="AX155">
            <v>13.6</v>
          </cell>
          <cell r="AY155">
            <v>14.9</v>
          </cell>
          <cell r="AZ155">
            <v>2932</v>
          </cell>
          <cell r="BA155">
            <v>1590</v>
          </cell>
          <cell r="BB155">
            <v>1342</v>
          </cell>
          <cell r="BC155">
            <v>62.6</v>
          </cell>
          <cell r="BD155">
            <v>57.1</v>
          </cell>
          <cell r="BE155">
            <v>69.099999999999994</v>
          </cell>
          <cell r="BF155">
            <v>52.9</v>
          </cell>
          <cell r="BG155">
            <v>47.7</v>
          </cell>
          <cell r="BH155">
            <v>59</v>
          </cell>
          <cell r="BI155">
            <v>94</v>
          </cell>
          <cell r="BJ155">
            <v>92.9</v>
          </cell>
          <cell r="BK155">
            <v>95.2</v>
          </cell>
          <cell r="BL155">
            <v>92.2</v>
          </cell>
          <cell r="BM155">
            <v>91.1</v>
          </cell>
          <cell r="BN155">
            <v>93.6</v>
          </cell>
          <cell r="BO155">
            <v>56</v>
          </cell>
          <cell r="BP155">
            <v>51.4</v>
          </cell>
          <cell r="BQ155">
            <v>61.4</v>
          </cell>
          <cell r="BR155">
            <v>31.9</v>
          </cell>
          <cell r="BS155">
            <v>26.7</v>
          </cell>
          <cell r="BT155">
            <v>37.9</v>
          </cell>
          <cell r="BU155">
            <v>18.3</v>
          </cell>
          <cell r="BV155">
            <v>13.2</v>
          </cell>
          <cell r="BW155">
            <v>24.4</v>
          </cell>
        </row>
        <row r="156">
          <cell r="A156" t="str">
            <v>E06000030</v>
          </cell>
          <cell r="B156" t="str">
            <v>Swindon</v>
          </cell>
          <cell r="C156" t="str">
            <v>South West</v>
          </cell>
          <cell r="D156">
            <v>1875</v>
          </cell>
          <cell r="E156">
            <v>921</v>
          </cell>
          <cell r="F156">
            <v>954</v>
          </cell>
          <cell r="G156">
            <v>61.7</v>
          </cell>
          <cell r="H156">
            <v>54.8</v>
          </cell>
          <cell r="I156">
            <v>68.2</v>
          </cell>
          <cell r="J156">
            <v>53.5</v>
          </cell>
          <cell r="K156">
            <v>47.8</v>
          </cell>
          <cell r="L156">
            <v>59.1</v>
          </cell>
          <cell r="M156">
            <v>95</v>
          </cell>
          <cell r="N156">
            <v>94.2</v>
          </cell>
          <cell r="O156">
            <v>95.8</v>
          </cell>
          <cell r="P156">
            <v>92.3</v>
          </cell>
          <cell r="Q156">
            <v>91.4</v>
          </cell>
          <cell r="R156">
            <v>93.1</v>
          </cell>
          <cell r="S156">
            <v>56</v>
          </cell>
          <cell r="T156">
            <v>50.8</v>
          </cell>
          <cell r="U156">
            <v>61</v>
          </cell>
          <cell r="V156">
            <v>36.200000000000003</v>
          </cell>
          <cell r="W156">
            <v>30.6</v>
          </cell>
          <cell r="X156">
            <v>41.5</v>
          </cell>
          <cell r="Y156">
            <v>20.100000000000001</v>
          </cell>
          <cell r="Z156">
            <v>13.9</v>
          </cell>
          <cell r="AA156">
            <v>26.1</v>
          </cell>
          <cell r="AB156">
            <v>275</v>
          </cell>
          <cell r="AC156">
            <v>138</v>
          </cell>
          <cell r="AD156">
            <v>137</v>
          </cell>
          <cell r="AE156">
            <v>64.7</v>
          </cell>
          <cell r="AF156">
            <v>54.3</v>
          </cell>
          <cell r="AG156">
            <v>75.2</v>
          </cell>
          <cell r="AH156">
            <v>49.1</v>
          </cell>
          <cell r="AI156">
            <v>42.8</v>
          </cell>
          <cell r="AJ156">
            <v>55.5</v>
          </cell>
          <cell r="AK156">
            <v>97.1</v>
          </cell>
          <cell r="AL156" t="str">
            <v>x</v>
          </cell>
          <cell r="AM156" t="str">
            <v>x</v>
          </cell>
          <cell r="AN156">
            <v>96.4</v>
          </cell>
          <cell r="AO156" t="str">
            <v>x</v>
          </cell>
          <cell r="AP156" t="str">
            <v>x</v>
          </cell>
          <cell r="AQ156">
            <v>51.6</v>
          </cell>
          <cell r="AR156">
            <v>44.9</v>
          </cell>
          <cell r="AS156">
            <v>58.4</v>
          </cell>
          <cell r="AT156">
            <v>39.299999999999997</v>
          </cell>
          <cell r="AU156">
            <v>32.6</v>
          </cell>
          <cell r="AV156">
            <v>46</v>
          </cell>
          <cell r="AW156">
            <v>21.8</v>
          </cell>
          <cell r="AX156">
            <v>14.5</v>
          </cell>
          <cell r="AY156">
            <v>29.2</v>
          </cell>
          <cell r="AZ156">
            <v>2154</v>
          </cell>
          <cell r="BA156">
            <v>1062</v>
          </cell>
          <cell r="BB156">
            <v>1092</v>
          </cell>
          <cell r="BC156">
            <v>62</v>
          </cell>
          <cell r="BD156">
            <v>54.7</v>
          </cell>
          <cell r="BE156">
            <v>69.099999999999994</v>
          </cell>
          <cell r="BF156">
            <v>53</v>
          </cell>
          <cell r="BG156">
            <v>47.1</v>
          </cell>
          <cell r="BH156">
            <v>58.7</v>
          </cell>
          <cell r="BI156">
            <v>95.3</v>
          </cell>
          <cell r="BJ156">
            <v>94.3</v>
          </cell>
          <cell r="BK156">
            <v>96.2</v>
          </cell>
          <cell r="BL156">
            <v>92.7</v>
          </cell>
          <cell r="BM156">
            <v>91.5</v>
          </cell>
          <cell r="BN156">
            <v>93.9</v>
          </cell>
          <cell r="BO156">
            <v>55.4</v>
          </cell>
          <cell r="BP156">
            <v>50</v>
          </cell>
          <cell r="BQ156">
            <v>60.7</v>
          </cell>
          <cell r="BR156">
            <v>36.5</v>
          </cell>
          <cell r="BS156">
            <v>30.8</v>
          </cell>
          <cell r="BT156">
            <v>42.1</v>
          </cell>
          <cell r="BU156">
            <v>20.3</v>
          </cell>
          <cell r="BV156">
            <v>13.9</v>
          </cell>
          <cell r="BW156">
            <v>26.6</v>
          </cell>
        </row>
        <row r="157">
          <cell r="A157" t="str">
            <v>E06000027</v>
          </cell>
          <cell r="B157" t="str">
            <v>Torbay</v>
          </cell>
          <cell r="C157" t="str">
            <v>South West</v>
          </cell>
          <cell r="D157">
            <v>1467</v>
          </cell>
          <cell r="E157">
            <v>766</v>
          </cell>
          <cell r="F157">
            <v>701</v>
          </cell>
          <cell r="G157">
            <v>63.4</v>
          </cell>
          <cell r="H157" t="str">
            <v>x</v>
          </cell>
          <cell r="I157" t="str">
            <v>x</v>
          </cell>
          <cell r="J157">
            <v>57</v>
          </cell>
          <cell r="K157" t="str">
            <v>x</v>
          </cell>
          <cell r="L157" t="str">
            <v>x</v>
          </cell>
          <cell r="M157">
            <v>91.1</v>
          </cell>
          <cell r="N157">
            <v>89.7</v>
          </cell>
          <cell r="O157">
            <v>92.6</v>
          </cell>
          <cell r="P157">
            <v>88.8</v>
          </cell>
          <cell r="Q157">
            <v>87.5</v>
          </cell>
          <cell r="R157">
            <v>90.3</v>
          </cell>
          <cell r="S157">
            <v>61.7</v>
          </cell>
          <cell r="T157" t="str">
            <v>x</v>
          </cell>
          <cell r="U157" t="str">
            <v>x</v>
          </cell>
          <cell r="V157" t="str">
            <v>x</v>
          </cell>
          <cell r="W157" t="str">
            <v>x</v>
          </cell>
          <cell r="X157" t="str">
            <v>x</v>
          </cell>
          <cell r="Y157" t="str">
            <v>x</v>
          </cell>
          <cell r="Z157" t="str">
            <v>x</v>
          </cell>
          <cell r="AA157" t="str">
            <v>x</v>
          </cell>
          <cell r="AB157">
            <v>56</v>
          </cell>
          <cell r="AC157">
            <v>28</v>
          </cell>
          <cell r="AD157">
            <v>28</v>
          </cell>
          <cell r="AE157">
            <v>75</v>
          </cell>
          <cell r="AF157">
            <v>71.400000000000006</v>
          </cell>
          <cell r="AG157">
            <v>78.599999999999994</v>
          </cell>
          <cell r="AH157">
            <v>64.3</v>
          </cell>
          <cell r="AI157" t="str">
            <v>x</v>
          </cell>
          <cell r="AJ157" t="str">
            <v>x</v>
          </cell>
          <cell r="AK157" t="str">
            <v>x</v>
          </cell>
          <cell r="AL157" t="str">
            <v>x</v>
          </cell>
          <cell r="AM157" t="str">
            <v>x</v>
          </cell>
          <cell r="AN157" t="str">
            <v>x</v>
          </cell>
          <cell r="AO157" t="str">
            <v>x</v>
          </cell>
          <cell r="AP157" t="str">
            <v>x</v>
          </cell>
          <cell r="AQ157">
            <v>69.599999999999994</v>
          </cell>
          <cell r="AR157">
            <v>71.400000000000006</v>
          </cell>
          <cell r="AS157">
            <v>67.900000000000006</v>
          </cell>
          <cell r="AT157">
            <v>37.5</v>
          </cell>
          <cell r="AU157">
            <v>35.700000000000003</v>
          </cell>
          <cell r="AV157">
            <v>39.299999999999997</v>
          </cell>
          <cell r="AW157">
            <v>30.4</v>
          </cell>
          <cell r="AX157">
            <v>32.1</v>
          </cell>
          <cell r="AY157">
            <v>28.6</v>
          </cell>
          <cell r="AZ157">
            <v>1528</v>
          </cell>
          <cell r="BA157">
            <v>798</v>
          </cell>
          <cell r="BB157">
            <v>730</v>
          </cell>
          <cell r="BC157">
            <v>63.9</v>
          </cell>
          <cell r="BD157" t="str">
            <v>x</v>
          </cell>
          <cell r="BE157" t="str">
            <v>x</v>
          </cell>
          <cell r="BF157">
            <v>57.3</v>
          </cell>
          <cell r="BG157" t="str">
            <v>x</v>
          </cell>
          <cell r="BH157" t="str">
            <v>x</v>
          </cell>
          <cell r="BI157">
            <v>91.3</v>
          </cell>
          <cell r="BJ157">
            <v>90</v>
          </cell>
          <cell r="BK157">
            <v>92.7</v>
          </cell>
          <cell r="BL157">
            <v>89.1</v>
          </cell>
          <cell r="BM157">
            <v>87.8</v>
          </cell>
          <cell r="BN157">
            <v>90.5</v>
          </cell>
          <cell r="BO157">
            <v>62</v>
          </cell>
          <cell r="BP157" t="str">
            <v>x</v>
          </cell>
          <cell r="BQ157" t="str">
            <v>x</v>
          </cell>
          <cell r="BR157" t="str">
            <v>x</v>
          </cell>
          <cell r="BS157" t="str">
            <v>x</v>
          </cell>
          <cell r="BT157" t="str">
            <v>x</v>
          </cell>
          <cell r="BU157" t="str">
            <v>x</v>
          </cell>
          <cell r="BV157" t="str">
            <v>x</v>
          </cell>
          <cell r="BW157" t="str">
            <v>x</v>
          </cell>
        </row>
        <row r="158">
          <cell r="A158" t="str">
            <v>E06000054</v>
          </cell>
          <cell r="B158" t="str">
            <v>Wiltshire</v>
          </cell>
          <cell r="C158" t="str">
            <v>South West</v>
          </cell>
          <cell r="D158">
            <v>4945</v>
          </cell>
          <cell r="E158">
            <v>2511</v>
          </cell>
          <cell r="F158">
            <v>2434</v>
          </cell>
          <cell r="G158">
            <v>69.900000000000006</v>
          </cell>
          <cell r="H158">
            <v>63.1</v>
          </cell>
          <cell r="I158">
            <v>76.8</v>
          </cell>
          <cell r="J158">
            <v>60.8</v>
          </cell>
          <cell r="K158">
            <v>54</v>
          </cell>
          <cell r="L158">
            <v>67.8</v>
          </cell>
          <cell r="M158">
            <v>94.5</v>
          </cell>
          <cell r="N158">
            <v>92.1</v>
          </cell>
          <cell r="O158">
            <v>96.9</v>
          </cell>
          <cell r="P158">
            <v>92.9</v>
          </cell>
          <cell r="Q158">
            <v>90.4</v>
          </cell>
          <cell r="R158">
            <v>95.4</v>
          </cell>
          <cell r="S158">
            <v>62.5</v>
          </cell>
          <cell r="T158">
            <v>56.1</v>
          </cell>
          <cell r="U158">
            <v>69.099999999999994</v>
          </cell>
          <cell r="V158">
            <v>37.299999999999997</v>
          </cell>
          <cell r="W158">
            <v>30.6</v>
          </cell>
          <cell r="X158">
            <v>44.2</v>
          </cell>
          <cell r="Y158">
            <v>24.9</v>
          </cell>
          <cell r="Z158">
            <v>18.7</v>
          </cell>
          <cell r="AA158">
            <v>31.3</v>
          </cell>
          <cell r="AB158">
            <v>170</v>
          </cell>
          <cell r="AC158">
            <v>95</v>
          </cell>
          <cell r="AD158">
            <v>75</v>
          </cell>
          <cell r="AE158">
            <v>65.3</v>
          </cell>
          <cell r="AF158">
            <v>58.9</v>
          </cell>
          <cell r="AG158">
            <v>73.3</v>
          </cell>
          <cell r="AH158">
            <v>50.6</v>
          </cell>
          <cell r="AI158">
            <v>43.2</v>
          </cell>
          <cell r="AJ158">
            <v>60</v>
          </cell>
          <cell r="AK158">
            <v>96.5</v>
          </cell>
          <cell r="AL158" t="str">
            <v>x</v>
          </cell>
          <cell r="AM158" t="str">
            <v>x</v>
          </cell>
          <cell r="AN158">
            <v>93.5</v>
          </cell>
          <cell r="AO158">
            <v>93.7</v>
          </cell>
          <cell r="AP158">
            <v>93.3</v>
          </cell>
          <cell r="AQ158">
            <v>51.8</v>
          </cell>
          <cell r="AR158">
            <v>44.2</v>
          </cell>
          <cell r="AS158">
            <v>61.3</v>
          </cell>
          <cell r="AT158">
            <v>34.700000000000003</v>
          </cell>
          <cell r="AU158">
            <v>31.6</v>
          </cell>
          <cell r="AV158">
            <v>38.700000000000003</v>
          </cell>
          <cell r="AW158">
            <v>22.4</v>
          </cell>
          <cell r="AX158">
            <v>15.8</v>
          </cell>
          <cell r="AY158">
            <v>30.7</v>
          </cell>
          <cell r="AZ158">
            <v>5121</v>
          </cell>
          <cell r="BA158">
            <v>2608</v>
          </cell>
          <cell r="BB158">
            <v>2513</v>
          </cell>
          <cell r="BC158">
            <v>69.7</v>
          </cell>
          <cell r="BD158">
            <v>63</v>
          </cell>
          <cell r="BE158">
            <v>76.7</v>
          </cell>
          <cell r="BF158">
            <v>60.5</v>
          </cell>
          <cell r="BG158">
            <v>53.6</v>
          </cell>
          <cell r="BH158">
            <v>67.599999999999994</v>
          </cell>
          <cell r="BI158">
            <v>94.6</v>
          </cell>
          <cell r="BJ158">
            <v>92.3</v>
          </cell>
          <cell r="BK158">
            <v>96.9</v>
          </cell>
          <cell r="BL158">
            <v>92.9</v>
          </cell>
          <cell r="BM158">
            <v>90.6</v>
          </cell>
          <cell r="BN158">
            <v>95.3</v>
          </cell>
          <cell r="BO158">
            <v>62.2</v>
          </cell>
          <cell r="BP158">
            <v>55.7</v>
          </cell>
          <cell r="BQ158">
            <v>68.900000000000006</v>
          </cell>
          <cell r="BR158">
            <v>37.299999999999997</v>
          </cell>
          <cell r="BS158">
            <v>30.7</v>
          </cell>
          <cell r="BT158">
            <v>44.1</v>
          </cell>
          <cell r="BU158">
            <v>24.8</v>
          </cell>
          <cell r="BV158">
            <v>18.600000000000001</v>
          </cell>
          <cell r="BW158">
            <v>31.3</v>
          </cell>
        </row>
        <row r="159">
          <cell r="A159" t="str">
            <v>E12000001</v>
          </cell>
          <cell r="B159" t="str">
            <v>North East</v>
          </cell>
          <cell r="D159">
            <v>25810</v>
          </cell>
          <cell r="E159">
            <v>13236</v>
          </cell>
          <cell r="F159">
            <v>12574</v>
          </cell>
          <cell r="G159">
            <v>64.8</v>
          </cell>
          <cell r="H159">
            <v>59.3</v>
          </cell>
          <cell r="I159">
            <v>70.599999999999994</v>
          </cell>
          <cell r="J159">
            <v>55.5</v>
          </cell>
          <cell r="K159">
            <v>50.3</v>
          </cell>
          <cell r="L159">
            <v>61</v>
          </cell>
          <cell r="M159">
            <v>93.8</v>
          </cell>
          <cell r="N159">
            <v>91.9</v>
          </cell>
          <cell r="O159">
            <v>95.7</v>
          </cell>
          <cell r="P159">
            <v>91.2</v>
          </cell>
          <cell r="Q159">
            <v>89.5</v>
          </cell>
          <cell r="R159">
            <v>93.1</v>
          </cell>
          <cell r="S159">
            <v>58.1</v>
          </cell>
          <cell r="T159">
            <v>53.4</v>
          </cell>
          <cell r="U159">
            <v>63.1</v>
          </cell>
          <cell r="V159">
            <v>34.799999999999997</v>
          </cell>
          <cell r="W159">
            <v>29.8</v>
          </cell>
          <cell r="X159">
            <v>40.1</v>
          </cell>
          <cell r="Y159">
            <v>21.4</v>
          </cell>
          <cell r="Z159">
            <v>16.5</v>
          </cell>
          <cell r="AA159">
            <v>26.6</v>
          </cell>
          <cell r="AB159">
            <v>1146</v>
          </cell>
          <cell r="AC159">
            <v>579</v>
          </cell>
          <cell r="AD159">
            <v>567</v>
          </cell>
          <cell r="AE159">
            <v>69.900000000000006</v>
          </cell>
          <cell r="AF159">
            <v>64.599999999999994</v>
          </cell>
          <cell r="AG159">
            <v>75.3</v>
          </cell>
          <cell r="AH159">
            <v>56</v>
          </cell>
          <cell r="AI159">
            <v>49.9</v>
          </cell>
          <cell r="AJ159">
            <v>62.3</v>
          </cell>
          <cell r="AK159">
            <v>95.5</v>
          </cell>
          <cell r="AL159">
            <v>95.7</v>
          </cell>
          <cell r="AM159">
            <v>95.2</v>
          </cell>
          <cell r="AN159">
            <v>92.7</v>
          </cell>
          <cell r="AO159">
            <v>93.4</v>
          </cell>
          <cell r="AP159">
            <v>91.9</v>
          </cell>
          <cell r="AQ159">
            <v>56.9</v>
          </cell>
          <cell r="AR159">
            <v>51.5</v>
          </cell>
          <cell r="AS159">
            <v>62.4</v>
          </cell>
          <cell r="AT159">
            <v>38.1</v>
          </cell>
          <cell r="AU159">
            <v>30.6</v>
          </cell>
          <cell r="AV159">
            <v>45.9</v>
          </cell>
          <cell r="AW159">
            <v>26.3</v>
          </cell>
          <cell r="AX159">
            <v>20.399999999999999</v>
          </cell>
          <cell r="AY159">
            <v>32.299999999999997</v>
          </cell>
          <cell r="AZ159">
            <v>27042</v>
          </cell>
          <cell r="BA159">
            <v>13845</v>
          </cell>
          <cell r="BB159">
            <v>13197</v>
          </cell>
          <cell r="BC159">
            <v>64.900000000000006</v>
          </cell>
          <cell r="BD159">
            <v>59.5</v>
          </cell>
          <cell r="BE159">
            <v>70.599999999999994</v>
          </cell>
          <cell r="BF159">
            <v>55.4</v>
          </cell>
          <cell r="BG159">
            <v>50.2</v>
          </cell>
          <cell r="BH159">
            <v>60.9</v>
          </cell>
          <cell r="BI159">
            <v>93.7</v>
          </cell>
          <cell r="BJ159">
            <v>91.9</v>
          </cell>
          <cell r="BK159">
            <v>95.5</v>
          </cell>
          <cell r="BL159">
            <v>91.1</v>
          </cell>
          <cell r="BM159">
            <v>89.5</v>
          </cell>
          <cell r="BN159">
            <v>92.8</v>
          </cell>
          <cell r="BO159">
            <v>57.9</v>
          </cell>
          <cell r="BP159">
            <v>53.3</v>
          </cell>
          <cell r="BQ159">
            <v>62.8</v>
          </cell>
          <cell r="BR159">
            <v>34.9</v>
          </cell>
          <cell r="BS159">
            <v>29.8</v>
          </cell>
          <cell r="BT159">
            <v>40.200000000000003</v>
          </cell>
          <cell r="BU159">
            <v>21.6</v>
          </cell>
          <cell r="BV159">
            <v>16.7</v>
          </cell>
          <cell r="BW159">
            <v>26.7</v>
          </cell>
        </row>
        <row r="160">
          <cell r="A160" t="str">
            <v>E12000002</v>
          </cell>
          <cell r="B160" t="str">
            <v>North West</v>
          </cell>
          <cell r="D160">
            <v>68825</v>
          </cell>
          <cell r="E160">
            <v>34956</v>
          </cell>
          <cell r="F160">
            <v>33869</v>
          </cell>
          <cell r="G160">
            <v>66.099999999999994</v>
          </cell>
          <cell r="H160">
            <v>60.9</v>
          </cell>
          <cell r="I160">
            <v>71.5</v>
          </cell>
          <cell r="J160">
            <v>56.2</v>
          </cell>
          <cell r="K160">
            <v>51.9</v>
          </cell>
          <cell r="L160">
            <v>60.7</v>
          </cell>
          <cell r="M160">
            <v>93.7</v>
          </cell>
          <cell r="N160">
            <v>92.3</v>
          </cell>
          <cell r="O160">
            <v>95.2</v>
          </cell>
          <cell r="P160">
            <v>90.9</v>
          </cell>
          <cell r="Q160">
            <v>89.7</v>
          </cell>
          <cell r="R160">
            <v>92.2</v>
          </cell>
          <cell r="S160">
            <v>58.2</v>
          </cell>
          <cell r="T160">
            <v>54.4</v>
          </cell>
          <cell r="U160">
            <v>62.2</v>
          </cell>
          <cell r="V160">
            <v>37.299999999999997</v>
          </cell>
          <cell r="W160">
            <v>32.799999999999997</v>
          </cell>
          <cell r="X160">
            <v>41.9</v>
          </cell>
          <cell r="Y160">
            <v>23.4</v>
          </cell>
          <cell r="Z160">
            <v>18.899999999999999</v>
          </cell>
          <cell r="AA160">
            <v>28.2</v>
          </cell>
          <cell r="AB160">
            <v>7512</v>
          </cell>
          <cell r="AC160">
            <v>3839</v>
          </cell>
          <cell r="AD160">
            <v>3673</v>
          </cell>
          <cell r="AE160">
            <v>65.3</v>
          </cell>
          <cell r="AF160">
            <v>59</v>
          </cell>
          <cell r="AG160">
            <v>71.900000000000006</v>
          </cell>
          <cell r="AH160">
            <v>52.8</v>
          </cell>
          <cell r="AI160">
            <v>47.4</v>
          </cell>
          <cell r="AJ160">
            <v>58.4</v>
          </cell>
          <cell r="AK160">
            <v>94.8</v>
          </cell>
          <cell r="AL160">
            <v>93.2</v>
          </cell>
          <cell r="AM160">
            <v>96.5</v>
          </cell>
          <cell r="AN160">
            <v>91.4</v>
          </cell>
          <cell r="AO160">
            <v>90.3</v>
          </cell>
          <cell r="AP160">
            <v>92.6</v>
          </cell>
          <cell r="AQ160">
            <v>54.4</v>
          </cell>
          <cell r="AR160">
            <v>49.8</v>
          </cell>
          <cell r="AS160">
            <v>59.2</v>
          </cell>
          <cell r="AT160">
            <v>38.5</v>
          </cell>
          <cell r="AU160">
            <v>32.200000000000003</v>
          </cell>
          <cell r="AV160">
            <v>45.2</v>
          </cell>
          <cell r="AW160">
            <v>24.2</v>
          </cell>
          <cell r="AX160">
            <v>17.600000000000001</v>
          </cell>
          <cell r="AY160">
            <v>31.1</v>
          </cell>
          <cell r="AZ160">
            <v>76382</v>
          </cell>
          <cell r="BA160">
            <v>38818</v>
          </cell>
          <cell r="BB160">
            <v>37564</v>
          </cell>
          <cell r="BC160">
            <v>66</v>
          </cell>
          <cell r="BD160">
            <v>60.7</v>
          </cell>
          <cell r="BE160">
            <v>71.5</v>
          </cell>
          <cell r="BF160">
            <v>55.9</v>
          </cell>
          <cell r="BG160">
            <v>51.4</v>
          </cell>
          <cell r="BH160">
            <v>60.4</v>
          </cell>
          <cell r="BI160">
            <v>93.8</v>
          </cell>
          <cell r="BJ160">
            <v>92.4</v>
          </cell>
          <cell r="BK160">
            <v>95.3</v>
          </cell>
          <cell r="BL160">
            <v>91</v>
          </cell>
          <cell r="BM160">
            <v>89.7</v>
          </cell>
          <cell r="BN160">
            <v>92.3</v>
          </cell>
          <cell r="BO160">
            <v>57.8</v>
          </cell>
          <cell r="BP160">
            <v>53.9</v>
          </cell>
          <cell r="BQ160">
            <v>61.9</v>
          </cell>
          <cell r="BR160">
            <v>37.4</v>
          </cell>
          <cell r="BS160">
            <v>32.799999999999997</v>
          </cell>
          <cell r="BT160">
            <v>42.3</v>
          </cell>
          <cell r="BU160">
            <v>23.5</v>
          </cell>
          <cell r="BV160">
            <v>18.7</v>
          </cell>
          <cell r="BW160">
            <v>28.5</v>
          </cell>
        </row>
        <row r="161">
          <cell r="A161" t="str">
            <v>E12000003</v>
          </cell>
          <cell r="B161" t="str">
            <v>Yorkshire and the Humber</v>
          </cell>
          <cell r="D161">
            <v>50080</v>
          </cell>
          <cell r="E161">
            <v>25656</v>
          </cell>
          <cell r="F161">
            <v>24424</v>
          </cell>
          <cell r="G161">
            <v>64.900000000000006</v>
          </cell>
          <cell r="H161">
            <v>59.3</v>
          </cell>
          <cell r="I161">
            <v>70.7</v>
          </cell>
          <cell r="J161">
            <v>56.4</v>
          </cell>
          <cell r="K161">
            <v>51.4</v>
          </cell>
          <cell r="L161">
            <v>61.7</v>
          </cell>
          <cell r="M161">
            <v>93.9</v>
          </cell>
          <cell r="N161">
            <v>92.4</v>
          </cell>
          <cell r="O161">
            <v>95.4</v>
          </cell>
          <cell r="P161">
            <v>91.7</v>
          </cell>
          <cell r="Q161">
            <v>90.4</v>
          </cell>
          <cell r="R161">
            <v>93.1</v>
          </cell>
          <cell r="S161">
            <v>58.8</v>
          </cell>
          <cell r="T161">
            <v>54.4</v>
          </cell>
          <cell r="U161">
            <v>63.4</v>
          </cell>
          <cell r="V161">
            <v>35.799999999999997</v>
          </cell>
          <cell r="W161">
            <v>30.9</v>
          </cell>
          <cell r="X161">
            <v>41</v>
          </cell>
          <cell r="Y161">
            <v>22</v>
          </cell>
          <cell r="Z161">
            <v>17.2</v>
          </cell>
          <cell r="AA161">
            <v>27.1</v>
          </cell>
          <cell r="AB161">
            <v>6370</v>
          </cell>
          <cell r="AC161">
            <v>3144</v>
          </cell>
          <cell r="AD161">
            <v>3226</v>
          </cell>
          <cell r="AE161">
            <v>56.8</v>
          </cell>
          <cell r="AF161">
            <v>49.9</v>
          </cell>
          <cell r="AG161">
            <v>63.4</v>
          </cell>
          <cell r="AH161">
            <v>46</v>
          </cell>
          <cell r="AI161">
            <v>40.9</v>
          </cell>
          <cell r="AJ161">
            <v>51</v>
          </cell>
          <cell r="AK161">
            <v>91.7</v>
          </cell>
          <cell r="AL161">
            <v>90.8</v>
          </cell>
          <cell r="AM161">
            <v>92.7</v>
          </cell>
          <cell r="AN161">
            <v>86.7</v>
          </cell>
          <cell r="AO161">
            <v>86</v>
          </cell>
          <cell r="AP161">
            <v>87.4</v>
          </cell>
          <cell r="AQ161">
            <v>47.6</v>
          </cell>
          <cell r="AR161">
            <v>42.9</v>
          </cell>
          <cell r="AS161">
            <v>52.1</v>
          </cell>
          <cell r="AT161">
            <v>31</v>
          </cell>
          <cell r="AU161">
            <v>27.5</v>
          </cell>
          <cell r="AV161">
            <v>34.299999999999997</v>
          </cell>
          <cell r="AW161">
            <v>17.8</v>
          </cell>
          <cell r="AX161">
            <v>14.2</v>
          </cell>
          <cell r="AY161">
            <v>21.3</v>
          </cell>
          <cell r="AZ161">
            <v>56662</v>
          </cell>
          <cell r="BA161">
            <v>28902</v>
          </cell>
          <cell r="BB161">
            <v>27760</v>
          </cell>
          <cell r="BC161">
            <v>63.8</v>
          </cell>
          <cell r="BD161">
            <v>58.1</v>
          </cell>
          <cell r="BE161">
            <v>69.7</v>
          </cell>
          <cell r="BF161">
            <v>55.1</v>
          </cell>
          <cell r="BG161">
            <v>50.1</v>
          </cell>
          <cell r="BH161">
            <v>60.3</v>
          </cell>
          <cell r="BI161">
            <v>93.5</v>
          </cell>
          <cell r="BJ161">
            <v>92.1</v>
          </cell>
          <cell r="BK161">
            <v>95</v>
          </cell>
          <cell r="BL161">
            <v>91</v>
          </cell>
          <cell r="BM161">
            <v>89.8</v>
          </cell>
          <cell r="BN161">
            <v>92.3</v>
          </cell>
          <cell r="BO161">
            <v>57.4</v>
          </cell>
          <cell r="BP161">
            <v>53</v>
          </cell>
          <cell r="BQ161">
            <v>61.9</v>
          </cell>
          <cell r="BR161">
            <v>35.200000000000003</v>
          </cell>
          <cell r="BS161">
            <v>30.4</v>
          </cell>
          <cell r="BT161">
            <v>40.1</v>
          </cell>
          <cell r="BU161">
            <v>21.5</v>
          </cell>
          <cell r="BV161">
            <v>16.8</v>
          </cell>
          <cell r="BW161">
            <v>26.3</v>
          </cell>
        </row>
        <row r="162">
          <cell r="A162" t="str">
            <v>E12000004</v>
          </cell>
          <cell r="B162" t="str">
            <v>East Midlands</v>
          </cell>
          <cell r="D162">
            <v>44190</v>
          </cell>
          <cell r="E162">
            <v>22479</v>
          </cell>
          <cell r="F162">
            <v>21711</v>
          </cell>
          <cell r="G162">
            <v>63.1</v>
          </cell>
          <cell r="H162">
            <v>57.2</v>
          </cell>
          <cell r="I162">
            <v>69.2</v>
          </cell>
          <cell r="J162">
            <v>54.4</v>
          </cell>
          <cell r="K162">
            <v>48.5</v>
          </cell>
          <cell r="L162">
            <v>60.5</v>
          </cell>
          <cell r="M162">
            <v>94.1</v>
          </cell>
          <cell r="N162">
            <v>92.6</v>
          </cell>
          <cell r="O162">
            <v>95.5</v>
          </cell>
          <cell r="P162">
            <v>91.5</v>
          </cell>
          <cell r="Q162">
            <v>90.2</v>
          </cell>
          <cell r="R162">
            <v>93</v>
          </cell>
          <cell r="S162">
            <v>57</v>
          </cell>
          <cell r="T162">
            <v>51.7</v>
          </cell>
          <cell r="U162">
            <v>62.5</v>
          </cell>
          <cell r="V162">
            <v>35.5</v>
          </cell>
          <cell r="W162">
            <v>31.1</v>
          </cell>
          <cell r="X162">
            <v>40</v>
          </cell>
          <cell r="Y162">
            <v>21</v>
          </cell>
          <cell r="Z162">
            <v>16.600000000000001</v>
          </cell>
          <cell r="AA162">
            <v>25.5</v>
          </cell>
          <cell r="AB162">
            <v>4552</v>
          </cell>
          <cell r="AC162">
            <v>2319</v>
          </cell>
          <cell r="AD162">
            <v>2233</v>
          </cell>
          <cell r="AE162">
            <v>62.1</v>
          </cell>
          <cell r="AF162">
            <v>56.4</v>
          </cell>
          <cell r="AG162">
            <v>68</v>
          </cell>
          <cell r="AH162">
            <v>52.4</v>
          </cell>
          <cell r="AI162">
            <v>47.3</v>
          </cell>
          <cell r="AJ162">
            <v>57.6</v>
          </cell>
          <cell r="AK162">
            <v>93.9</v>
          </cell>
          <cell r="AL162">
            <v>92.7</v>
          </cell>
          <cell r="AM162">
            <v>95.2</v>
          </cell>
          <cell r="AN162">
            <v>90.9</v>
          </cell>
          <cell r="AO162">
            <v>89.8</v>
          </cell>
          <cell r="AP162">
            <v>92.2</v>
          </cell>
          <cell r="AQ162">
            <v>54.5</v>
          </cell>
          <cell r="AR162">
            <v>50.2</v>
          </cell>
          <cell r="AS162">
            <v>58.8</v>
          </cell>
          <cell r="AT162">
            <v>38.200000000000003</v>
          </cell>
          <cell r="AU162">
            <v>32.799999999999997</v>
          </cell>
          <cell r="AV162">
            <v>43.9</v>
          </cell>
          <cell r="AW162">
            <v>21.8</v>
          </cell>
          <cell r="AX162">
            <v>16.2</v>
          </cell>
          <cell r="AY162">
            <v>27.7</v>
          </cell>
          <cell r="AZ162">
            <v>48788</v>
          </cell>
          <cell r="BA162">
            <v>24820</v>
          </cell>
          <cell r="BB162">
            <v>23968</v>
          </cell>
          <cell r="BC162">
            <v>63</v>
          </cell>
          <cell r="BD162">
            <v>57.1</v>
          </cell>
          <cell r="BE162">
            <v>69.099999999999994</v>
          </cell>
          <cell r="BF162">
            <v>54.2</v>
          </cell>
          <cell r="BG162">
            <v>48.4</v>
          </cell>
          <cell r="BH162">
            <v>60.2</v>
          </cell>
          <cell r="BI162">
            <v>94</v>
          </cell>
          <cell r="BJ162">
            <v>92.6</v>
          </cell>
          <cell r="BK162">
            <v>95.5</v>
          </cell>
          <cell r="BL162">
            <v>91.5</v>
          </cell>
          <cell r="BM162">
            <v>90.1</v>
          </cell>
          <cell r="BN162">
            <v>92.9</v>
          </cell>
          <cell r="BO162">
            <v>56.8</v>
          </cell>
          <cell r="BP162">
            <v>51.5</v>
          </cell>
          <cell r="BQ162">
            <v>62.2</v>
          </cell>
          <cell r="BR162">
            <v>35.700000000000003</v>
          </cell>
          <cell r="BS162">
            <v>31.3</v>
          </cell>
          <cell r="BT162">
            <v>40.4</v>
          </cell>
          <cell r="BU162">
            <v>21.1</v>
          </cell>
          <cell r="BV162">
            <v>16.600000000000001</v>
          </cell>
          <cell r="BW162">
            <v>25.7</v>
          </cell>
        </row>
        <row r="163">
          <cell r="A163" t="str">
            <v>E12000005</v>
          </cell>
          <cell r="B163" t="str">
            <v>West Midlands</v>
          </cell>
          <cell r="D163">
            <v>51918</v>
          </cell>
          <cell r="E163">
            <v>26648</v>
          </cell>
          <cell r="F163">
            <v>25270</v>
          </cell>
          <cell r="G163">
            <v>64.5</v>
          </cell>
          <cell r="H163">
            <v>58.5</v>
          </cell>
          <cell r="I163">
            <v>70.900000000000006</v>
          </cell>
          <cell r="J163">
            <v>55.6</v>
          </cell>
          <cell r="K163">
            <v>50.5</v>
          </cell>
          <cell r="L163">
            <v>60.9</v>
          </cell>
          <cell r="M163">
            <v>94.3</v>
          </cell>
          <cell r="N163">
            <v>92.8</v>
          </cell>
          <cell r="O163">
            <v>95.9</v>
          </cell>
          <cell r="P163">
            <v>91.6</v>
          </cell>
          <cell r="Q163">
            <v>90.1</v>
          </cell>
          <cell r="R163">
            <v>93.1</v>
          </cell>
          <cell r="S163">
            <v>57.7</v>
          </cell>
          <cell r="T163">
            <v>53.3</v>
          </cell>
          <cell r="U163">
            <v>62.4</v>
          </cell>
          <cell r="V163">
            <v>35.5</v>
          </cell>
          <cell r="W163">
            <v>30.6</v>
          </cell>
          <cell r="X163">
            <v>40.6</v>
          </cell>
          <cell r="Y163">
            <v>22</v>
          </cell>
          <cell r="Z163">
            <v>17</v>
          </cell>
          <cell r="AA163">
            <v>27.3</v>
          </cell>
          <cell r="AB163">
            <v>9423</v>
          </cell>
          <cell r="AC163">
            <v>4899</v>
          </cell>
          <cell r="AD163">
            <v>4524</v>
          </cell>
          <cell r="AE163">
            <v>64</v>
          </cell>
          <cell r="AF163">
            <v>59.1</v>
          </cell>
          <cell r="AG163">
            <v>69.400000000000006</v>
          </cell>
          <cell r="AH163">
            <v>52.5</v>
          </cell>
          <cell r="AI163">
            <v>48.9</v>
          </cell>
          <cell r="AJ163">
            <v>56.3</v>
          </cell>
          <cell r="AK163">
            <v>95.1</v>
          </cell>
          <cell r="AL163">
            <v>93.8</v>
          </cell>
          <cell r="AM163">
            <v>96.5</v>
          </cell>
          <cell r="AN163">
            <v>91.8</v>
          </cell>
          <cell r="AO163">
            <v>90.8</v>
          </cell>
          <cell r="AP163">
            <v>92.8</v>
          </cell>
          <cell r="AQ163">
            <v>54.3</v>
          </cell>
          <cell r="AR163">
            <v>51.3</v>
          </cell>
          <cell r="AS163">
            <v>57.5</v>
          </cell>
          <cell r="AT163">
            <v>38.9</v>
          </cell>
          <cell r="AU163">
            <v>33.799999999999997</v>
          </cell>
          <cell r="AV163">
            <v>44.3</v>
          </cell>
          <cell r="AW163">
            <v>22.9</v>
          </cell>
          <cell r="AX163">
            <v>18</v>
          </cell>
          <cell r="AY163">
            <v>28.3</v>
          </cell>
          <cell r="AZ163">
            <v>61461</v>
          </cell>
          <cell r="BA163">
            <v>31603</v>
          </cell>
          <cell r="BB163">
            <v>29858</v>
          </cell>
          <cell r="BC163">
            <v>64.400000000000006</v>
          </cell>
          <cell r="BD163">
            <v>58.6</v>
          </cell>
          <cell r="BE163">
            <v>70.599999999999994</v>
          </cell>
          <cell r="BF163">
            <v>55.1</v>
          </cell>
          <cell r="BG163">
            <v>50.2</v>
          </cell>
          <cell r="BH163">
            <v>60.2</v>
          </cell>
          <cell r="BI163">
            <v>94.4</v>
          </cell>
          <cell r="BJ163">
            <v>92.9</v>
          </cell>
          <cell r="BK163">
            <v>96</v>
          </cell>
          <cell r="BL163">
            <v>91.6</v>
          </cell>
          <cell r="BM163">
            <v>90.2</v>
          </cell>
          <cell r="BN163">
            <v>93.1</v>
          </cell>
          <cell r="BO163">
            <v>57.2</v>
          </cell>
          <cell r="BP163">
            <v>53</v>
          </cell>
          <cell r="BQ163">
            <v>61.7</v>
          </cell>
          <cell r="BR163">
            <v>36</v>
          </cell>
          <cell r="BS163">
            <v>31.1</v>
          </cell>
          <cell r="BT163">
            <v>41.2</v>
          </cell>
          <cell r="BU163">
            <v>22.2</v>
          </cell>
          <cell r="BV163">
            <v>17.2</v>
          </cell>
          <cell r="BW163">
            <v>27.4</v>
          </cell>
        </row>
        <row r="164">
          <cell r="A164" t="str">
            <v>E12000006</v>
          </cell>
          <cell r="B164" t="str">
            <v>East</v>
          </cell>
          <cell r="D164">
            <v>56931</v>
          </cell>
          <cell r="E164">
            <v>29113</v>
          </cell>
          <cell r="F164">
            <v>27818</v>
          </cell>
          <cell r="G164">
            <v>66.900000000000006</v>
          </cell>
          <cell r="H164">
            <v>61.7</v>
          </cell>
          <cell r="I164">
            <v>72.3</v>
          </cell>
          <cell r="J164">
            <v>58.6</v>
          </cell>
          <cell r="K164">
            <v>54.1</v>
          </cell>
          <cell r="L164">
            <v>63.3</v>
          </cell>
          <cell r="M164">
            <v>94.6</v>
          </cell>
          <cell r="N164">
            <v>93.4</v>
          </cell>
          <cell r="O164">
            <v>95.8</v>
          </cell>
          <cell r="P164">
            <v>92.5</v>
          </cell>
          <cell r="Q164">
            <v>91.3</v>
          </cell>
          <cell r="R164">
            <v>93.8</v>
          </cell>
          <cell r="S164">
            <v>61</v>
          </cell>
          <cell r="T164">
            <v>57.1</v>
          </cell>
          <cell r="U164">
            <v>65</v>
          </cell>
          <cell r="V164">
            <v>38.299999999999997</v>
          </cell>
          <cell r="W164">
            <v>34.5</v>
          </cell>
          <cell r="X164">
            <v>42.3</v>
          </cell>
          <cell r="Y164">
            <v>24.2</v>
          </cell>
          <cell r="Z164">
            <v>20</v>
          </cell>
          <cell r="AA164">
            <v>28.7</v>
          </cell>
          <cell r="AB164">
            <v>5753</v>
          </cell>
          <cell r="AC164">
            <v>2918</v>
          </cell>
          <cell r="AD164">
            <v>2835</v>
          </cell>
          <cell r="AE164">
            <v>65.2</v>
          </cell>
          <cell r="AF164">
            <v>60.3</v>
          </cell>
          <cell r="AG164">
            <v>70.3</v>
          </cell>
          <cell r="AH164">
            <v>54.4</v>
          </cell>
          <cell r="AI164">
            <v>50.4</v>
          </cell>
          <cell r="AJ164">
            <v>58.6</v>
          </cell>
          <cell r="AK164">
            <v>95.6</v>
          </cell>
          <cell r="AL164">
            <v>94.5</v>
          </cell>
          <cell r="AM164">
            <v>96.8</v>
          </cell>
          <cell r="AN164">
            <v>92.1</v>
          </cell>
          <cell r="AO164">
            <v>90.5</v>
          </cell>
          <cell r="AP164">
            <v>93.7</v>
          </cell>
          <cell r="AQ164">
            <v>56.2</v>
          </cell>
          <cell r="AR164">
            <v>52.3</v>
          </cell>
          <cell r="AS164">
            <v>60.1</v>
          </cell>
          <cell r="AT164">
            <v>41.7</v>
          </cell>
          <cell r="AU164">
            <v>38.799999999999997</v>
          </cell>
          <cell r="AV164">
            <v>44.6</v>
          </cell>
          <cell r="AW164">
            <v>26.8</v>
          </cell>
          <cell r="AX164">
            <v>23.2</v>
          </cell>
          <cell r="AY164">
            <v>30.4</v>
          </cell>
          <cell r="AZ164">
            <v>62756</v>
          </cell>
          <cell r="BA164">
            <v>32066</v>
          </cell>
          <cell r="BB164">
            <v>30690</v>
          </cell>
          <cell r="BC164">
            <v>66.7</v>
          </cell>
          <cell r="BD164">
            <v>61.6</v>
          </cell>
          <cell r="BE164">
            <v>72.099999999999994</v>
          </cell>
          <cell r="BF164">
            <v>58.2</v>
          </cell>
          <cell r="BG164">
            <v>53.8</v>
          </cell>
          <cell r="BH164">
            <v>62.8</v>
          </cell>
          <cell r="BI164">
            <v>94.7</v>
          </cell>
          <cell r="BJ164">
            <v>93.5</v>
          </cell>
          <cell r="BK164">
            <v>95.9</v>
          </cell>
          <cell r="BL164">
            <v>92.5</v>
          </cell>
          <cell r="BM164">
            <v>91.2</v>
          </cell>
          <cell r="BN164">
            <v>93.8</v>
          </cell>
          <cell r="BO164">
            <v>60.5</v>
          </cell>
          <cell r="BP164">
            <v>56.7</v>
          </cell>
          <cell r="BQ164">
            <v>64.5</v>
          </cell>
          <cell r="BR164">
            <v>38.6</v>
          </cell>
          <cell r="BS164">
            <v>34.799999999999997</v>
          </cell>
          <cell r="BT164">
            <v>42.5</v>
          </cell>
          <cell r="BU164">
            <v>24.4</v>
          </cell>
          <cell r="BV164">
            <v>20.3</v>
          </cell>
          <cell r="BW164">
            <v>28.8</v>
          </cell>
        </row>
        <row r="165">
          <cell r="A165" t="str">
            <v>E12000007</v>
          </cell>
          <cell r="B165" t="str">
            <v>LONDON</v>
          </cell>
          <cell r="D165">
            <v>44709</v>
          </cell>
          <cell r="E165">
            <v>22463</v>
          </cell>
          <cell r="F165">
            <v>22246</v>
          </cell>
          <cell r="G165">
            <v>70.400000000000006</v>
          </cell>
          <cell r="H165">
            <v>65.599999999999994</v>
          </cell>
          <cell r="I165">
            <v>75.2</v>
          </cell>
          <cell r="J165">
            <v>60.7</v>
          </cell>
          <cell r="K165">
            <v>57.3</v>
          </cell>
          <cell r="L165">
            <v>64.099999999999994</v>
          </cell>
          <cell r="M165">
            <v>94.7</v>
          </cell>
          <cell r="N165">
            <v>93.5</v>
          </cell>
          <cell r="O165">
            <v>96</v>
          </cell>
          <cell r="P165">
            <v>91.6</v>
          </cell>
          <cell r="Q165">
            <v>90.6</v>
          </cell>
          <cell r="R165">
            <v>92.7</v>
          </cell>
          <cell r="S165">
            <v>62.6</v>
          </cell>
          <cell r="T165">
            <v>59.9</v>
          </cell>
          <cell r="U165">
            <v>65.3</v>
          </cell>
          <cell r="V165">
            <v>44.8</v>
          </cell>
          <cell r="W165">
            <v>40.799999999999997</v>
          </cell>
          <cell r="X165">
            <v>48.9</v>
          </cell>
          <cell r="Y165">
            <v>29.3</v>
          </cell>
          <cell r="Z165">
            <v>24.5</v>
          </cell>
          <cell r="AA165">
            <v>34.1</v>
          </cell>
          <cell r="AB165">
            <v>30721</v>
          </cell>
          <cell r="AC165">
            <v>15652</v>
          </cell>
          <cell r="AD165">
            <v>15069</v>
          </cell>
          <cell r="AE165">
            <v>72.5</v>
          </cell>
          <cell r="AF165">
            <v>67.400000000000006</v>
          </cell>
          <cell r="AG165">
            <v>77.8</v>
          </cell>
          <cell r="AH165">
            <v>61.3</v>
          </cell>
          <cell r="AI165">
            <v>57.4</v>
          </cell>
          <cell r="AJ165">
            <v>65.2</v>
          </cell>
          <cell r="AK165">
            <v>96.2</v>
          </cell>
          <cell r="AL165">
            <v>95.2</v>
          </cell>
          <cell r="AM165">
            <v>97.3</v>
          </cell>
          <cell r="AN165">
            <v>93.4</v>
          </cell>
          <cell r="AO165">
            <v>92.3</v>
          </cell>
          <cell r="AP165">
            <v>94.6</v>
          </cell>
          <cell r="AQ165">
            <v>62.6</v>
          </cell>
          <cell r="AR165">
            <v>59.2</v>
          </cell>
          <cell r="AS165">
            <v>66</v>
          </cell>
          <cell r="AT165">
            <v>50.6</v>
          </cell>
          <cell r="AU165">
            <v>45.8</v>
          </cell>
          <cell r="AV165">
            <v>55.7</v>
          </cell>
          <cell r="AW165">
            <v>32.299999999999997</v>
          </cell>
          <cell r="AX165">
            <v>27.3</v>
          </cell>
          <cell r="AY165">
            <v>37.6</v>
          </cell>
          <cell r="AZ165">
            <v>75624</v>
          </cell>
          <cell r="BA165">
            <v>38199</v>
          </cell>
          <cell r="BB165">
            <v>37425</v>
          </cell>
          <cell r="BC165">
            <v>71.2</v>
          </cell>
          <cell r="BD165">
            <v>66.3</v>
          </cell>
          <cell r="BE165">
            <v>76.2</v>
          </cell>
          <cell r="BF165">
            <v>60.9</v>
          </cell>
          <cell r="BG165">
            <v>57.3</v>
          </cell>
          <cell r="BH165">
            <v>64.5</v>
          </cell>
          <cell r="BI165">
            <v>95.3</v>
          </cell>
          <cell r="BJ165">
            <v>94.1</v>
          </cell>
          <cell r="BK165">
            <v>96.5</v>
          </cell>
          <cell r="BL165">
            <v>92.3</v>
          </cell>
          <cell r="BM165">
            <v>91.2</v>
          </cell>
          <cell r="BN165">
            <v>93.4</v>
          </cell>
          <cell r="BO165">
            <v>62.5</v>
          </cell>
          <cell r="BP165">
            <v>59.6</v>
          </cell>
          <cell r="BQ165">
            <v>65.5</v>
          </cell>
          <cell r="BR165">
            <v>47.1</v>
          </cell>
          <cell r="BS165">
            <v>42.8</v>
          </cell>
          <cell r="BT165">
            <v>51.6</v>
          </cell>
          <cell r="BU165">
            <v>30.5</v>
          </cell>
          <cell r="BV165">
            <v>25.6</v>
          </cell>
          <cell r="BW165">
            <v>35.5</v>
          </cell>
        </row>
        <row r="166">
          <cell r="A166" t="str">
            <v>E13000001</v>
          </cell>
          <cell r="B166" t="str">
            <v>Inner London</v>
          </cell>
          <cell r="D166">
            <v>11337</v>
          </cell>
          <cell r="E166">
            <v>5622</v>
          </cell>
          <cell r="F166">
            <v>5715</v>
          </cell>
          <cell r="G166">
            <v>67.8</v>
          </cell>
          <cell r="H166">
            <v>62.4</v>
          </cell>
          <cell r="I166">
            <v>73.099999999999994</v>
          </cell>
          <cell r="J166">
            <v>58.5</v>
          </cell>
          <cell r="K166">
            <v>54.4</v>
          </cell>
          <cell r="L166">
            <v>62.5</v>
          </cell>
          <cell r="M166">
            <v>93.5</v>
          </cell>
          <cell r="N166">
            <v>91.5</v>
          </cell>
          <cell r="O166">
            <v>95.5</v>
          </cell>
          <cell r="P166">
            <v>90.4</v>
          </cell>
          <cell r="Q166">
            <v>88.3</v>
          </cell>
          <cell r="R166">
            <v>92.5</v>
          </cell>
          <cell r="S166">
            <v>60.5</v>
          </cell>
          <cell r="T166">
            <v>57</v>
          </cell>
          <cell r="U166">
            <v>63.9</v>
          </cell>
          <cell r="V166">
            <v>44.4</v>
          </cell>
          <cell r="W166">
            <v>40</v>
          </cell>
          <cell r="X166">
            <v>48.7</v>
          </cell>
          <cell r="Y166">
            <v>27.8</v>
          </cell>
          <cell r="Z166">
            <v>23.2</v>
          </cell>
          <cell r="AA166">
            <v>32.4</v>
          </cell>
          <cell r="AB166">
            <v>12836</v>
          </cell>
          <cell r="AC166">
            <v>6469</v>
          </cell>
          <cell r="AD166">
            <v>6367</v>
          </cell>
          <cell r="AE166">
            <v>72</v>
          </cell>
          <cell r="AF166">
            <v>66.8</v>
          </cell>
          <cell r="AG166">
            <v>77.3</v>
          </cell>
          <cell r="AH166">
            <v>60.9</v>
          </cell>
          <cell r="AI166">
            <v>56.9</v>
          </cell>
          <cell r="AJ166">
            <v>64.8</v>
          </cell>
          <cell r="AK166">
            <v>96.2</v>
          </cell>
          <cell r="AL166">
            <v>94.8</v>
          </cell>
          <cell r="AM166">
            <v>97.6</v>
          </cell>
          <cell r="AN166">
            <v>93.2</v>
          </cell>
          <cell r="AO166">
            <v>91.6</v>
          </cell>
          <cell r="AP166">
            <v>94.9</v>
          </cell>
          <cell r="AQ166">
            <v>62.4</v>
          </cell>
          <cell r="AR166">
            <v>59.1</v>
          </cell>
          <cell r="AS166">
            <v>65.8</v>
          </cell>
          <cell r="AT166">
            <v>51.3</v>
          </cell>
          <cell r="AU166">
            <v>46.8</v>
          </cell>
          <cell r="AV166">
            <v>55.9</v>
          </cell>
          <cell r="AW166">
            <v>30.9</v>
          </cell>
          <cell r="AX166">
            <v>25.7</v>
          </cell>
          <cell r="AY166">
            <v>36.200000000000003</v>
          </cell>
          <cell r="AZ166">
            <v>24234</v>
          </cell>
          <cell r="BA166">
            <v>12111</v>
          </cell>
          <cell r="BB166">
            <v>12123</v>
          </cell>
          <cell r="BC166">
            <v>70</v>
          </cell>
          <cell r="BD166">
            <v>64.7</v>
          </cell>
          <cell r="BE166">
            <v>75.3</v>
          </cell>
          <cell r="BF166">
            <v>59.7</v>
          </cell>
          <cell r="BG166">
            <v>55.7</v>
          </cell>
          <cell r="BH166">
            <v>63.7</v>
          </cell>
          <cell r="BI166">
            <v>94.9</v>
          </cell>
          <cell r="BJ166">
            <v>93.3</v>
          </cell>
          <cell r="BK166">
            <v>96.6</v>
          </cell>
          <cell r="BL166">
            <v>91.9</v>
          </cell>
          <cell r="BM166">
            <v>90.1</v>
          </cell>
          <cell r="BN166">
            <v>93.7</v>
          </cell>
          <cell r="BO166">
            <v>61.5</v>
          </cell>
          <cell r="BP166">
            <v>58.1</v>
          </cell>
          <cell r="BQ166">
            <v>64.900000000000006</v>
          </cell>
          <cell r="BR166">
            <v>48</v>
          </cell>
          <cell r="BS166">
            <v>43.6</v>
          </cell>
          <cell r="BT166">
            <v>52.4</v>
          </cell>
          <cell r="BU166">
            <v>29.4</v>
          </cell>
          <cell r="BV166">
            <v>24.5</v>
          </cell>
          <cell r="BW166">
            <v>34.299999999999997</v>
          </cell>
        </row>
        <row r="167">
          <cell r="A167" t="str">
            <v>E13000002</v>
          </cell>
          <cell r="B167" t="str">
            <v>Outer London</v>
          </cell>
          <cell r="D167">
            <v>33372</v>
          </cell>
          <cell r="E167">
            <v>16841</v>
          </cell>
          <cell r="F167">
            <v>16531</v>
          </cell>
          <cell r="G167">
            <v>71.3</v>
          </cell>
          <cell r="H167">
            <v>66.7</v>
          </cell>
          <cell r="I167">
            <v>76</v>
          </cell>
          <cell r="J167">
            <v>61.4</v>
          </cell>
          <cell r="K167">
            <v>58.3</v>
          </cell>
          <cell r="L167">
            <v>64.7</v>
          </cell>
          <cell r="M167">
            <v>95.1</v>
          </cell>
          <cell r="N167">
            <v>94.1</v>
          </cell>
          <cell r="O167">
            <v>96.2</v>
          </cell>
          <cell r="P167">
            <v>92</v>
          </cell>
          <cell r="Q167">
            <v>91.4</v>
          </cell>
          <cell r="R167">
            <v>92.7</v>
          </cell>
          <cell r="S167">
            <v>63.3</v>
          </cell>
          <cell r="T167">
            <v>60.9</v>
          </cell>
          <cell r="U167">
            <v>65.7</v>
          </cell>
          <cell r="V167">
            <v>45</v>
          </cell>
          <cell r="W167">
            <v>41.1</v>
          </cell>
          <cell r="X167">
            <v>48.9</v>
          </cell>
          <cell r="Y167">
            <v>29.8</v>
          </cell>
          <cell r="Z167">
            <v>24.9</v>
          </cell>
          <cell r="AA167">
            <v>34.700000000000003</v>
          </cell>
          <cell r="AB167">
            <v>17885</v>
          </cell>
          <cell r="AC167">
            <v>9183</v>
          </cell>
          <cell r="AD167">
            <v>8702</v>
          </cell>
          <cell r="AE167">
            <v>72.900000000000006</v>
          </cell>
          <cell r="AF167">
            <v>67.900000000000006</v>
          </cell>
          <cell r="AG167">
            <v>78.099999999999994</v>
          </cell>
          <cell r="AH167">
            <v>61.5</v>
          </cell>
          <cell r="AI167">
            <v>57.8</v>
          </cell>
          <cell r="AJ167">
            <v>65.5</v>
          </cell>
          <cell r="AK167">
            <v>96.3</v>
          </cell>
          <cell r="AL167">
            <v>95.5</v>
          </cell>
          <cell r="AM167">
            <v>97.1</v>
          </cell>
          <cell r="AN167">
            <v>93.5</v>
          </cell>
          <cell r="AO167">
            <v>92.8</v>
          </cell>
          <cell r="AP167">
            <v>94.3</v>
          </cell>
          <cell r="AQ167">
            <v>62.7</v>
          </cell>
          <cell r="AR167">
            <v>59.3</v>
          </cell>
          <cell r="AS167">
            <v>66.2</v>
          </cell>
          <cell r="AT167">
            <v>50.1</v>
          </cell>
          <cell r="AU167">
            <v>45.1</v>
          </cell>
          <cell r="AV167">
            <v>55.5</v>
          </cell>
          <cell r="AW167">
            <v>33.4</v>
          </cell>
          <cell r="AX167">
            <v>28.4</v>
          </cell>
          <cell r="AY167">
            <v>38.6</v>
          </cell>
          <cell r="AZ167">
            <v>51390</v>
          </cell>
          <cell r="BA167">
            <v>26088</v>
          </cell>
          <cell r="BB167">
            <v>25302</v>
          </cell>
          <cell r="BC167">
            <v>71.8</v>
          </cell>
          <cell r="BD167">
            <v>67</v>
          </cell>
          <cell r="BE167">
            <v>76.599999999999994</v>
          </cell>
          <cell r="BF167">
            <v>61.4</v>
          </cell>
          <cell r="BG167">
            <v>58</v>
          </cell>
          <cell r="BH167">
            <v>64.900000000000006</v>
          </cell>
          <cell r="BI167">
            <v>95.5</v>
          </cell>
          <cell r="BJ167">
            <v>94.5</v>
          </cell>
          <cell r="BK167">
            <v>96.4</v>
          </cell>
          <cell r="BL167">
            <v>92.5</v>
          </cell>
          <cell r="BM167">
            <v>91.8</v>
          </cell>
          <cell r="BN167">
            <v>93.2</v>
          </cell>
          <cell r="BO167">
            <v>63</v>
          </cell>
          <cell r="BP167">
            <v>60.3</v>
          </cell>
          <cell r="BQ167">
            <v>65.900000000000006</v>
          </cell>
          <cell r="BR167">
            <v>46.7</v>
          </cell>
          <cell r="BS167">
            <v>42.4</v>
          </cell>
          <cell r="BT167">
            <v>51.2</v>
          </cell>
          <cell r="BU167">
            <v>31</v>
          </cell>
          <cell r="BV167">
            <v>26.1</v>
          </cell>
          <cell r="BW167">
            <v>36</v>
          </cell>
        </row>
        <row r="168">
          <cell r="A168" t="str">
            <v>E12000008</v>
          </cell>
          <cell r="B168" t="str">
            <v>South East</v>
          </cell>
          <cell r="D168">
            <v>80204</v>
          </cell>
          <cell r="E168">
            <v>41110</v>
          </cell>
          <cell r="F168">
            <v>39094</v>
          </cell>
          <cell r="G168">
            <v>67.8</v>
          </cell>
          <cell r="H168">
            <v>62.9</v>
          </cell>
          <cell r="I168">
            <v>72.8</v>
          </cell>
          <cell r="J168">
            <v>59.8</v>
          </cell>
          <cell r="K168">
            <v>55.7</v>
          </cell>
          <cell r="L168">
            <v>64.099999999999994</v>
          </cell>
          <cell r="M168">
            <v>94.3</v>
          </cell>
          <cell r="N168">
            <v>93.1</v>
          </cell>
          <cell r="O168">
            <v>95.5</v>
          </cell>
          <cell r="P168">
            <v>92</v>
          </cell>
          <cell r="Q168">
            <v>90.7</v>
          </cell>
          <cell r="R168">
            <v>93.3</v>
          </cell>
          <cell r="S168">
            <v>62.1</v>
          </cell>
          <cell r="T168">
            <v>58.6</v>
          </cell>
          <cell r="U168">
            <v>65.7</v>
          </cell>
          <cell r="V168">
            <v>40.6</v>
          </cell>
          <cell r="W168">
            <v>35.9</v>
          </cell>
          <cell r="X168">
            <v>45.6</v>
          </cell>
          <cell r="Y168">
            <v>26.3</v>
          </cell>
          <cell r="Z168">
            <v>21.2</v>
          </cell>
          <cell r="AA168">
            <v>31.6</v>
          </cell>
          <cell r="AB168">
            <v>7878</v>
          </cell>
          <cell r="AC168">
            <v>4034</v>
          </cell>
          <cell r="AD168">
            <v>3844</v>
          </cell>
          <cell r="AE168">
            <v>69.8</v>
          </cell>
          <cell r="AF168">
            <v>64.2</v>
          </cell>
          <cell r="AG168">
            <v>75.599999999999994</v>
          </cell>
          <cell r="AH168">
            <v>60.5</v>
          </cell>
          <cell r="AI168">
            <v>55.5</v>
          </cell>
          <cell r="AJ168">
            <v>65.7</v>
          </cell>
          <cell r="AK168">
            <v>95.4</v>
          </cell>
          <cell r="AL168">
            <v>94.5</v>
          </cell>
          <cell r="AM168">
            <v>96.4</v>
          </cell>
          <cell r="AN168">
            <v>92.8</v>
          </cell>
          <cell r="AO168">
            <v>91.6</v>
          </cell>
          <cell r="AP168">
            <v>94</v>
          </cell>
          <cell r="AQ168">
            <v>62</v>
          </cell>
          <cell r="AR168">
            <v>57.6</v>
          </cell>
          <cell r="AS168">
            <v>66.5</v>
          </cell>
          <cell r="AT168">
            <v>43.1</v>
          </cell>
          <cell r="AU168">
            <v>38.299999999999997</v>
          </cell>
          <cell r="AV168">
            <v>48.1</v>
          </cell>
          <cell r="AW168">
            <v>29.2</v>
          </cell>
          <cell r="AX168">
            <v>23.9</v>
          </cell>
          <cell r="AY168">
            <v>34.700000000000003</v>
          </cell>
          <cell r="AZ168">
            <v>88186</v>
          </cell>
          <cell r="BA168">
            <v>45196</v>
          </cell>
          <cell r="BB168">
            <v>42990</v>
          </cell>
          <cell r="BC168">
            <v>67.900000000000006</v>
          </cell>
          <cell r="BD168">
            <v>63</v>
          </cell>
          <cell r="BE168">
            <v>73.099999999999994</v>
          </cell>
          <cell r="BF168">
            <v>59.9</v>
          </cell>
          <cell r="BG168">
            <v>55.7</v>
          </cell>
          <cell r="BH168">
            <v>64.3</v>
          </cell>
          <cell r="BI168">
            <v>94.4</v>
          </cell>
          <cell r="BJ168">
            <v>93.2</v>
          </cell>
          <cell r="BK168">
            <v>95.6</v>
          </cell>
          <cell r="BL168">
            <v>92</v>
          </cell>
          <cell r="BM168">
            <v>90.8</v>
          </cell>
          <cell r="BN168">
            <v>93.3</v>
          </cell>
          <cell r="BO168">
            <v>62.1</v>
          </cell>
          <cell r="BP168">
            <v>58.5</v>
          </cell>
          <cell r="BQ168">
            <v>65.8</v>
          </cell>
          <cell r="BR168">
            <v>40.799999999999997</v>
          </cell>
          <cell r="BS168">
            <v>36.1</v>
          </cell>
          <cell r="BT168">
            <v>45.8</v>
          </cell>
          <cell r="BU168">
            <v>26.5</v>
          </cell>
          <cell r="BV168">
            <v>21.5</v>
          </cell>
          <cell r="BW168">
            <v>31.9</v>
          </cell>
        </row>
        <row r="169">
          <cell r="A169" t="str">
            <v>E12000009</v>
          </cell>
          <cell r="B169" t="str">
            <v>South West</v>
          </cell>
          <cell r="D169">
            <v>51516</v>
          </cell>
          <cell r="E169">
            <v>26277</v>
          </cell>
          <cell r="F169">
            <v>25239</v>
          </cell>
          <cell r="G169">
            <v>67</v>
          </cell>
          <cell r="H169">
            <v>61.1</v>
          </cell>
          <cell r="I169">
            <v>73.2</v>
          </cell>
          <cell r="J169">
            <v>58.3</v>
          </cell>
          <cell r="K169">
            <v>53.3</v>
          </cell>
          <cell r="L169">
            <v>63.5</v>
          </cell>
          <cell r="M169">
            <v>94.7</v>
          </cell>
          <cell r="N169">
            <v>93.4</v>
          </cell>
          <cell r="O169">
            <v>96</v>
          </cell>
          <cell r="P169">
            <v>92.3</v>
          </cell>
          <cell r="Q169">
            <v>90.9</v>
          </cell>
          <cell r="R169">
            <v>93.8</v>
          </cell>
          <cell r="S169">
            <v>60.7</v>
          </cell>
          <cell r="T169">
            <v>56.4</v>
          </cell>
          <cell r="U169">
            <v>65.2</v>
          </cell>
          <cell r="V169">
            <v>38.1</v>
          </cell>
          <cell r="W169">
            <v>33.200000000000003</v>
          </cell>
          <cell r="X169">
            <v>43.2</v>
          </cell>
          <cell r="Y169">
            <v>23.6</v>
          </cell>
          <cell r="Z169">
            <v>18.2</v>
          </cell>
          <cell r="AA169">
            <v>29.2</v>
          </cell>
          <cell r="AB169">
            <v>2338</v>
          </cell>
          <cell r="AC169">
            <v>1178</v>
          </cell>
          <cell r="AD169">
            <v>1160</v>
          </cell>
          <cell r="AE169">
            <v>64.5</v>
          </cell>
          <cell r="AF169">
            <v>57.5</v>
          </cell>
          <cell r="AG169">
            <v>71.7</v>
          </cell>
          <cell r="AH169">
            <v>50.4</v>
          </cell>
          <cell r="AI169">
            <v>45.4</v>
          </cell>
          <cell r="AJ169">
            <v>55.4</v>
          </cell>
          <cell r="AK169">
            <v>95.7</v>
          </cell>
          <cell r="AL169">
            <v>94.4</v>
          </cell>
          <cell r="AM169">
            <v>97.1</v>
          </cell>
          <cell r="AN169">
            <v>92.3</v>
          </cell>
          <cell r="AO169">
            <v>90.8</v>
          </cell>
          <cell r="AP169">
            <v>93.7</v>
          </cell>
          <cell r="AQ169">
            <v>52</v>
          </cell>
          <cell r="AR169">
            <v>47.4</v>
          </cell>
          <cell r="AS169">
            <v>56.7</v>
          </cell>
          <cell r="AT169">
            <v>37.1</v>
          </cell>
          <cell r="AU169">
            <v>35.299999999999997</v>
          </cell>
          <cell r="AV169">
            <v>38.9</v>
          </cell>
          <cell r="AW169">
            <v>22.4</v>
          </cell>
          <cell r="AX169">
            <v>18.5</v>
          </cell>
          <cell r="AY169">
            <v>26.4</v>
          </cell>
          <cell r="AZ169">
            <v>53885</v>
          </cell>
          <cell r="BA169">
            <v>27471</v>
          </cell>
          <cell r="BB169">
            <v>26414</v>
          </cell>
          <cell r="BC169">
            <v>66.900000000000006</v>
          </cell>
          <cell r="BD169">
            <v>61</v>
          </cell>
          <cell r="BE169">
            <v>73.099999999999994</v>
          </cell>
          <cell r="BF169">
            <v>58</v>
          </cell>
          <cell r="BG169">
            <v>52.9</v>
          </cell>
          <cell r="BH169">
            <v>63.2</v>
          </cell>
          <cell r="BI169">
            <v>94.7</v>
          </cell>
          <cell r="BJ169">
            <v>93.4</v>
          </cell>
          <cell r="BK169">
            <v>96.1</v>
          </cell>
          <cell r="BL169">
            <v>92.3</v>
          </cell>
          <cell r="BM169">
            <v>90.9</v>
          </cell>
          <cell r="BN169">
            <v>93.8</v>
          </cell>
          <cell r="BO169">
            <v>60.3</v>
          </cell>
          <cell r="BP169">
            <v>56</v>
          </cell>
          <cell r="BQ169">
            <v>64.8</v>
          </cell>
          <cell r="BR169">
            <v>38.1</v>
          </cell>
          <cell r="BS169">
            <v>33.299999999999997</v>
          </cell>
          <cell r="BT169">
            <v>43.1</v>
          </cell>
          <cell r="BU169">
            <v>23.5</v>
          </cell>
          <cell r="BV169">
            <v>18.2</v>
          </cell>
          <cell r="BW169">
            <v>29.1</v>
          </cell>
        </row>
        <row r="170">
          <cell r="A170" t="str">
            <v>E92000001</v>
          </cell>
          <cell r="B170" t="str">
            <v>England</v>
          </cell>
          <cell r="D170">
            <v>474183</v>
          </cell>
          <cell r="E170">
            <v>241938</v>
          </cell>
          <cell r="F170">
            <v>232245</v>
          </cell>
          <cell r="G170">
            <v>66.3</v>
          </cell>
          <cell r="H170">
            <v>60.9</v>
          </cell>
          <cell r="I170">
            <v>72</v>
          </cell>
          <cell r="J170">
            <v>57.5</v>
          </cell>
          <cell r="K170">
            <v>52.9</v>
          </cell>
          <cell r="L170">
            <v>62.3</v>
          </cell>
          <cell r="M170">
            <v>94.2</v>
          </cell>
          <cell r="N170">
            <v>92.9</v>
          </cell>
          <cell r="O170">
            <v>95.7</v>
          </cell>
          <cell r="P170">
            <v>91.7</v>
          </cell>
          <cell r="Q170">
            <v>90.4</v>
          </cell>
          <cell r="R170">
            <v>93.1</v>
          </cell>
          <cell r="S170">
            <v>59.8</v>
          </cell>
          <cell r="T170">
            <v>55.7</v>
          </cell>
          <cell r="U170">
            <v>64</v>
          </cell>
          <cell r="V170">
            <v>38.1</v>
          </cell>
          <cell r="W170">
            <v>33.5</v>
          </cell>
          <cell r="X170">
            <v>42.9</v>
          </cell>
          <cell r="Y170">
            <v>23.9</v>
          </cell>
          <cell r="Z170">
            <v>19.100000000000001</v>
          </cell>
          <cell r="AA170">
            <v>28.9</v>
          </cell>
          <cell r="AB170">
            <v>75693</v>
          </cell>
          <cell r="AC170">
            <v>38562</v>
          </cell>
          <cell r="AD170">
            <v>37131</v>
          </cell>
          <cell r="AE170">
            <v>67.7</v>
          </cell>
          <cell r="AF170">
            <v>62.2</v>
          </cell>
          <cell r="AG170">
            <v>73.3</v>
          </cell>
          <cell r="AH170">
            <v>56.5</v>
          </cell>
          <cell r="AI170">
            <v>52.2</v>
          </cell>
          <cell r="AJ170">
            <v>61</v>
          </cell>
          <cell r="AK170">
            <v>95.3</v>
          </cell>
          <cell r="AL170">
            <v>94.2</v>
          </cell>
          <cell r="AM170">
            <v>96.4</v>
          </cell>
          <cell r="AN170">
            <v>92.1</v>
          </cell>
          <cell r="AO170">
            <v>91</v>
          </cell>
          <cell r="AP170">
            <v>93.2</v>
          </cell>
          <cell r="AQ170">
            <v>58</v>
          </cell>
          <cell r="AR170">
            <v>54.2</v>
          </cell>
          <cell r="AS170">
            <v>61.9</v>
          </cell>
          <cell r="AT170">
            <v>43.5</v>
          </cell>
          <cell r="AU170">
            <v>38.799999999999997</v>
          </cell>
          <cell r="AV170">
            <v>48.4</v>
          </cell>
          <cell r="AW170">
            <v>27.3</v>
          </cell>
          <cell r="AX170">
            <v>22.4</v>
          </cell>
          <cell r="AY170">
            <v>32.5</v>
          </cell>
          <cell r="AZ170">
            <v>550786</v>
          </cell>
          <cell r="BA170">
            <v>280920</v>
          </cell>
          <cell r="BB170">
            <v>269866</v>
          </cell>
          <cell r="BC170">
            <v>66.5</v>
          </cell>
          <cell r="BD170">
            <v>61.1</v>
          </cell>
          <cell r="BE170">
            <v>72.099999999999994</v>
          </cell>
          <cell r="BF170">
            <v>57.3</v>
          </cell>
          <cell r="BG170">
            <v>52.7</v>
          </cell>
          <cell r="BH170">
            <v>62.1</v>
          </cell>
          <cell r="BI170">
            <v>94.3</v>
          </cell>
          <cell r="BJ170">
            <v>93</v>
          </cell>
          <cell r="BK170">
            <v>95.7</v>
          </cell>
          <cell r="BL170">
            <v>91.7</v>
          </cell>
          <cell r="BM170">
            <v>90.5</v>
          </cell>
          <cell r="BN170">
            <v>93.1</v>
          </cell>
          <cell r="BO170">
            <v>59.5</v>
          </cell>
          <cell r="BP170">
            <v>55.5</v>
          </cell>
          <cell r="BQ170">
            <v>63.6</v>
          </cell>
          <cell r="BR170">
            <v>38.799999999999997</v>
          </cell>
          <cell r="BS170">
            <v>34.200000000000003</v>
          </cell>
          <cell r="BT170">
            <v>43.6</v>
          </cell>
          <cell r="BU170">
            <v>24.4</v>
          </cell>
          <cell r="BV170">
            <v>19.600000000000001</v>
          </cell>
          <cell r="BW170">
            <v>29.4</v>
          </cell>
        </row>
      </sheetData>
      <sheetData sheetId="15">
        <row r="7">
          <cell r="A7" t="str">
            <v>E06000047</v>
          </cell>
          <cell r="B7" t="str">
            <v>County Durham</v>
          </cell>
          <cell r="C7" t="str">
            <v>North East</v>
          </cell>
          <cell r="D7">
            <v>22</v>
          </cell>
          <cell r="E7">
            <v>15</v>
          </cell>
          <cell r="F7">
            <v>7</v>
          </cell>
          <cell r="G7">
            <v>86.4</v>
          </cell>
          <cell r="H7">
            <v>80</v>
          </cell>
          <cell r="I7">
            <v>100</v>
          </cell>
          <cell r="J7">
            <v>81.8</v>
          </cell>
          <cell r="K7">
            <v>73.3</v>
          </cell>
          <cell r="L7">
            <v>100</v>
          </cell>
          <cell r="M7" t="str">
            <v>x</v>
          </cell>
          <cell r="N7" t="str">
            <v>x</v>
          </cell>
          <cell r="O7">
            <v>100</v>
          </cell>
          <cell r="P7" t="str">
            <v>x</v>
          </cell>
          <cell r="Q7" t="str">
            <v>x</v>
          </cell>
          <cell r="R7">
            <v>100</v>
          </cell>
          <cell r="S7">
            <v>81.8</v>
          </cell>
          <cell r="T7">
            <v>73.3</v>
          </cell>
          <cell r="U7">
            <v>100</v>
          </cell>
          <cell r="V7">
            <v>77.3</v>
          </cell>
          <cell r="W7" t="str">
            <v>x</v>
          </cell>
          <cell r="X7" t="str">
            <v>x</v>
          </cell>
          <cell r="Y7">
            <v>45.5</v>
          </cell>
          <cell r="Z7" t="str">
            <v>x</v>
          </cell>
          <cell r="AA7" t="str">
            <v>x</v>
          </cell>
          <cell r="AB7">
            <v>9</v>
          </cell>
          <cell r="AC7">
            <v>5</v>
          </cell>
          <cell r="AD7">
            <v>4</v>
          </cell>
          <cell r="AE7" t="str">
            <v>x</v>
          </cell>
          <cell r="AF7" t="str">
            <v>x</v>
          </cell>
          <cell r="AG7" t="str">
            <v>x</v>
          </cell>
          <cell r="AH7" t="str">
            <v>x</v>
          </cell>
          <cell r="AI7" t="str">
            <v>x</v>
          </cell>
          <cell r="AJ7" t="str">
            <v>x</v>
          </cell>
          <cell r="AK7">
            <v>100</v>
          </cell>
          <cell r="AL7" t="str">
            <v>x</v>
          </cell>
          <cell r="AM7" t="str">
            <v>x</v>
          </cell>
          <cell r="AN7">
            <v>100</v>
          </cell>
          <cell r="AO7" t="str">
            <v>x</v>
          </cell>
          <cell r="AP7" t="str">
            <v>x</v>
          </cell>
          <cell r="AQ7">
            <v>100</v>
          </cell>
          <cell r="AR7" t="str">
            <v>x</v>
          </cell>
          <cell r="AS7" t="str">
            <v>x</v>
          </cell>
          <cell r="AT7" t="str">
            <v>x</v>
          </cell>
          <cell r="AU7" t="str">
            <v>x</v>
          </cell>
          <cell r="AV7" t="str">
            <v>x</v>
          </cell>
          <cell r="AW7">
            <v>66.7</v>
          </cell>
          <cell r="AX7" t="str">
            <v>x</v>
          </cell>
          <cell r="AY7" t="str">
            <v>x</v>
          </cell>
          <cell r="AZ7">
            <v>7</v>
          </cell>
          <cell r="BA7" t="str">
            <v>x</v>
          </cell>
          <cell r="BB7" t="str">
            <v>x</v>
          </cell>
          <cell r="BC7" t="str">
            <v>x</v>
          </cell>
          <cell r="BD7" t="str">
            <v>x</v>
          </cell>
          <cell r="BE7" t="str">
            <v>x</v>
          </cell>
          <cell r="BF7" t="str">
            <v>x</v>
          </cell>
          <cell r="BG7" t="str">
            <v>x</v>
          </cell>
          <cell r="BH7" t="str">
            <v>x</v>
          </cell>
          <cell r="BI7">
            <v>100</v>
          </cell>
          <cell r="BJ7" t="str">
            <v>x</v>
          </cell>
          <cell r="BK7" t="str">
            <v>x</v>
          </cell>
          <cell r="BL7">
            <v>100</v>
          </cell>
          <cell r="BM7" t="str">
            <v>x</v>
          </cell>
          <cell r="BN7" t="str">
            <v>x</v>
          </cell>
          <cell r="BO7">
            <v>100</v>
          </cell>
          <cell r="BP7" t="str">
            <v>x</v>
          </cell>
          <cell r="BQ7" t="str">
            <v>x</v>
          </cell>
          <cell r="BR7">
            <v>42.9</v>
          </cell>
          <cell r="BS7" t="str">
            <v>x</v>
          </cell>
          <cell r="BT7" t="str">
            <v>x</v>
          </cell>
          <cell r="BU7">
            <v>42.9</v>
          </cell>
          <cell r="BV7" t="str">
            <v>x</v>
          </cell>
          <cell r="BW7" t="str">
            <v>x</v>
          </cell>
          <cell r="BX7">
            <v>47</v>
          </cell>
          <cell r="BY7">
            <v>20</v>
          </cell>
          <cell r="BZ7">
            <v>27</v>
          </cell>
          <cell r="CA7">
            <v>72.3</v>
          </cell>
          <cell r="CB7">
            <v>60</v>
          </cell>
          <cell r="CC7">
            <v>81.5</v>
          </cell>
          <cell r="CD7">
            <v>66</v>
          </cell>
          <cell r="CE7">
            <v>55</v>
          </cell>
          <cell r="CF7">
            <v>74.099999999999994</v>
          </cell>
          <cell r="CG7">
            <v>93.6</v>
          </cell>
          <cell r="CH7">
            <v>85</v>
          </cell>
          <cell r="CI7">
            <v>100</v>
          </cell>
          <cell r="CJ7">
            <v>91.5</v>
          </cell>
          <cell r="CK7" t="str">
            <v>x</v>
          </cell>
          <cell r="CL7" t="str">
            <v>x</v>
          </cell>
          <cell r="CM7">
            <v>68.099999999999994</v>
          </cell>
          <cell r="CN7">
            <v>60</v>
          </cell>
          <cell r="CO7">
            <v>74.099999999999994</v>
          </cell>
          <cell r="CP7">
            <v>53.2</v>
          </cell>
          <cell r="CQ7">
            <v>40</v>
          </cell>
          <cell r="CR7">
            <v>63</v>
          </cell>
          <cell r="CS7">
            <v>40.4</v>
          </cell>
          <cell r="CT7">
            <v>25</v>
          </cell>
          <cell r="CU7">
            <v>51.9</v>
          </cell>
          <cell r="CV7">
            <v>4997</v>
          </cell>
          <cell r="CW7">
            <v>2574</v>
          </cell>
          <cell r="CX7">
            <v>2423</v>
          </cell>
          <cell r="CY7">
            <v>64.900000000000006</v>
          </cell>
          <cell r="CZ7">
            <v>60.1</v>
          </cell>
          <cell r="DA7">
            <v>70</v>
          </cell>
          <cell r="DB7">
            <v>54.8</v>
          </cell>
          <cell r="DC7">
            <v>50.9</v>
          </cell>
          <cell r="DD7">
            <v>59</v>
          </cell>
          <cell r="DE7">
            <v>93.2</v>
          </cell>
          <cell r="DF7">
            <v>91.3</v>
          </cell>
          <cell r="DG7">
            <v>95.3</v>
          </cell>
          <cell r="DH7">
            <v>91.1</v>
          </cell>
          <cell r="DI7">
            <v>89.4</v>
          </cell>
          <cell r="DJ7">
            <v>92.9</v>
          </cell>
          <cell r="DK7">
            <v>57.3</v>
          </cell>
          <cell r="DL7">
            <v>53.5</v>
          </cell>
          <cell r="DM7">
            <v>61.2</v>
          </cell>
          <cell r="DN7">
            <v>38.799999999999997</v>
          </cell>
          <cell r="DO7">
            <v>35.200000000000003</v>
          </cell>
          <cell r="DP7">
            <v>42.6</v>
          </cell>
          <cell r="DQ7">
            <v>23.5</v>
          </cell>
          <cell r="DR7">
            <v>19.899999999999999</v>
          </cell>
          <cell r="DS7">
            <v>27.2</v>
          </cell>
          <cell r="DT7">
            <v>5101</v>
          </cell>
          <cell r="DU7">
            <v>2628</v>
          </cell>
          <cell r="DV7">
            <v>2473</v>
          </cell>
          <cell r="DW7">
            <v>65.099999999999994</v>
          </cell>
          <cell r="DX7">
            <v>60.4</v>
          </cell>
          <cell r="DY7">
            <v>70.2</v>
          </cell>
          <cell r="DZ7">
            <v>55.1</v>
          </cell>
          <cell r="EA7">
            <v>51.2</v>
          </cell>
          <cell r="EB7">
            <v>59.4</v>
          </cell>
          <cell r="EC7">
            <v>93.3</v>
          </cell>
          <cell r="ED7">
            <v>91.4</v>
          </cell>
          <cell r="EE7">
            <v>95.3</v>
          </cell>
          <cell r="EF7">
            <v>91.1</v>
          </cell>
          <cell r="EG7">
            <v>89.4</v>
          </cell>
          <cell r="EH7">
            <v>93</v>
          </cell>
          <cell r="EI7">
            <v>57.6</v>
          </cell>
          <cell r="EJ7">
            <v>53.9</v>
          </cell>
          <cell r="EK7">
            <v>61.5</v>
          </cell>
          <cell r="EL7">
            <v>39.200000000000003</v>
          </cell>
          <cell r="EM7">
            <v>35.6</v>
          </cell>
          <cell r="EN7">
            <v>43.1</v>
          </cell>
          <cell r="EO7">
            <v>23.8</v>
          </cell>
          <cell r="EP7">
            <v>20.2</v>
          </cell>
          <cell r="EQ7">
            <v>27.7</v>
          </cell>
        </row>
        <row r="8">
          <cell r="A8" t="str">
            <v>E06000005</v>
          </cell>
          <cell r="B8" t="str">
            <v>Darlington</v>
          </cell>
          <cell r="C8" t="str">
            <v>North East</v>
          </cell>
          <cell r="D8">
            <v>21</v>
          </cell>
          <cell r="E8">
            <v>12</v>
          </cell>
          <cell r="F8">
            <v>9</v>
          </cell>
          <cell r="G8">
            <v>85.7</v>
          </cell>
          <cell r="H8">
            <v>75</v>
          </cell>
          <cell r="I8">
            <v>100</v>
          </cell>
          <cell r="J8">
            <v>81</v>
          </cell>
          <cell r="K8">
            <v>66.7</v>
          </cell>
          <cell r="L8">
            <v>100</v>
          </cell>
          <cell r="M8" t="str">
            <v>x</v>
          </cell>
          <cell r="N8" t="str">
            <v>x</v>
          </cell>
          <cell r="O8">
            <v>100</v>
          </cell>
          <cell r="P8" t="str">
            <v>x</v>
          </cell>
          <cell r="Q8" t="str">
            <v>x</v>
          </cell>
          <cell r="R8">
            <v>100</v>
          </cell>
          <cell r="S8">
            <v>81</v>
          </cell>
          <cell r="T8">
            <v>66.7</v>
          </cell>
          <cell r="U8">
            <v>100</v>
          </cell>
          <cell r="V8">
            <v>61.9</v>
          </cell>
          <cell r="W8" t="str">
            <v>x</v>
          </cell>
          <cell r="X8" t="str">
            <v>x</v>
          </cell>
          <cell r="Y8">
            <v>47.6</v>
          </cell>
          <cell r="Z8">
            <v>33.299999999999997</v>
          </cell>
          <cell r="AA8">
            <v>66.7</v>
          </cell>
          <cell r="AB8">
            <v>8</v>
          </cell>
          <cell r="AC8">
            <v>4</v>
          </cell>
          <cell r="AD8">
            <v>4</v>
          </cell>
          <cell r="AE8" t="str">
            <v>x</v>
          </cell>
          <cell r="AF8" t="str">
            <v>x</v>
          </cell>
          <cell r="AG8" t="str">
            <v>x</v>
          </cell>
          <cell r="AH8">
            <v>50</v>
          </cell>
          <cell r="AI8" t="str">
            <v>x</v>
          </cell>
          <cell r="AJ8" t="str">
            <v>x</v>
          </cell>
          <cell r="AK8">
            <v>100</v>
          </cell>
          <cell r="AL8" t="str">
            <v>x</v>
          </cell>
          <cell r="AM8" t="str">
            <v>x</v>
          </cell>
          <cell r="AN8">
            <v>100</v>
          </cell>
          <cell r="AO8" t="str">
            <v>x</v>
          </cell>
          <cell r="AP8" t="str">
            <v>x</v>
          </cell>
          <cell r="AQ8">
            <v>50</v>
          </cell>
          <cell r="AR8" t="str">
            <v>x</v>
          </cell>
          <cell r="AS8" t="str">
            <v>x</v>
          </cell>
          <cell r="AT8">
            <v>50</v>
          </cell>
          <cell r="AU8" t="str">
            <v>x</v>
          </cell>
          <cell r="AV8" t="str">
            <v>x</v>
          </cell>
          <cell r="AW8" t="str">
            <v>x</v>
          </cell>
          <cell r="AX8" t="str">
            <v>x</v>
          </cell>
          <cell r="AY8" t="str">
            <v>x</v>
          </cell>
          <cell r="AZ8">
            <v>0</v>
          </cell>
          <cell r="BA8">
            <v>0</v>
          </cell>
          <cell r="BB8">
            <v>0</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22</v>
          </cell>
          <cell r="BY8">
            <v>9</v>
          </cell>
          <cell r="BZ8">
            <v>13</v>
          </cell>
          <cell r="CA8">
            <v>63.6</v>
          </cell>
          <cell r="CB8">
            <v>55.6</v>
          </cell>
          <cell r="CC8">
            <v>69.2</v>
          </cell>
          <cell r="CD8">
            <v>54.5</v>
          </cell>
          <cell r="CE8">
            <v>55.6</v>
          </cell>
          <cell r="CF8">
            <v>53.8</v>
          </cell>
          <cell r="CG8">
            <v>100</v>
          </cell>
          <cell r="CH8">
            <v>100</v>
          </cell>
          <cell r="CI8">
            <v>100</v>
          </cell>
          <cell r="CJ8">
            <v>100</v>
          </cell>
          <cell r="CK8">
            <v>100</v>
          </cell>
          <cell r="CL8">
            <v>100</v>
          </cell>
          <cell r="CM8">
            <v>72.7</v>
          </cell>
          <cell r="CN8">
            <v>100</v>
          </cell>
          <cell r="CO8">
            <v>53.8</v>
          </cell>
          <cell r="CP8">
            <v>31.8</v>
          </cell>
          <cell r="CQ8">
            <v>44.4</v>
          </cell>
          <cell r="CR8">
            <v>23.1</v>
          </cell>
          <cell r="CS8">
            <v>27.3</v>
          </cell>
          <cell r="CT8">
            <v>33.299999999999997</v>
          </cell>
          <cell r="CU8">
            <v>23.1</v>
          </cell>
          <cell r="CV8">
            <v>1131</v>
          </cell>
          <cell r="CW8">
            <v>528</v>
          </cell>
          <cell r="CX8">
            <v>603</v>
          </cell>
          <cell r="CY8">
            <v>61.5</v>
          </cell>
          <cell r="CZ8">
            <v>53.8</v>
          </cell>
          <cell r="DA8">
            <v>68.3</v>
          </cell>
          <cell r="DB8">
            <v>51.8</v>
          </cell>
          <cell r="DC8">
            <v>45.5</v>
          </cell>
          <cell r="DD8">
            <v>57.4</v>
          </cell>
          <cell r="DE8">
            <v>93.5</v>
          </cell>
          <cell r="DF8">
            <v>92</v>
          </cell>
          <cell r="DG8">
            <v>94.7</v>
          </cell>
          <cell r="DH8">
            <v>89.9</v>
          </cell>
          <cell r="DI8">
            <v>88.4</v>
          </cell>
          <cell r="DJ8">
            <v>91.2</v>
          </cell>
          <cell r="DK8">
            <v>55.1</v>
          </cell>
          <cell r="DL8">
            <v>50.6</v>
          </cell>
          <cell r="DM8">
            <v>59</v>
          </cell>
          <cell r="DN8">
            <v>31.2</v>
          </cell>
          <cell r="DO8">
            <v>23.1</v>
          </cell>
          <cell r="DP8">
            <v>38.299999999999997</v>
          </cell>
          <cell r="DQ8">
            <v>17</v>
          </cell>
          <cell r="DR8">
            <v>10.199999999999999</v>
          </cell>
          <cell r="DS8">
            <v>22.9</v>
          </cell>
          <cell r="DT8">
            <v>1189</v>
          </cell>
          <cell r="DU8">
            <v>555</v>
          </cell>
          <cell r="DV8">
            <v>634</v>
          </cell>
          <cell r="DW8">
            <v>62.2</v>
          </cell>
          <cell r="DX8">
            <v>54.4</v>
          </cell>
          <cell r="DY8">
            <v>68.900000000000006</v>
          </cell>
          <cell r="DZ8">
            <v>52.5</v>
          </cell>
          <cell r="EA8">
            <v>45.9</v>
          </cell>
          <cell r="EB8">
            <v>58.2</v>
          </cell>
          <cell r="EC8">
            <v>93.6</v>
          </cell>
          <cell r="ED8">
            <v>92.1</v>
          </cell>
          <cell r="EE8">
            <v>95</v>
          </cell>
          <cell r="EF8">
            <v>90.2</v>
          </cell>
          <cell r="EG8">
            <v>88.6</v>
          </cell>
          <cell r="EH8">
            <v>91.6</v>
          </cell>
          <cell r="EI8">
            <v>55.9</v>
          </cell>
          <cell r="EJ8">
            <v>51.5</v>
          </cell>
          <cell r="EK8">
            <v>59.8</v>
          </cell>
          <cell r="EL8">
            <v>31.9</v>
          </cell>
          <cell r="EM8">
            <v>24</v>
          </cell>
          <cell r="EN8">
            <v>38.799999999999997</v>
          </cell>
          <cell r="EO8">
            <v>17.7</v>
          </cell>
          <cell r="EP8">
            <v>11</v>
          </cell>
          <cell r="EQ8">
            <v>23.7</v>
          </cell>
        </row>
        <row r="9">
          <cell r="A9" t="str">
            <v>E08000020</v>
          </cell>
          <cell r="B9" t="str">
            <v>Gateshead</v>
          </cell>
          <cell r="C9" t="str">
            <v>North East</v>
          </cell>
          <cell r="D9">
            <v>37</v>
          </cell>
          <cell r="E9">
            <v>21</v>
          </cell>
          <cell r="F9">
            <v>16</v>
          </cell>
          <cell r="G9">
            <v>73</v>
          </cell>
          <cell r="H9">
            <v>76.2</v>
          </cell>
          <cell r="I9">
            <v>68.8</v>
          </cell>
          <cell r="J9">
            <v>67.599999999999994</v>
          </cell>
          <cell r="K9">
            <v>66.7</v>
          </cell>
          <cell r="L9">
            <v>68.8</v>
          </cell>
          <cell r="M9" t="str">
            <v>x</v>
          </cell>
          <cell r="N9" t="str">
            <v>x</v>
          </cell>
          <cell r="O9">
            <v>100</v>
          </cell>
          <cell r="P9" t="str">
            <v>x</v>
          </cell>
          <cell r="Q9" t="str">
            <v>x</v>
          </cell>
          <cell r="R9" t="str">
            <v>x</v>
          </cell>
          <cell r="S9">
            <v>67.599999999999994</v>
          </cell>
          <cell r="T9">
            <v>66.7</v>
          </cell>
          <cell r="U9">
            <v>68.8</v>
          </cell>
          <cell r="V9">
            <v>56.8</v>
          </cell>
          <cell r="W9">
            <v>52.4</v>
          </cell>
          <cell r="X9">
            <v>62.5</v>
          </cell>
          <cell r="Y9">
            <v>43.2</v>
          </cell>
          <cell r="Z9">
            <v>42.9</v>
          </cell>
          <cell r="AA9">
            <v>43.8</v>
          </cell>
          <cell r="AB9">
            <v>8</v>
          </cell>
          <cell r="AC9" t="str">
            <v>x</v>
          </cell>
          <cell r="AD9" t="str">
            <v>x</v>
          </cell>
          <cell r="AE9" t="str">
            <v>x</v>
          </cell>
          <cell r="AF9" t="str">
            <v>x</v>
          </cell>
          <cell r="AG9" t="str">
            <v>x</v>
          </cell>
          <cell r="AH9">
            <v>62.5</v>
          </cell>
          <cell r="AI9" t="str">
            <v>x</v>
          </cell>
          <cell r="AJ9" t="str">
            <v>x</v>
          </cell>
          <cell r="AK9">
            <v>100</v>
          </cell>
          <cell r="AL9" t="str">
            <v>x</v>
          </cell>
          <cell r="AM9" t="str">
            <v>x</v>
          </cell>
          <cell r="AN9">
            <v>100</v>
          </cell>
          <cell r="AO9" t="str">
            <v>x</v>
          </cell>
          <cell r="AP9" t="str">
            <v>x</v>
          </cell>
          <cell r="AQ9">
            <v>62.5</v>
          </cell>
          <cell r="AR9" t="str">
            <v>x</v>
          </cell>
          <cell r="AS9" t="str">
            <v>x</v>
          </cell>
          <cell r="AT9">
            <v>50</v>
          </cell>
          <cell r="AU9" t="str">
            <v>x</v>
          </cell>
          <cell r="AV9" t="str">
            <v>x</v>
          </cell>
          <cell r="AW9" t="str">
            <v>x</v>
          </cell>
          <cell r="AX9" t="str">
            <v>x</v>
          </cell>
          <cell r="AY9" t="str">
            <v>x</v>
          </cell>
          <cell r="AZ9" t="str">
            <v>x</v>
          </cell>
          <cell r="BA9" t="str">
            <v>x</v>
          </cell>
          <cell r="BB9" t="str">
            <v>x</v>
          </cell>
          <cell r="BC9" t="str">
            <v>x</v>
          </cell>
          <cell r="BD9" t="str">
            <v>x</v>
          </cell>
          <cell r="BE9" t="str">
            <v>x</v>
          </cell>
          <cell r="BF9" t="str">
            <v>x</v>
          </cell>
          <cell r="BG9" t="str">
            <v>x</v>
          </cell>
          <cell r="BH9" t="str">
            <v>x</v>
          </cell>
          <cell r="BI9" t="str">
            <v>x</v>
          </cell>
          <cell r="BJ9" t="str">
            <v>x</v>
          </cell>
          <cell r="BK9" t="str">
            <v>x</v>
          </cell>
          <cell r="BL9" t="str">
            <v>x</v>
          </cell>
          <cell r="BM9" t="str">
            <v>x</v>
          </cell>
          <cell r="BN9" t="str">
            <v>x</v>
          </cell>
          <cell r="BO9" t="str">
            <v>x</v>
          </cell>
          <cell r="BP9" t="str">
            <v>x</v>
          </cell>
          <cell r="BQ9" t="str">
            <v>x</v>
          </cell>
          <cell r="BR9" t="str">
            <v>x</v>
          </cell>
          <cell r="BS9" t="str">
            <v>x</v>
          </cell>
          <cell r="BT9" t="str">
            <v>x</v>
          </cell>
          <cell r="BU9" t="str">
            <v>x</v>
          </cell>
          <cell r="BV9" t="str">
            <v>x</v>
          </cell>
          <cell r="BW9" t="str">
            <v>x</v>
          </cell>
          <cell r="BX9">
            <v>19</v>
          </cell>
          <cell r="BY9">
            <v>9</v>
          </cell>
          <cell r="BZ9">
            <v>10</v>
          </cell>
          <cell r="CA9">
            <v>63.2</v>
          </cell>
          <cell r="CB9" t="str">
            <v>x</v>
          </cell>
          <cell r="CC9" t="str">
            <v>x</v>
          </cell>
          <cell r="CD9">
            <v>52.6</v>
          </cell>
          <cell r="CE9">
            <v>66.7</v>
          </cell>
          <cell r="CF9">
            <v>40</v>
          </cell>
          <cell r="CG9" t="str">
            <v>x</v>
          </cell>
          <cell r="CH9">
            <v>100</v>
          </cell>
          <cell r="CI9" t="str">
            <v>x</v>
          </cell>
          <cell r="CJ9" t="str">
            <v>x</v>
          </cell>
          <cell r="CK9" t="str">
            <v>x</v>
          </cell>
          <cell r="CL9" t="str">
            <v>x</v>
          </cell>
          <cell r="CM9">
            <v>63.2</v>
          </cell>
          <cell r="CN9" t="str">
            <v>x</v>
          </cell>
          <cell r="CO9" t="str">
            <v>x</v>
          </cell>
          <cell r="CP9">
            <v>47.4</v>
          </cell>
          <cell r="CQ9">
            <v>66.7</v>
          </cell>
          <cell r="CR9">
            <v>30</v>
          </cell>
          <cell r="CS9">
            <v>26.3</v>
          </cell>
          <cell r="CT9" t="str">
            <v>x</v>
          </cell>
          <cell r="CU9" t="str">
            <v>x</v>
          </cell>
          <cell r="CV9">
            <v>1932</v>
          </cell>
          <cell r="CW9">
            <v>987</v>
          </cell>
          <cell r="CX9">
            <v>945</v>
          </cell>
          <cell r="CY9">
            <v>67.599999999999994</v>
          </cell>
          <cell r="CZ9">
            <v>62.8</v>
          </cell>
          <cell r="DA9">
            <v>72.599999999999994</v>
          </cell>
          <cell r="DB9">
            <v>58.1</v>
          </cell>
          <cell r="DC9">
            <v>53.8</v>
          </cell>
          <cell r="DD9">
            <v>62.5</v>
          </cell>
          <cell r="DE9">
            <v>92.3</v>
          </cell>
          <cell r="DF9">
            <v>90.7</v>
          </cell>
          <cell r="DG9">
            <v>94.1</v>
          </cell>
          <cell r="DH9">
            <v>89.8</v>
          </cell>
          <cell r="DI9">
            <v>88.1</v>
          </cell>
          <cell r="DJ9">
            <v>91.5</v>
          </cell>
          <cell r="DK9">
            <v>60.1</v>
          </cell>
          <cell r="DL9">
            <v>56.6</v>
          </cell>
          <cell r="DM9">
            <v>63.8</v>
          </cell>
          <cell r="DN9">
            <v>40.200000000000003</v>
          </cell>
          <cell r="DO9">
            <v>36.1</v>
          </cell>
          <cell r="DP9">
            <v>44.4</v>
          </cell>
          <cell r="DQ9">
            <v>25.7</v>
          </cell>
          <cell r="DR9">
            <v>21.6</v>
          </cell>
          <cell r="DS9">
            <v>30.1</v>
          </cell>
          <cell r="DT9">
            <v>2045</v>
          </cell>
          <cell r="DU9">
            <v>1048</v>
          </cell>
          <cell r="DV9">
            <v>997</v>
          </cell>
          <cell r="DW9">
            <v>67.599999999999994</v>
          </cell>
          <cell r="DX9">
            <v>63.3</v>
          </cell>
          <cell r="DY9">
            <v>72.2</v>
          </cell>
          <cell r="DZ9">
            <v>58.1</v>
          </cell>
          <cell r="EA9">
            <v>54.1</v>
          </cell>
          <cell r="EB9">
            <v>62.3</v>
          </cell>
          <cell r="EC9">
            <v>92.6</v>
          </cell>
          <cell r="ED9">
            <v>91.1</v>
          </cell>
          <cell r="EE9">
            <v>94.2</v>
          </cell>
          <cell r="EF9">
            <v>90.1</v>
          </cell>
          <cell r="EG9">
            <v>88.5</v>
          </cell>
          <cell r="EH9">
            <v>91.7</v>
          </cell>
          <cell r="EI9">
            <v>60.2</v>
          </cell>
          <cell r="EJ9">
            <v>57.1</v>
          </cell>
          <cell r="EK9">
            <v>63.6</v>
          </cell>
          <cell r="EL9">
            <v>40.5</v>
          </cell>
          <cell r="EM9">
            <v>36.700000000000003</v>
          </cell>
          <cell r="EN9">
            <v>44.4</v>
          </cell>
          <cell r="EO9">
            <v>26.2</v>
          </cell>
          <cell r="EP9">
            <v>22.2</v>
          </cell>
          <cell r="EQ9">
            <v>30.3</v>
          </cell>
        </row>
        <row r="10">
          <cell r="A10" t="str">
            <v>E06000001</v>
          </cell>
          <cell r="B10" t="str">
            <v>Hartlepool</v>
          </cell>
          <cell r="C10" t="str">
            <v>North East</v>
          </cell>
          <cell r="D10">
            <v>15</v>
          </cell>
          <cell r="E10">
            <v>9</v>
          </cell>
          <cell r="F10">
            <v>6</v>
          </cell>
          <cell r="G10" t="str">
            <v>x</v>
          </cell>
          <cell r="H10" t="str">
            <v>x</v>
          </cell>
          <cell r="I10" t="str">
            <v>x</v>
          </cell>
          <cell r="J10">
            <v>73.3</v>
          </cell>
          <cell r="K10" t="str">
            <v>x</v>
          </cell>
          <cell r="L10" t="str">
            <v>x</v>
          </cell>
          <cell r="M10">
            <v>100</v>
          </cell>
          <cell r="N10">
            <v>100</v>
          </cell>
          <cell r="O10">
            <v>100</v>
          </cell>
          <cell r="P10" t="str">
            <v>x</v>
          </cell>
          <cell r="Q10">
            <v>100</v>
          </cell>
          <cell r="R10" t="str">
            <v>x</v>
          </cell>
          <cell r="S10">
            <v>73.3</v>
          </cell>
          <cell r="T10" t="str">
            <v>x</v>
          </cell>
          <cell r="U10" t="str">
            <v>x</v>
          </cell>
          <cell r="V10">
            <v>20</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x</v>
          </cell>
          <cell r="AI10" t="str">
            <v>x</v>
          </cell>
          <cell r="AJ10" t="str">
            <v>x</v>
          </cell>
          <cell r="AK10" t="str">
            <v>x</v>
          </cell>
          <cell r="AL10" t="str">
            <v>x</v>
          </cell>
          <cell r="AM10" t="str">
            <v>x</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t="str">
            <v>x</v>
          </cell>
          <cell r="AZ10" t="str">
            <v>x</v>
          </cell>
          <cell r="BA10">
            <v>0</v>
          </cell>
          <cell r="BB10" t="str">
            <v>x</v>
          </cell>
          <cell r="BC10" t="str">
            <v>x</v>
          </cell>
          <cell r="BD10" t="str">
            <v>.</v>
          </cell>
          <cell r="BE10" t="str">
            <v>x</v>
          </cell>
          <cell r="BF10" t="str">
            <v>x</v>
          </cell>
          <cell r="BG10" t="str">
            <v>.</v>
          </cell>
          <cell r="BH10" t="str">
            <v>x</v>
          </cell>
          <cell r="BI10" t="str">
            <v>x</v>
          </cell>
          <cell r="BJ10" t="str">
            <v>.</v>
          </cell>
          <cell r="BK10" t="str">
            <v>x</v>
          </cell>
          <cell r="BL10" t="str">
            <v>x</v>
          </cell>
          <cell r="BM10" t="str">
            <v>.</v>
          </cell>
          <cell r="BN10" t="str">
            <v>x</v>
          </cell>
          <cell r="BO10" t="str">
            <v>x</v>
          </cell>
          <cell r="BP10" t="str">
            <v>.</v>
          </cell>
          <cell r="BQ10" t="str">
            <v>x</v>
          </cell>
          <cell r="BR10" t="str">
            <v>x</v>
          </cell>
          <cell r="BS10" t="str">
            <v>.</v>
          </cell>
          <cell r="BT10" t="str">
            <v>x</v>
          </cell>
          <cell r="BU10" t="str">
            <v>x</v>
          </cell>
          <cell r="BV10" t="str">
            <v>.</v>
          </cell>
          <cell r="BW10" t="str">
            <v>x</v>
          </cell>
          <cell r="BX10">
            <v>14</v>
          </cell>
          <cell r="BY10" t="str">
            <v>x</v>
          </cell>
          <cell r="BZ10" t="str">
            <v>x</v>
          </cell>
          <cell r="CA10">
            <v>57.1</v>
          </cell>
          <cell r="CB10" t="str">
            <v>x</v>
          </cell>
          <cell r="CC10" t="str">
            <v>x</v>
          </cell>
          <cell r="CD10">
            <v>50</v>
          </cell>
          <cell r="CE10" t="str">
            <v>x</v>
          </cell>
          <cell r="CF10" t="str">
            <v>x</v>
          </cell>
          <cell r="CG10">
            <v>100</v>
          </cell>
          <cell r="CH10" t="str">
            <v>x</v>
          </cell>
          <cell r="CI10" t="str">
            <v>x</v>
          </cell>
          <cell r="CJ10" t="str">
            <v>x</v>
          </cell>
          <cell r="CK10" t="str">
            <v>x</v>
          </cell>
          <cell r="CL10" t="str">
            <v>x</v>
          </cell>
          <cell r="CM10">
            <v>50</v>
          </cell>
          <cell r="CN10" t="str">
            <v>x</v>
          </cell>
          <cell r="CO10" t="str">
            <v>x</v>
          </cell>
          <cell r="CP10">
            <v>42.9</v>
          </cell>
          <cell r="CQ10" t="str">
            <v>x</v>
          </cell>
          <cell r="CR10" t="str">
            <v>x</v>
          </cell>
          <cell r="CS10" t="str">
            <v>x</v>
          </cell>
          <cell r="CT10" t="str">
            <v>x</v>
          </cell>
          <cell r="CU10" t="str">
            <v>x</v>
          </cell>
          <cell r="CV10">
            <v>1061</v>
          </cell>
          <cell r="CW10">
            <v>525</v>
          </cell>
          <cell r="CX10">
            <v>536</v>
          </cell>
          <cell r="CY10">
            <v>63.2</v>
          </cell>
          <cell r="CZ10">
            <v>56</v>
          </cell>
          <cell r="DA10">
            <v>70.3</v>
          </cell>
          <cell r="DB10">
            <v>53</v>
          </cell>
          <cell r="DC10">
            <v>46.3</v>
          </cell>
          <cell r="DD10">
            <v>59.5</v>
          </cell>
          <cell r="DE10">
            <v>93.8</v>
          </cell>
          <cell r="DF10">
            <v>91</v>
          </cell>
          <cell r="DG10">
            <v>96.5</v>
          </cell>
          <cell r="DH10">
            <v>90.8</v>
          </cell>
          <cell r="DI10">
            <v>89.9</v>
          </cell>
          <cell r="DJ10">
            <v>91.6</v>
          </cell>
          <cell r="DK10">
            <v>55.4</v>
          </cell>
          <cell r="DL10">
            <v>49.3</v>
          </cell>
          <cell r="DM10">
            <v>61.4</v>
          </cell>
          <cell r="DN10">
            <v>30.1</v>
          </cell>
          <cell r="DO10">
            <v>23.6</v>
          </cell>
          <cell r="DP10">
            <v>36.4</v>
          </cell>
          <cell r="DQ10">
            <v>18.399999999999999</v>
          </cell>
          <cell r="DR10">
            <v>13.3</v>
          </cell>
          <cell r="DS10">
            <v>23.3</v>
          </cell>
          <cell r="DT10">
            <v>1095</v>
          </cell>
          <cell r="DU10">
            <v>540</v>
          </cell>
          <cell r="DV10">
            <v>555</v>
          </cell>
          <cell r="DW10">
            <v>63.7</v>
          </cell>
          <cell r="DX10">
            <v>56.7</v>
          </cell>
          <cell r="DY10">
            <v>70.5</v>
          </cell>
          <cell r="DZ10">
            <v>53.4</v>
          </cell>
          <cell r="EA10">
            <v>47</v>
          </cell>
          <cell r="EB10">
            <v>59.6</v>
          </cell>
          <cell r="EC10">
            <v>94</v>
          </cell>
          <cell r="ED10">
            <v>91.3</v>
          </cell>
          <cell r="EE10">
            <v>96.6</v>
          </cell>
          <cell r="EF10">
            <v>90.8</v>
          </cell>
          <cell r="EG10">
            <v>90</v>
          </cell>
          <cell r="EH10">
            <v>91.5</v>
          </cell>
          <cell r="EI10">
            <v>55.8</v>
          </cell>
          <cell r="EJ10">
            <v>50</v>
          </cell>
          <cell r="EK10">
            <v>61.4</v>
          </cell>
          <cell r="EL10">
            <v>30.3</v>
          </cell>
          <cell r="EM10">
            <v>23.9</v>
          </cell>
          <cell r="EN10">
            <v>36.6</v>
          </cell>
          <cell r="EO10">
            <v>18.600000000000001</v>
          </cell>
          <cell r="EP10">
            <v>13.3</v>
          </cell>
          <cell r="EQ10">
            <v>23.8</v>
          </cell>
        </row>
        <row r="11">
          <cell r="A11" t="str">
            <v>E06000002</v>
          </cell>
          <cell r="B11" t="str">
            <v>Middlesbrough</v>
          </cell>
          <cell r="C11" t="str">
            <v>North East</v>
          </cell>
          <cell r="D11">
            <v>151</v>
          </cell>
          <cell r="E11">
            <v>72</v>
          </cell>
          <cell r="F11">
            <v>79</v>
          </cell>
          <cell r="G11">
            <v>70.2</v>
          </cell>
          <cell r="H11">
            <v>61.1</v>
          </cell>
          <cell r="I11">
            <v>78.5</v>
          </cell>
          <cell r="J11">
            <v>50.3</v>
          </cell>
          <cell r="K11">
            <v>38.9</v>
          </cell>
          <cell r="L11">
            <v>60.8</v>
          </cell>
          <cell r="M11">
            <v>97.4</v>
          </cell>
          <cell r="N11" t="str">
            <v>x</v>
          </cell>
          <cell r="O11" t="str">
            <v>x</v>
          </cell>
          <cell r="P11">
            <v>92.1</v>
          </cell>
          <cell r="Q11">
            <v>91.7</v>
          </cell>
          <cell r="R11">
            <v>92.4</v>
          </cell>
          <cell r="S11">
            <v>51</v>
          </cell>
          <cell r="T11">
            <v>40.299999999999997</v>
          </cell>
          <cell r="U11">
            <v>60.8</v>
          </cell>
          <cell r="V11">
            <v>21.9</v>
          </cell>
          <cell r="W11">
            <v>13.9</v>
          </cell>
          <cell r="X11">
            <v>29.1</v>
          </cell>
          <cell r="Y11">
            <v>17.2</v>
          </cell>
          <cell r="Z11">
            <v>12.5</v>
          </cell>
          <cell r="AA11">
            <v>21.5</v>
          </cell>
          <cell r="AB11">
            <v>14</v>
          </cell>
          <cell r="AC11">
            <v>8</v>
          </cell>
          <cell r="AD11">
            <v>6</v>
          </cell>
          <cell r="AE11">
            <v>57.1</v>
          </cell>
          <cell r="AF11">
            <v>62.5</v>
          </cell>
          <cell r="AG11">
            <v>50</v>
          </cell>
          <cell r="AH11">
            <v>42.9</v>
          </cell>
          <cell r="AI11">
            <v>37.5</v>
          </cell>
          <cell r="AJ11">
            <v>50</v>
          </cell>
          <cell r="AK11" t="str">
            <v>x</v>
          </cell>
          <cell r="AL11" t="str">
            <v>x</v>
          </cell>
          <cell r="AM11" t="str">
            <v>x</v>
          </cell>
          <cell r="AN11">
            <v>78.599999999999994</v>
          </cell>
          <cell r="AO11" t="str">
            <v>x</v>
          </cell>
          <cell r="AP11" t="str">
            <v>x</v>
          </cell>
          <cell r="AQ11">
            <v>50</v>
          </cell>
          <cell r="AR11">
            <v>50</v>
          </cell>
          <cell r="AS11">
            <v>50</v>
          </cell>
          <cell r="AT11">
            <v>35.700000000000003</v>
          </cell>
          <cell r="AU11" t="str">
            <v>x</v>
          </cell>
          <cell r="AV11" t="str">
            <v>x</v>
          </cell>
          <cell r="AW11">
            <v>28.6</v>
          </cell>
          <cell r="AX11" t="str">
            <v>x</v>
          </cell>
          <cell r="AY11" t="str">
            <v>x</v>
          </cell>
          <cell r="AZ11">
            <v>0</v>
          </cell>
          <cell r="BA11">
            <v>0</v>
          </cell>
          <cell r="BB11">
            <v>0</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59</v>
          </cell>
          <cell r="BY11">
            <v>28</v>
          </cell>
          <cell r="BZ11">
            <v>31</v>
          </cell>
          <cell r="CA11">
            <v>62.7</v>
          </cell>
          <cell r="CB11">
            <v>60.7</v>
          </cell>
          <cell r="CC11">
            <v>64.5</v>
          </cell>
          <cell r="CD11">
            <v>52.5</v>
          </cell>
          <cell r="CE11">
            <v>53.6</v>
          </cell>
          <cell r="CF11">
            <v>51.6</v>
          </cell>
          <cell r="CG11" t="str">
            <v>x</v>
          </cell>
          <cell r="CH11" t="str">
            <v>x</v>
          </cell>
          <cell r="CI11" t="str">
            <v>x</v>
          </cell>
          <cell r="CJ11">
            <v>91.5</v>
          </cell>
          <cell r="CK11" t="str">
            <v>x</v>
          </cell>
          <cell r="CL11" t="str">
            <v>x</v>
          </cell>
          <cell r="CM11">
            <v>52.5</v>
          </cell>
          <cell r="CN11">
            <v>53.6</v>
          </cell>
          <cell r="CO11">
            <v>51.6</v>
          </cell>
          <cell r="CP11">
            <v>23.7</v>
          </cell>
          <cell r="CQ11">
            <v>25</v>
          </cell>
          <cell r="CR11">
            <v>22.6</v>
          </cell>
          <cell r="CS11">
            <v>13.6</v>
          </cell>
          <cell r="CT11">
            <v>17.899999999999999</v>
          </cell>
          <cell r="CU11">
            <v>9.6999999999999993</v>
          </cell>
          <cell r="CV11">
            <v>1115</v>
          </cell>
          <cell r="CW11">
            <v>541</v>
          </cell>
          <cell r="CX11">
            <v>574</v>
          </cell>
          <cell r="CY11">
            <v>59.6</v>
          </cell>
          <cell r="CZ11">
            <v>51.6</v>
          </cell>
          <cell r="DA11">
            <v>67.099999999999994</v>
          </cell>
          <cell r="DB11">
            <v>45.3</v>
          </cell>
          <cell r="DC11">
            <v>38.6</v>
          </cell>
          <cell r="DD11">
            <v>51.6</v>
          </cell>
          <cell r="DE11">
            <v>91.2</v>
          </cell>
          <cell r="DF11">
            <v>88.5</v>
          </cell>
          <cell r="DG11">
            <v>93.7</v>
          </cell>
          <cell r="DH11">
            <v>88.9</v>
          </cell>
          <cell r="DI11">
            <v>85.8</v>
          </cell>
          <cell r="DJ11">
            <v>91.8</v>
          </cell>
          <cell r="DK11">
            <v>47.6</v>
          </cell>
          <cell r="DL11">
            <v>41.6</v>
          </cell>
          <cell r="DM11">
            <v>53.3</v>
          </cell>
          <cell r="DN11">
            <v>23</v>
          </cell>
          <cell r="DO11">
            <v>17.2</v>
          </cell>
          <cell r="DP11">
            <v>28.4</v>
          </cell>
          <cell r="DQ11">
            <v>13.8</v>
          </cell>
          <cell r="DR11">
            <v>9.1999999999999993</v>
          </cell>
          <cell r="DS11">
            <v>18.100000000000001</v>
          </cell>
          <cell r="DT11">
            <v>1380</v>
          </cell>
          <cell r="DU11">
            <v>663</v>
          </cell>
          <cell r="DV11">
            <v>717</v>
          </cell>
          <cell r="DW11">
            <v>60.5</v>
          </cell>
          <cell r="DX11">
            <v>53.4</v>
          </cell>
          <cell r="DY11">
            <v>67.099999999999994</v>
          </cell>
          <cell r="DZ11">
            <v>46.1</v>
          </cell>
          <cell r="EA11">
            <v>39.799999999999997</v>
          </cell>
          <cell r="EB11">
            <v>51.9</v>
          </cell>
          <cell r="EC11">
            <v>92</v>
          </cell>
          <cell r="ED11">
            <v>89.7</v>
          </cell>
          <cell r="EE11">
            <v>94</v>
          </cell>
          <cell r="EF11">
            <v>88.6</v>
          </cell>
          <cell r="EG11">
            <v>86.7</v>
          </cell>
          <cell r="EH11">
            <v>90.4</v>
          </cell>
          <cell r="EI11">
            <v>48.1</v>
          </cell>
          <cell r="EJ11">
            <v>42.5</v>
          </cell>
          <cell r="EK11">
            <v>53.3</v>
          </cell>
          <cell r="EL11">
            <v>22.8</v>
          </cell>
          <cell r="EM11">
            <v>17.2</v>
          </cell>
          <cell r="EN11">
            <v>28</v>
          </cell>
          <cell r="EO11">
            <v>14.3</v>
          </cell>
          <cell r="EP11">
            <v>10</v>
          </cell>
          <cell r="EQ11">
            <v>18.399999999999999</v>
          </cell>
        </row>
        <row r="12">
          <cell r="A12" t="str">
            <v>E08000021</v>
          </cell>
          <cell r="B12" t="str">
            <v>Newcastle upon Tyne</v>
          </cell>
          <cell r="C12" t="str">
            <v>North East</v>
          </cell>
          <cell r="D12">
            <v>231</v>
          </cell>
          <cell r="E12">
            <v>123</v>
          </cell>
          <cell r="F12">
            <v>108</v>
          </cell>
          <cell r="G12">
            <v>66.2</v>
          </cell>
          <cell r="H12">
            <v>61.8</v>
          </cell>
          <cell r="I12">
            <v>71.3</v>
          </cell>
          <cell r="J12">
            <v>56.3</v>
          </cell>
          <cell r="K12">
            <v>50.4</v>
          </cell>
          <cell r="L12">
            <v>63</v>
          </cell>
          <cell r="M12">
            <v>97.4</v>
          </cell>
          <cell r="N12" t="str">
            <v>x</v>
          </cell>
          <cell r="O12" t="str">
            <v>x</v>
          </cell>
          <cell r="P12">
            <v>96.5</v>
          </cell>
          <cell r="Q12">
            <v>96.7</v>
          </cell>
          <cell r="R12">
            <v>96.3</v>
          </cell>
          <cell r="S12">
            <v>57.1</v>
          </cell>
          <cell r="T12">
            <v>52</v>
          </cell>
          <cell r="U12">
            <v>63</v>
          </cell>
          <cell r="V12">
            <v>44.6</v>
          </cell>
          <cell r="W12">
            <v>42.3</v>
          </cell>
          <cell r="X12">
            <v>47.2</v>
          </cell>
          <cell r="Y12">
            <v>32.5</v>
          </cell>
          <cell r="Z12">
            <v>25.2</v>
          </cell>
          <cell r="AA12">
            <v>40.700000000000003</v>
          </cell>
          <cell r="AB12">
            <v>74</v>
          </cell>
          <cell r="AC12">
            <v>40</v>
          </cell>
          <cell r="AD12">
            <v>34</v>
          </cell>
          <cell r="AE12">
            <v>71.599999999999994</v>
          </cell>
          <cell r="AF12">
            <v>67.5</v>
          </cell>
          <cell r="AG12">
            <v>76.5</v>
          </cell>
          <cell r="AH12">
            <v>55.4</v>
          </cell>
          <cell r="AI12">
            <v>47.5</v>
          </cell>
          <cell r="AJ12">
            <v>64.7</v>
          </cell>
          <cell r="AK12">
            <v>95.9</v>
          </cell>
          <cell r="AL12" t="str">
            <v>x</v>
          </cell>
          <cell r="AM12" t="str">
            <v>x</v>
          </cell>
          <cell r="AN12">
            <v>94.6</v>
          </cell>
          <cell r="AO12" t="str">
            <v>x</v>
          </cell>
          <cell r="AP12" t="str">
            <v>x</v>
          </cell>
          <cell r="AQ12">
            <v>55.4</v>
          </cell>
          <cell r="AR12">
            <v>47.5</v>
          </cell>
          <cell r="AS12">
            <v>64.7</v>
          </cell>
          <cell r="AT12">
            <v>35.1</v>
          </cell>
          <cell r="AU12">
            <v>30</v>
          </cell>
          <cell r="AV12">
            <v>41.2</v>
          </cell>
          <cell r="AW12">
            <v>23</v>
          </cell>
          <cell r="AX12">
            <v>17.5</v>
          </cell>
          <cell r="AY12">
            <v>29.4</v>
          </cell>
          <cell r="AZ12">
            <v>11</v>
          </cell>
          <cell r="BA12">
            <v>7</v>
          </cell>
          <cell r="BB12">
            <v>4</v>
          </cell>
          <cell r="BC12">
            <v>100</v>
          </cell>
          <cell r="BD12" t="str">
            <v>x</v>
          </cell>
          <cell r="BE12" t="str">
            <v>x</v>
          </cell>
          <cell r="BF12">
            <v>100</v>
          </cell>
          <cell r="BG12" t="str">
            <v>x</v>
          </cell>
          <cell r="BH12" t="str">
            <v>x</v>
          </cell>
          <cell r="BI12">
            <v>100</v>
          </cell>
          <cell r="BJ12" t="str">
            <v>x</v>
          </cell>
          <cell r="BK12" t="str">
            <v>x</v>
          </cell>
          <cell r="BL12">
            <v>100</v>
          </cell>
          <cell r="BM12" t="str">
            <v>x</v>
          </cell>
          <cell r="BN12" t="str">
            <v>x</v>
          </cell>
          <cell r="BO12">
            <v>100</v>
          </cell>
          <cell r="BP12" t="str">
            <v>x</v>
          </cell>
          <cell r="BQ12" t="str">
            <v>x</v>
          </cell>
          <cell r="BR12" t="str">
            <v>x</v>
          </cell>
          <cell r="BS12" t="str">
            <v>x</v>
          </cell>
          <cell r="BT12" t="str">
            <v>x</v>
          </cell>
          <cell r="BU12">
            <v>72.7</v>
          </cell>
          <cell r="BV12" t="str">
            <v>x</v>
          </cell>
          <cell r="BW12" t="str">
            <v>x</v>
          </cell>
          <cell r="BX12">
            <v>52</v>
          </cell>
          <cell r="BY12">
            <v>27</v>
          </cell>
          <cell r="BZ12">
            <v>25</v>
          </cell>
          <cell r="CA12">
            <v>69.2</v>
          </cell>
          <cell r="CB12">
            <v>59.3</v>
          </cell>
          <cell r="CC12">
            <v>80</v>
          </cell>
          <cell r="CD12">
            <v>65.400000000000006</v>
          </cell>
          <cell r="CE12">
            <v>59.3</v>
          </cell>
          <cell r="CF12">
            <v>72</v>
          </cell>
          <cell r="CG12">
            <v>92.3</v>
          </cell>
          <cell r="CH12" t="str">
            <v>x</v>
          </cell>
          <cell r="CI12" t="str">
            <v>x</v>
          </cell>
          <cell r="CJ12">
            <v>92.3</v>
          </cell>
          <cell r="CK12" t="str">
            <v>x</v>
          </cell>
          <cell r="CL12" t="str">
            <v>x</v>
          </cell>
          <cell r="CM12">
            <v>65.400000000000006</v>
          </cell>
          <cell r="CN12">
            <v>59.3</v>
          </cell>
          <cell r="CO12">
            <v>72</v>
          </cell>
          <cell r="CP12">
            <v>53.8</v>
          </cell>
          <cell r="CQ12">
            <v>40.700000000000003</v>
          </cell>
          <cell r="CR12">
            <v>68</v>
          </cell>
          <cell r="CS12">
            <v>38.5</v>
          </cell>
          <cell r="CT12">
            <v>22.2</v>
          </cell>
          <cell r="CU12">
            <v>56</v>
          </cell>
          <cell r="CV12">
            <v>1860</v>
          </cell>
          <cell r="CW12">
            <v>972</v>
          </cell>
          <cell r="CX12">
            <v>888</v>
          </cell>
          <cell r="CY12">
            <v>63</v>
          </cell>
          <cell r="CZ12">
            <v>58.6</v>
          </cell>
          <cell r="DA12">
            <v>67.7</v>
          </cell>
          <cell r="DB12">
            <v>56.2</v>
          </cell>
          <cell r="DC12">
            <v>51.1</v>
          </cell>
          <cell r="DD12">
            <v>61.7</v>
          </cell>
          <cell r="DE12">
            <v>92.9</v>
          </cell>
          <cell r="DF12">
            <v>91.7</v>
          </cell>
          <cell r="DG12">
            <v>94.3</v>
          </cell>
          <cell r="DH12">
            <v>89.6</v>
          </cell>
          <cell r="DI12">
            <v>88.7</v>
          </cell>
          <cell r="DJ12">
            <v>90.5</v>
          </cell>
          <cell r="DK12">
            <v>60.2</v>
          </cell>
          <cell r="DL12">
            <v>55.7</v>
          </cell>
          <cell r="DM12">
            <v>65.2</v>
          </cell>
          <cell r="DN12">
            <v>37.799999999999997</v>
          </cell>
          <cell r="DO12">
            <v>33</v>
          </cell>
          <cell r="DP12">
            <v>43.1</v>
          </cell>
          <cell r="DQ12">
            <v>23.7</v>
          </cell>
          <cell r="DR12">
            <v>18.3</v>
          </cell>
          <cell r="DS12">
            <v>29.5</v>
          </cell>
          <cell r="DT12">
            <v>2326</v>
          </cell>
          <cell r="DU12">
            <v>1217</v>
          </cell>
          <cell r="DV12">
            <v>1109</v>
          </cell>
          <cell r="DW12">
            <v>62.9</v>
          </cell>
          <cell r="DX12">
            <v>58.8</v>
          </cell>
          <cell r="DY12">
            <v>67.400000000000006</v>
          </cell>
          <cell r="DZ12">
            <v>55.7</v>
          </cell>
          <cell r="EA12">
            <v>50.7</v>
          </cell>
          <cell r="EB12">
            <v>61.2</v>
          </cell>
          <cell r="EC12">
            <v>91.7</v>
          </cell>
          <cell r="ED12">
            <v>90.9</v>
          </cell>
          <cell r="EE12">
            <v>92.7</v>
          </cell>
          <cell r="EF12">
            <v>88.9</v>
          </cell>
          <cell r="EG12">
            <v>88.2</v>
          </cell>
          <cell r="EH12">
            <v>89.5</v>
          </cell>
          <cell r="EI12">
            <v>59.1</v>
          </cell>
          <cell r="EJ12">
            <v>54.5</v>
          </cell>
          <cell r="EK12">
            <v>64.099999999999994</v>
          </cell>
          <cell r="EL12">
            <v>38.299999999999997</v>
          </cell>
          <cell r="EM12">
            <v>33.700000000000003</v>
          </cell>
          <cell r="EN12">
            <v>43.3</v>
          </cell>
          <cell r="EO12">
            <v>24.5</v>
          </cell>
          <cell r="EP12">
            <v>18.899999999999999</v>
          </cell>
          <cell r="EQ12">
            <v>30.7</v>
          </cell>
        </row>
        <row r="13">
          <cell r="A13" t="str">
            <v>E08000022</v>
          </cell>
          <cell r="B13" t="str">
            <v>North Tyneside</v>
          </cell>
          <cell r="C13" t="str">
            <v>North East</v>
          </cell>
          <cell r="D13">
            <v>37</v>
          </cell>
          <cell r="E13">
            <v>18</v>
          </cell>
          <cell r="F13">
            <v>19</v>
          </cell>
          <cell r="G13" t="str">
            <v>x</v>
          </cell>
          <cell r="H13" t="str">
            <v>x</v>
          </cell>
          <cell r="I13" t="str">
            <v>x</v>
          </cell>
          <cell r="J13">
            <v>67.599999999999994</v>
          </cell>
          <cell r="K13">
            <v>55.6</v>
          </cell>
          <cell r="L13">
            <v>78.900000000000006</v>
          </cell>
          <cell r="M13" t="str">
            <v>x</v>
          </cell>
          <cell r="N13" t="str">
            <v>x</v>
          </cell>
          <cell r="O13">
            <v>100</v>
          </cell>
          <cell r="P13" t="str">
            <v>x</v>
          </cell>
          <cell r="Q13" t="str">
            <v>x</v>
          </cell>
          <cell r="R13">
            <v>100</v>
          </cell>
          <cell r="S13">
            <v>67.599999999999994</v>
          </cell>
          <cell r="T13">
            <v>55.6</v>
          </cell>
          <cell r="U13">
            <v>78.900000000000006</v>
          </cell>
          <cell r="V13">
            <v>48.6</v>
          </cell>
          <cell r="W13">
            <v>22.2</v>
          </cell>
          <cell r="X13">
            <v>73.7</v>
          </cell>
          <cell r="Y13">
            <v>40.5</v>
          </cell>
          <cell r="Z13">
            <v>22.2</v>
          </cell>
          <cell r="AA13">
            <v>57.9</v>
          </cell>
          <cell r="AB13">
            <v>7</v>
          </cell>
          <cell r="AC13">
            <v>3</v>
          </cell>
          <cell r="AD13">
            <v>4</v>
          </cell>
          <cell r="AE13" t="str">
            <v>x</v>
          </cell>
          <cell r="AF13" t="str">
            <v>x</v>
          </cell>
          <cell r="AG13" t="str">
            <v>x</v>
          </cell>
          <cell r="AH13">
            <v>57.1</v>
          </cell>
          <cell r="AI13" t="str">
            <v>x</v>
          </cell>
          <cell r="AJ13" t="str">
            <v>x</v>
          </cell>
          <cell r="AK13">
            <v>100</v>
          </cell>
          <cell r="AL13" t="str">
            <v>x</v>
          </cell>
          <cell r="AM13" t="str">
            <v>x</v>
          </cell>
          <cell r="AN13">
            <v>100</v>
          </cell>
          <cell r="AO13" t="str">
            <v>x</v>
          </cell>
          <cell r="AP13" t="str">
            <v>x</v>
          </cell>
          <cell r="AQ13">
            <v>57.1</v>
          </cell>
          <cell r="AR13" t="str">
            <v>x</v>
          </cell>
          <cell r="AS13" t="str">
            <v>x</v>
          </cell>
          <cell r="AT13">
            <v>42.9</v>
          </cell>
          <cell r="AU13" t="str">
            <v>x</v>
          </cell>
          <cell r="AV13" t="str">
            <v>x</v>
          </cell>
          <cell r="AW13">
            <v>42.9</v>
          </cell>
          <cell r="AX13" t="str">
            <v>x</v>
          </cell>
          <cell r="AY13" t="str">
            <v>x</v>
          </cell>
          <cell r="AZ13">
            <v>8</v>
          </cell>
          <cell r="BA13">
            <v>5</v>
          </cell>
          <cell r="BB13">
            <v>3</v>
          </cell>
          <cell r="BC13" t="str">
            <v>x</v>
          </cell>
          <cell r="BD13" t="str">
            <v>x</v>
          </cell>
          <cell r="BE13" t="str">
            <v>x</v>
          </cell>
          <cell r="BF13" t="str">
            <v>x</v>
          </cell>
          <cell r="BG13" t="str">
            <v>x</v>
          </cell>
          <cell r="BH13" t="str">
            <v>x</v>
          </cell>
          <cell r="BI13">
            <v>100</v>
          </cell>
          <cell r="BJ13" t="str">
            <v>x</v>
          </cell>
          <cell r="BK13" t="str">
            <v>x</v>
          </cell>
          <cell r="BL13">
            <v>100</v>
          </cell>
          <cell r="BM13" t="str">
            <v>x</v>
          </cell>
          <cell r="BN13" t="str">
            <v>x</v>
          </cell>
          <cell r="BO13" t="str">
            <v>x</v>
          </cell>
          <cell r="BP13" t="str">
            <v>x</v>
          </cell>
          <cell r="BQ13" t="str">
            <v>x</v>
          </cell>
          <cell r="BR13">
            <v>37.5</v>
          </cell>
          <cell r="BS13" t="str">
            <v>x</v>
          </cell>
          <cell r="BT13" t="str">
            <v>x</v>
          </cell>
          <cell r="BU13">
            <v>37.5</v>
          </cell>
          <cell r="BV13" t="str">
            <v>x</v>
          </cell>
          <cell r="BW13" t="str">
            <v>x</v>
          </cell>
          <cell r="BX13">
            <v>29</v>
          </cell>
          <cell r="BY13">
            <v>17</v>
          </cell>
          <cell r="BZ13">
            <v>12</v>
          </cell>
          <cell r="CA13">
            <v>86.2</v>
          </cell>
          <cell r="CB13" t="str">
            <v>x</v>
          </cell>
          <cell r="CC13" t="str">
            <v>x</v>
          </cell>
          <cell r="CD13">
            <v>72.400000000000006</v>
          </cell>
          <cell r="CE13">
            <v>70.599999999999994</v>
          </cell>
          <cell r="CF13">
            <v>75</v>
          </cell>
          <cell r="CG13" t="str">
            <v>x</v>
          </cell>
          <cell r="CH13" t="str">
            <v>x</v>
          </cell>
          <cell r="CI13">
            <v>100</v>
          </cell>
          <cell r="CJ13" t="str">
            <v>x</v>
          </cell>
          <cell r="CK13" t="str">
            <v>x</v>
          </cell>
          <cell r="CL13">
            <v>100</v>
          </cell>
          <cell r="CM13">
            <v>72.400000000000006</v>
          </cell>
          <cell r="CN13">
            <v>70.599999999999994</v>
          </cell>
          <cell r="CO13">
            <v>75</v>
          </cell>
          <cell r="CP13">
            <v>41.4</v>
          </cell>
          <cell r="CQ13">
            <v>41.2</v>
          </cell>
          <cell r="CR13">
            <v>41.7</v>
          </cell>
          <cell r="CS13">
            <v>20.7</v>
          </cell>
          <cell r="CT13">
            <v>17.600000000000001</v>
          </cell>
          <cell r="CU13">
            <v>25</v>
          </cell>
          <cell r="CV13">
            <v>1962</v>
          </cell>
          <cell r="CW13">
            <v>1034</v>
          </cell>
          <cell r="CX13">
            <v>928</v>
          </cell>
          <cell r="CY13">
            <v>71.7</v>
          </cell>
          <cell r="CZ13">
            <v>67.599999999999994</v>
          </cell>
          <cell r="DA13">
            <v>76.3</v>
          </cell>
          <cell r="DB13">
            <v>61.6</v>
          </cell>
          <cell r="DC13">
            <v>58.1</v>
          </cell>
          <cell r="DD13">
            <v>65.400000000000006</v>
          </cell>
          <cell r="DE13">
            <v>96.1</v>
          </cell>
          <cell r="DF13">
            <v>95</v>
          </cell>
          <cell r="DG13">
            <v>97.3</v>
          </cell>
          <cell r="DH13">
            <v>94.1</v>
          </cell>
          <cell r="DI13">
            <v>92.8</v>
          </cell>
          <cell r="DJ13">
            <v>95.6</v>
          </cell>
          <cell r="DK13">
            <v>63.8</v>
          </cell>
          <cell r="DL13">
            <v>60.6</v>
          </cell>
          <cell r="DM13">
            <v>67.2</v>
          </cell>
          <cell r="DN13">
            <v>34.1</v>
          </cell>
          <cell r="DO13">
            <v>29</v>
          </cell>
          <cell r="DP13">
            <v>39.799999999999997</v>
          </cell>
          <cell r="DQ13">
            <v>23.8</v>
          </cell>
          <cell r="DR13">
            <v>18.100000000000001</v>
          </cell>
          <cell r="DS13">
            <v>30.2</v>
          </cell>
          <cell r="DT13">
            <v>2053</v>
          </cell>
          <cell r="DU13">
            <v>1083</v>
          </cell>
          <cell r="DV13">
            <v>970</v>
          </cell>
          <cell r="DW13">
            <v>72</v>
          </cell>
          <cell r="DX13">
            <v>67.8</v>
          </cell>
          <cell r="DY13">
            <v>76.8</v>
          </cell>
          <cell r="DZ13">
            <v>62</v>
          </cell>
          <cell r="EA13">
            <v>58.4</v>
          </cell>
          <cell r="EB13">
            <v>65.900000000000006</v>
          </cell>
          <cell r="EC13">
            <v>96.1</v>
          </cell>
          <cell r="ED13">
            <v>94.8</v>
          </cell>
          <cell r="EE13">
            <v>97.4</v>
          </cell>
          <cell r="EF13">
            <v>94.2</v>
          </cell>
          <cell r="EG13">
            <v>92.8</v>
          </cell>
          <cell r="EH13">
            <v>95.8</v>
          </cell>
          <cell r="EI13">
            <v>64.099999999999994</v>
          </cell>
          <cell r="EJ13">
            <v>60.8</v>
          </cell>
          <cell r="EK13">
            <v>67.599999999999994</v>
          </cell>
          <cell r="EL13">
            <v>34.4</v>
          </cell>
          <cell r="EM13">
            <v>29.2</v>
          </cell>
          <cell r="EN13">
            <v>40.299999999999997</v>
          </cell>
          <cell r="EO13">
            <v>24.2</v>
          </cell>
          <cell r="EP13">
            <v>18.399999999999999</v>
          </cell>
          <cell r="EQ13">
            <v>30.6</v>
          </cell>
        </row>
        <row r="14">
          <cell r="A14" t="str">
            <v>E06000048</v>
          </cell>
          <cell r="B14" t="str">
            <v>Northumberland</v>
          </cell>
          <cell r="C14" t="str">
            <v>North East</v>
          </cell>
          <cell r="D14">
            <v>35</v>
          </cell>
          <cell r="E14">
            <v>13</v>
          </cell>
          <cell r="F14">
            <v>22</v>
          </cell>
          <cell r="G14">
            <v>77.099999999999994</v>
          </cell>
          <cell r="H14">
            <v>61.5</v>
          </cell>
          <cell r="I14">
            <v>86.4</v>
          </cell>
          <cell r="J14">
            <v>62.9</v>
          </cell>
          <cell r="K14">
            <v>38.5</v>
          </cell>
          <cell r="L14">
            <v>77.3</v>
          </cell>
          <cell r="M14" t="str">
            <v>x</v>
          </cell>
          <cell r="N14">
            <v>100</v>
          </cell>
          <cell r="O14" t="str">
            <v>x</v>
          </cell>
          <cell r="P14" t="str">
            <v>x</v>
          </cell>
          <cell r="Q14">
            <v>100</v>
          </cell>
          <cell r="R14" t="str">
            <v>x</v>
          </cell>
          <cell r="S14">
            <v>62.9</v>
          </cell>
          <cell r="T14">
            <v>38.5</v>
          </cell>
          <cell r="U14">
            <v>77.3</v>
          </cell>
          <cell r="V14">
            <v>42.9</v>
          </cell>
          <cell r="W14">
            <v>30.8</v>
          </cell>
          <cell r="X14">
            <v>50</v>
          </cell>
          <cell r="Y14">
            <v>28.6</v>
          </cell>
          <cell r="Z14" t="str">
            <v>x</v>
          </cell>
          <cell r="AA14" t="str">
            <v>x</v>
          </cell>
          <cell r="AB14" t="str">
            <v>x</v>
          </cell>
          <cell r="AC14" t="str">
            <v>x</v>
          </cell>
          <cell r="AD14" t="str">
            <v>x</v>
          </cell>
          <cell r="AE14" t="str">
            <v>x</v>
          </cell>
          <cell r="AF14" t="str">
            <v>x</v>
          </cell>
          <cell r="AG14" t="str">
            <v>x</v>
          </cell>
          <cell r="AH14" t="str">
            <v>x</v>
          </cell>
          <cell r="AI14" t="str">
            <v>x</v>
          </cell>
          <cell r="AJ14" t="str">
            <v>x</v>
          </cell>
          <cell r="AK14" t="str">
            <v>x</v>
          </cell>
          <cell r="AL14" t="str">
            <v>x</v>
          </cell>
          <cell r="AM14" t="str">
            <v>x</v>
          </cell>
          <cell r="AN14" t="str">
            <v>x</v>
          </cell>
          <cell r="AO14" t="str">
            <v>x</v>
          </cell>
          <cell r="AP14" t="str">
            <v>x</v>
          </cell>
          <cell r="AQ14" t="str">
            <v>x</v>
          </cell>
          <cell r="AR14" t="str">
            <v>x</v>
          </cell>
          <cell r="AS14" t="str">
            <v>x</v>
          </cell>
          <cell r="AT14" t="str">
            <v>x</v>
          </cell>
          <cell r="AU14" t="str">
            <v>x</v>
          </cell>
          <cell r="AV14" t="str">
            <v>x</v>
          </cell>
          <cell r="AW14" t="str">
            <v>x</v>
          </cell>
          <cell r="AX14" t="str">
            <v>x</v>
          </cell>
          <cell r="AY14" t="str">
            <v>x</v>
          </cell>
          <cell r="AZ14">
            <v>6</v>
          </cell>
          <cell r="BA14">
            <v>6</v>
          </cell>
          <cell r="BB14">
            <v>0</v>
          </cell>
          <cell r="BC14" t="str">
            <v>x</v>
          </cell>
          <cell r="BD14" t="str">
            <v>x</v>
          </cell>
          <cell r="BE14" t="str">
            <v>.</v>
          </cell>
          <cell r="BF14">
            <v>50</v>
          </cell>
          <cell r="BG14">
            <v>50</v>
          </cell>
          <cell r="BH14" t="str">
            <v>.</v>
          </cell>
          <cell r="BI14">
            <v>100</v>
          </cell>
          <cell r="BJ14">
            <v>100</v>
          </cell>
          <cell r="BK14" t="str">
            <v>.</v>
          </cell>
          <cell r="BL14">
            <v>100</v>
          </cell>
          <cell r="BM14">
            <v>100</v>
          </cell>
          <cell r="BN14" t="str">
            <v>.</v>
          </cell>
          <cell r="BO14">
            <v>50</v>
          </cell>
          <cell r="BP14">
            <v>50</v>
          </cell>
          <cell r="BQ14" t="str">
            <v>.</v>
          </cell>
          <cell r="BR14">
            <v>50</v>
          </cell>
          <cell r="BS14">
            <v>50</v>
          </cell>
          <cell r="BT14" t="str">
            <v>.</v>
          </cell>
          <cell r="BU14" t="str">
            <v>x</v>
          </cell>
          <cell r="BV14" t="str">
            <v>x</v>
          </cell>
          <cell r="BW14" t="str">
            <v>.</v>
          </cell>
          <cell r="BX14">
            <v>29</v>
          </cell>
          <cell r="BY14">
            <v>18</v>
          </cell>
          <cell r="BZ14">
            <v>11</v>
          </cell>
          <cell r="CA14">
            <v>65.5</v>
          </cell>
          <cell r="CB14" t="str">
            <v>x</v>
          </cell>
          <cell r="CC14" t="str">
            <v>x</v>
          </cell>
          <cell r="CD14">
            <v>55.2</v>
          </cell>
          <cell r="CE14">
            <v>44.4</v>
          </cell>
          <cell r="CF14">
            <v>72.7</v>
          </cell>
          <cell r="CG14" t="str">
            <v>x</v>
          </cell>
          <cell r="CH14" t="str">
            <v>x</v>
          </cell>
          <cell r="CI14">
            <v>100</v>
          </cell>
          <cell r="CJ14" t="str">
            <v>x</v>
          </cell>
          <cell r="CK14" t="str">
            <v>x</v>
          </cell>
          <cell r="CL14">
            <v>100</v>
          </cell>
          <cell r="CM14">
            <v>55.2</v>
          </cell>
          <cell r="CN14">
            <v>44.4</v>
          </cell>
          <cell r="CO14">
            <v>72.7</v>
          </cell>
          <cell r="CP14">
            <v>31</v>
          </cell>
          <cell r="CQ14">
            <v>27.8</v>
          </cell>
          <cell r="CR14">
            <v>36.4</v>
          </cell>
          <cell r="CS14">
            <v>27.6</v>
          </cell>
          <cell r="CT14">
            <v>22.2</v>
          </cell>
          <cell r="CU14">
            <v>36.4</v>
          </cell>
          <cell r="CV14">
            <v>3385</v>
          </cell>
          <cell r="CW14">
            <v>1710</v>
          </cell>
          <cell r="CX14">
            <v>1675</v>
          </cell>
          <cell r="CY14">
            <v>64.8</v>
          </cell>
          <cell r="CZ14">
            <v>58.7</v>
          </cell>
          <cell r="DA14">
            <v>71.099999999999994</v>
          </cell>
          <cell r="DB14">
            <v>56.8</v>
          </cell>
          <cell r="DC14">
            <v>50.2</v>
          </cell>
          <cell r="DD14">
            <v>63.5</v>
          </cell>
          <cell r="DE14">
            <v>93.9</v>
          </cell>
          <cell r="DF14">
            <v>92.3</v>
          </cell>
          <cell r="DG14">
            <v>95.6</v>
          </cell>
          <cell r="DH14">
            <v>92.1</v>
          </cell>
          <cell r="DI14">
            <v>90.4</v>
          </cell>
          <cell r="DJ14">
            <v>93.9</v>
          </cell>
          <cell r="DK14">
            <v>59.5</v>
          </cell>
          <cell r="DL14">
            <v>53.9</v>
          </cell>
          <cell r="DM14">
            <v>65.3</v>
          </cell>
          <cell r="DN14">
            <v>33.700000000000003</v>
          </cell>
          <cell r="DO14">
            <v>29.4</v>
          </cell>
          <cell r="DP14">
            <v>38.1</v>
          </cell>
          <cell r="DQ14">
            <v>21.5</v>
          </cell>
          <cell r="DR14">
            <v>16.600000000000001</v>
          </cell>
          <cell r="DS14">
            <v>26.4</v>
          </cell>
          <cell r="DT14">
            <v>3478</v>
          </cell>
          <cell r="DU14">
            <v>1756</v>
          </cell>
          <cell r="DV14">
            <v>1722</v>
          </cell>
          <cell r="DW14">
            <v>65</v>
          </cell>
          <cell r="DX14">
            <v>58.7</v>
          </cell>
          <cell r="DY14">
            <v>71.400000000000006</v>
          </cell>
          <cell r="DZ14">
            <v>56.9</v>
          </cell>
          <cell r="EA14">
            <v>50.1</v>
          </cell>
          <cell r="EB14">
            <v>63.8</v>
          </cell>
          <cell r="EC14">
            <v>94</v>
          </cell>
          <cell r="ED14">
            <v>92.4</v>
          </cell>
          <cell r="EE14">
            <v>95.6</v>
          </cell>
          <cell r="EF14">
            <v>92.2</v>
          </cell>
          <cell r="EG14">
            <v>90.5</v>
          </cell>
          <cell r="EH14">
            <v>94</v>
          </cell>
          <cell r="EI14">
            <v>59.6</v>
          </cell>
          <cell r="EJ14">
            <v>53.6</v>
          </cell>
          <cell r="EK14">
            <v>65.599999999999994</v>
          </cell>
          <cell r="EL14">
            <v>33.9</v>
          </cell>
          <cell r="EM14">
            <v>29.6</v>
          </cell>
          <cell r="EN14">
            <v>38.299999999999997</v>
          </cell>
          <cell r="EO14">
            <v>21.7</v>
          </cell>
          <cell r="EP14">
            <v>16.7</v>
          </cell>
          <cell r="EQ14">
            <v>26.7</v>
          </cell>
        </row>
        <row r="15">
          <cell r="A15" t="str">
            <v>E06000003</v>
          </cell>
          <cell r="B15" t="str">
            <v>Redcar and Cleveland</v>
          </cell>
          <cell r="C15" t="str">
            <v>North East</v>
          </cell>
          <cell r="D15">
            <v>24</v>
          </cell>
          <cell r="E15">
            <v>13</v>
          </cell>
          <cell r="F15">
            <v>11</v>
          </cell>
          <cell r="G15">
            <v>66.7</v>
          </cell>
          <cell r="H15">
            <v>61.5</v>
          </cell>
          <cell r="I15">
            <v>72.7</v>
          </cell>
          <cell r="J15">
            <v>54.2</v>
          </cell>
          <cell r="K15" t="str">
            <v>x</v>
          </cell>
          <cell r="L15" t="str">
            <v>x</v>
          </cell>
          <cell r="M15" t="str">
            <v>x</v>
          </cell>
          <cell r="N15" t="str">
            <v>x</v>
          </cell>
          <cell r="O15" t="str">
            <v>x</v>
          </cell>
          <cell r="P15" t="str">
            <v>x</v>
          </cell>
          <cell r="Q15" t="str">
            <v>x</v>
          </cell>
          <cell r="R15" t="str">
            <v>x</v>
          </cell>
          <cell r="S15">
            <v>58.3</v>
          </cell>
          <cell r="T15" t="str">
            <v>x</v>
          </cell>
          <cell r="U15" t="str">
            <v>x</v>
          </cell>
          <cell r="V15">
            <v>29.2</v>
          </cell>
          <cell r="W15">
            <v>30.8</v>
          </cell>
          <cell r="X15">
            <v>27.3</v>
          </cell>
          <cell r="Y15" t="str">
            <v>x</v>
          </cell>
          <cell r="Z15" t="str">
            <v>x</v>
          </cell>
          <cell r="AA15" t="str">
            <v>x</v>
          </cell>
          <cell r="AB15">
            <v>0</v>
          </cell>
          <cell r="AC15">
            <v>0</v>
          </cell>
          <cell r="AD15">
            <v>0</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v>3</v>
          </cell>
          <cell r="BA15" t="str">
            <v>x</v>
          </cell>
          <cell r="BB15" t="str">
            <v>x</v>
          </cell>
          <cell r="BC15" t="str">
            <v>x</v>
          </cell>
          <cell r="BD15" t="str">
            <v>x</v>
          </cell>
          <cell r="BE15" t="str">
            <v>x</v>
          </cell>
          <cell r="BF15" t="str">
            <v>x</v>
          </cell>
          <cell r="BG15" t="str">
            <v>x</v>
          </cell>
          <cell r="BH15" t="str">
            <v>x</v>
          </cell>
          <cell r="BI15" t="str">
            <v>x</v>
          </cell>
          <cell r="BJ15" t="str">
            <v>x</v>
          </cell>
          <cell r="BK15" t="str">
            <v>x</v>
          </cell>
          <cell r="BL15" t="str">
            <v>x</v>
          </cell>
          <cell r="BM15" t="str">
            <v>x</v>
          </cell>
          <cell r="BN15" t="str">
            <v>x</v>
          </cell>
          <cell r="BO15" t="str">
            <v>x</v>
          </cell>
          <cell r="BP15" t="str">
            <v>x</v>
          </cell>
          <cell r="BQ15" t="str">
            <v>x</v>
          </cell>
          <cell r="BR15" t="str">
            <v>x</v>
          </cell>
          <cell r="BS15" t="str">
            <v>x</v>
          </cell>
          <cell r="BT15" t="str">
            <v>x</v>
          </cell>
          <cell r="BU15" t="str">
            <v>x</v>
          </cell>
          <cell r="BV15" t="str">
            <v>x</v>
          </cell>
          <cell r="BW15" t="str">
            <v>x</v>
          </cell>
          <cell r="BX15">
            <v>20</v>
          </cell>
          <cell r="BY15">
            <v>10</v>
          </cell>
          <cell r="BZ15">
            <v>10</v>
          </cell>
          <cell r="CA15">
            <v>65</v>
          </cell>
          <cell r="CB15">
            <v>60</v>
          </cell>
          <cell r="CC15">
            <v>70</v>
          </cell>
          <cell r="CD15">
            <v>50</v>
          </cell>
          <cell r="CE15">
            <v>50</v>
          </cell>
          <cell r="CF15">
            <v>50</v>
          </cell>
          <cell r="CG15">
            <v>100</v>
          </cell>
          <cell r="CH15">
            <v>100</v>
          </cell>
          <cell r="CI15">
            <v>100</v>
          </cell>
          <cell r="CJ15" t="str">
            <v>x</v>
          </cell>
          <cell r="CK15" t="str">
            <v>x</v>
          </cell>
          <cell r="CL15">
            <v>100</v>
          </cell>
          <cell r="CM15">
            <v>50</v>
          </cell>
          <cell r="CN15">
            <v>50</v>
          </cell>
          <cell r="CO15">
            <v>50</v>
          </cell>
          <cell r="CP15">
            <v>30</v>
          </cell>
          <cell r="CQ15" t="str">
            <v>x</v>
          </cell>
          <cell r="CR15" t="str">
            <v>x</v>
          </cell>
          <cell r="CS15">
            <v>15</v>
          </cell>
          <cell r="CT15" t="str">
            <v>x</v>
          </cell>
          <cell r="CU15" t="str">
            <v>x</v>
          </cell>
          <cell r="CV15">
            <v>1482</v>
          </cell>
          <cell r="CW15">
            <v>768</v>
          </cell>
          <cell r="CX15">
            <v>714</v>
          </cell>
          <cell r="CY15">
            <v>63.5</v>
          </cell>
          <cell r="CZ15">
            <v>55.5</v>
          </cell>
          <cell r="DA15">
            <v>72.099999999999994</v>
          </cell>
          <cell r="DB15">
            <v>55</v>
          </cell>
          <cell r="DC15">
            <v>47.4</v>
          </cell>
          <cell r="DD15">
            <v>63.2</v>
          </cell>
          <cell r="DE15">
            <v>93.3</v>
          </cell>
          <cell r="DF15">
            <v>91.1</v>
          </cell>
          <cell r="DG15">
            <v>95.7</v>
          </cell>
          <cell r="DH15">
            <v>90.6</v>
          </cell>
          <cell r="DI15">
            <v>88</v>
          </cell>
          <cell r="DJ15">
            <v>93.4</v>
          </cell>
          <cell r="DK15">
            <v>57.6</v>
          </cell>
          <cell r="DL15">
            <v>50.1</v>
          </cell>
          <cell r="DM15">
            <v>65.7</v>
          </cell>
          <cell r="DN15">
            <v>25.1</v>
          </cell>
          <cell r="DO15">
            <v>20.399999999999999</v>
          </cell>
          <cell r="DP15">
            <v>30.1</v>
          </cell>
          <cell r="DQ15">
            <v>16</v>
          </cell>
          <cell r="DR15">
            <v>11.1</v>
          </cell>
          <cell r="DS15">
            <v>21.3</v>
          </cell>
          <cell r="DT15">
            <v>1699</v>
          </cell>
          <cell r="DU15">
            <v>877</v>
          </cell>
          <cell r="DV15">
            <v>822</v>
          </cell>
          <cell r="DW15">
            <v>62.7</v>
          </cell>
          <cell r="DX15">
            <v>54.5</v>
          </cell>
          <cell r="DY15">
            <v>71.5</v>
          </cell>
          <cell r="DZ15">
            <v>54.3</v>
          </cell>
          <cell r="EA15">
            <v>46.6</v>
          </cell>
          <cell r="EB15">
            <v>62.5</v>
          </cell>
          <cell r="EC15">
            <v>93.3</v>
          </cell>
          <cell r="ED15">
            <v>91.1</v>
          </cell>
          <cell r="EE15">
            <v>95.6</v>
          </cell>
          <cell r="EF15">
            <v>89.8</v>
          </cell>
          <cell r="EG15">
            <v>87</v>
          </cell>
          <cell r="EH15">
            <v>92.8</v>
          </cell>
          <cell r="EI15">
            <v>57</v>
          </cell>
          <cell r="EJ15">
            <v>49.6</v>
          </cell>
          <cell r="EK15">
            <v>64.8</v>
          </cell>
          <cell r="EL15">
            <v>23.7</v>
          </cell>
          <cell r="EM15">
            <v>18.899999999999999</v>
          </cell>
          <cell r="EN15">
            <v>28.7</v>
          </cell>
          <cell r="EO15">
            <v>14.7</v>
          </cell>
          <cell r="EP15">
            <v>10</v>
          </cell>
          <cell r="EQ15">
            <v>19.7</v>
          </cell>
        </row>
        <row r="16">
          <cell r="A16" t="str">
            <v>E08000023</v>
          </cell>
          <cell r="B16" t="str">
            <v>South Tyneside</v>
          </cell>
          <cell r="C16" t="str">
            <v>North East</v>
          </cell>
          <cell r="D16">
            <v>44</v>
          </cell>
          <cell r="E16">
            <v>17</v>
          </cell>
          <cell r="F16">
            <v>27</v>
          </cell>
          <cell r="G16">
            <v>86.4</v>
          </cell>
          <cell r="H16">
            <v>82.4</v>
          </cell>
          <cell r="I16">
            <v>88.9</v>
          </cell>
          <cell r="J16">
            <v>72.7</v>
          </cell>
          <cell r="K16">
            <v>76.5</v>
          </cell>
          <cell r="L16">
            <v>70.400000000000006</v>
          </cell>
          <cell r="M16">
            <v>100</v>
          </cell>
          <cell r="N16">
            <v>100</v>
          </cell>
          <cell r="O16">
            <v>100</v>
          </cell>
          <cell r="P16">
            <v>100</v>
          </cell>
          <cell r="Q16">
            <v>100</v>
          </cell>
          <cell r="R16">
            <v>100</v>
          </cell>
          <cell r="S16">
            <v>72.7</v>
          </cell>
          <cell r="T16">
            <v>76.5</v>
          </cell>
          <cell r="U16">
            <v>70.400000000000006</v>
          </cell>
          <cell r="V16">
            <v>68.2</v>
          </cell>
          <cell r="W16">
            <v>52.9</v>
          </cell>
          <cell r="X16">
            <v>77.8</v>
          </cell>
          <cell r="Y16">
            <v>36.4</v>
          </cell>
          <cell r="Z16">
            <v>23.5</v>
          </cell>
          <cell r="AA16">
            <v>44.4</v>
          </cell>
          <cell r="AB16">
            <v>5</v>
          </cell>
          <cell r="AC16" t="str">
            <v>x</v>
          </cell>
          <cell r="AD16" t="str">
            <v>x</v>
          </cell>
          <cell r="AE16" t="str">
            <v>x</v>
          </cell>
          <cell r="AF16" t="str">
            <v>x</v>
          </cell>
          <cell r="AG16" t="str">
            <v>x</v>
          </cell>
          <cell r="AH16" t="str">
            <v>x</v>
          </cell>
          <cell r="AI16" t="str">
            <v>x</v>
          </cell>
          <cell r="AJ16" t="str">
            <v>x</v>
          </cell>
          <cell r="AK16" t="str">
            <v>x</v>
          </cell>
          <cell r="AL16" t="str">
            <v>x</v>
          </cell>
          <cell r="AM16" t="str">
            <v>x</v>
          </cell>
          <cell r="AN16" t="str">
            <v>x</v>
          </cell>
          <cell r="AO16" t="str">
            <v>x</v>
          </cell>
          <cell r="AP16" t="str">
            <v>x</v>
          </cell>
          <cell r="AQ16" t="str">
            <v>x</v>
          </cell>
          <cell r="AR16" t="str">
            <v>x</v>
          </cell>
          <cell r="AS16" t="str">
            <v>x</v>
          </cell>
          <cell r="AT16" t="str">
            <v>x</v>
          </cell>
          <cell r="AU16" t="str">
            <v>x</v>
          </cell>
          <cell r="AV16" t="str">
            <v>x</v>
          </cell>
          <cell r="AW16" t="str">
            <v>x</v>
          </cell>
          <cell r="AX16" t="str">
            <v>x</v>
          </cell>
          <cell r="AY16" t="str">
            <v>x</v>
          </cell>
          <cell r="AZ16" t="str">
            <v>x</v>
          </cell>
          <cell r="BA16">
            <v>0</v>
          </cell>
          <cell r="BB16" t="str">
            <v>x</v>
          </cell>
          <cell r="BC16" t="str">
            <v>x</v>
          </cell>
          <cell r="BD16" t="str">
            <v>.</v>
          </cell>
          <cell r="BE16" t="str">
            <v>x</v>
          </cell>
          <cell r="BF16" t="str">
            <v>x</v>
          </cell>
          <cell r="BG16" t="str">
            <v>.</v>
          </cell>
          <cell r="BH16" t="str">
            <v>x</v>
          </cell>
          <cell r="BI16" t="str">
            <v>x</v>
          </cell>
          <cell r="BJ16" t="str">
            <v>.</v>
          </cell>
          <cell r="BK16" t="str">
            <v>x</v>
          </cell>
          <cell r="BL16" t="str">
            <v>x</v>
          </cell>
          <cell r="BM16" t="str">
            <v>.</v>
          </cell>
          <cell r="BN16" t="str">
            <v>x</v>
          </cell>
          <cell r="BO16" t="str">
            <v>x</v>
          </cell>
          <cell r="BP16" t="str">
            <v>.</v>
          </cell>
          <cell r="BQ16" t="str">
            <v>x</v>
          </cell>
          <cell r="BR16" t="str">
            <v>x</v>
          </cell>
          <cell r="BS16" t="str">
            <v>.</v>
          </cell>
          <cell r="BT16" t="str">
            <v>x</v>
          </cell>
          <cell r="BU16" t="str">
            <v>x</v>
          </cell>
          <cell r="BV16" t="str">
            <v>.</v>
          </cell>
          <cell r="BW16" t="str">
            <v>x</v>
          </cell>
          <cell r="BX16">
            <v>19</v>
          </cell>
          <cell r="BY16" t="str">
            <v>x</v>
          </cell>
          <cell r="BZ16" t="str">
            <v>x</v>
          </cell>
          <cell r="CA16">
            <v>63.2</v>
          </cell>
          <cell r="CB16" t="str">
            <v>x</v>
          </cell>
          <cell r="CC16" t="str">
            <v>x</v>
          </cell>
          <cell r="CD16">
            <v>57.9</v>
          </cell>
          <cell r="CE16" t="str">
            <v>x</v>
          </cell>
          <cell r="CF16" t="str">
            <v>x</v>
          </cell>
          <cell r="CG16" t="str">
            <v>x</v>
          </cell>
          <cell r="CH16" t="str">
            <v>x</v>
          </cell>
          <cell r="CI16" t="str">
            <v>x</v>
          </cell>
          <cell r="CJ16" t="str">
            <v>x</v>
          </cell>
          <cell r="CK16" t="str">
            <v>x</v>
          </cell>
          <cell r="CL16" t="str">
            <v>x</v>
          </cell>
          <cell r="CM16">
            <v>73.7</v>
          </cell>
          <cell r="CN16" t="str">
            <v>x</v>
          </cell>
          <cell r="CO16" t="str">
            <v>x</v>
          </cell>
          <cell r="CP16">
            <v>42.1</v>
          </cell>
          <cell r="CQ16" t="str">
            <v>x</v>
          </cell>
          <cell r="CR16" t="str">
            <v>x</v>
          </cell>
          <cell r="CS16" t="str">
            <v>x</v>
          </cell>
          <cell r="CT16" t="str">
            <v>x</v>
          </cell>
          <cell r="CU16" t="str">
            <v>x</v>
          </cell>
          <cell r="CV16">
            <v>1506</v>
          </cell>
          <cell r="CW16">
            <v>795</v>
          </cell>
          <cell r="CX16">
            <v>711</v>
          </cell>
          <cell r="CY16">
            <v>65.7</v>
          </cell>
          <cell r="CZ16">
            <v>60.4</v>
          </cell>
          <cell r="DA16">
            <v>71.7</v>
          </cell>
          <cell r="DB16">
            <v>57.5</v>
          </cell>
          <cell r="DC16">
            <v>51.8</v>
          </cell>
          <cell r="DD16">
            <v>63.9</v>
          </cell>
          <cell r="DE16">
            <v>95.9</v>
          </cell>
          <cell r="DF16">
            <v>94</v>
          </cell>
          <cell r="DG16">
            <v>98.2</v>
          </cell>
          <cell r="DH16">
            <v>94.4</v>
          </cell>
          <cell r="DI16">
            <v>92.6</v>
          </cell>
          <cell r="DJ16">
            <v>96.3</v>
          </cell>
          <cell r="DK16">
            <v>60</v>
          </cell>
          <cell r="DL16">
            <v>54.5</v>
          </cell>
          <cell r="DM16">
            <v>66.2</v>
          </cell>
          <cell r="DN16">
            <v>35.700000000000003</v>
          </cell>
          <cell r="DO16">
            <v>30.1</v>
          </cell>
          <cell r="DP16">
            <v>41.9</v>
          </cell>
          <cell r="DQ16">
            <v>20.5</v>
          </cell>
          <cell r="DR16">
            <v>16</v>
          </cell>
          <cell r="DS16">
            <v>25.6</v>
          </cell>
          <cell r="DT16">
            <v>1588</v>
          </cell>
          <cell r="DU16">
            <v>827</v>
          </cell>
          <cell r="DV16">
            <v>761</v>
          </cell>
          <cell r="DW16">
            <v>66.099999999999994</v>
          </cell>
          <cell r="DX16">
            <v>60.6</v>
          </cell>
          <cell r="DY16">
            <v>72</v>
          </cell>
          <cell r="DZ16">
            <v>57.7</v>
          </cell>
          <cell r="EA16">
            <v>52</v>
          </cell>
          <cell r="EB16">
            <v>64</v>
          </cell>
          <cell r="EC16">
            <v>95.8</v>
          </cell>
          <cell r="ED16">
            <v>94</v>
          </cell>
          <cell r="EE16">
            <v>97.9</v>
          </cell>
          <cell r="EF16">
            <v>94.3</v>
          </cell>
          <cell r="EG16">
            <v>92.6</v>
          </cell>
          <cell r="EH16">
            <v>96.2</v>
          </cell>
          <cell r="EI16">
            <v>60.5</v>
          </cell>
          <cell r="EJ16">
            <v>54.9</v>
          </cell>
          <cell r="EK16">
            <v>66.5</v>
          </cell>
          <cell r="EL16">
            <v>36.700000000000003</v>
          </cell>
          <cell r="EM16">
            <v>30.6</v>
          </cell>
          <cell r="EN16">
            <v>43.4</v>
          </cell>
          <cell r="EO16">
            <v>20.9</v>
          </cell>
          <cell r="EP16">
            <v>16.100000000000001</v>
          </cell>
          <cell r="EQ16">
            <v>26.1</v>
          </cell>
        </row>
        <row r="17">
          <cell r="A17" t="str">
            <v>E06000004</v>
          </cell>
          <cell r="B17" t="str">
            <v>Stockton-on-Tees</v>
          </cell>
          <cell r="C17" t="str">
            <v>North East</v>
          </cell>
          <cell r="D17">
            <v>112</v>
          </cell>
          <cell r="E17">
            <v>52</v>
          </cell>
          <cell r="F17">
            <v>60</v>
          </cell>
          <cell r="G17">
            <v>81.3</v>
          </cell>
          <cell r="H17">
            <v>71.2</v>
          </cell>
          <cell r="I17">
            <v>90</v>
          </cell>
          <cell r="J17">
            <v>59.8</v>
          </cell>
          <cell r="K17">
            <v>51.9</v>
          </cell>
          <cell r="L17">
            <v>66.7</v>
          </cell>
          <cell r="M17" t="str">
            <v>x</v>
          </cell>
          <cell r="N17" t="str">
            <v>x</v>
          </cell>
          <cell r="O17">
            <v>100</v>
          </cell>
          <cell r="P17">
            <v>97.3</v>
          </cell>
          <cell r="Q17" t="str">
            <v>x</v>
          </cell>
          <cell r="R17" t="str">
            <v>x</v>
          </cell>
          <cell r="S17">
            <v>59.8</v>
          </cell>
          <cell r="T17">
            <v>51.9</v>
          </cell>
          <cell r="U17">
            <v>66.7</v>
          </cell>
          <cell r="V17">
            <v>42</v>
          </cell>
          <cell r="W17">
            <v>32.700000000000003</v>
          </cell>
          <cell r="X17">
            <v>50</v>
          </cell>
          <cell r="Y17">
            <v>31.3</v>
          </cell>
          <cell r="Z17">
            <v>28.8</v>
          </cell>
          <cell r="AA17">
            <v>33.299999999999997</v>
          </cell>
          <cell r="AB17">
            <v>18</v>
          </cell>
          <cell r="AC17">
            <v>7</v>
          </cell>
          <cell r="AD17">
            <v>11</v>
          </cell>
          <cell r="AE17">
            <v>83.3</v>
          </cell>
          <cell r="AF17" t="str">
            <v>x</v>
          </cell>
          <cell r="AG17" t="str">
            <v>x</v>
          </cell>
          <cell r="AH17">
            <v>72.2</v>
          </cell>
          <cell r="AI17" t="str">
            <v>x</v>
          </cell>
          <cell r="AJ17" t="str">
            <v>x</v>
          </cell>
          <cell r="AK17">
            <v>100</v>
          </cell>
          <cell r="AL17">
            <v>100</v>
          </cell>
          <cell r="AM17">
            <v>100</v>
          </cell>
          <cell r="AN17">
            <v>100</v>
          </cell>
          <cell r="AO17">
            <v>100</v>
          </cell>
          <cell r="AP17">
            <v>100</v>
          </cell>
          <cell r="AQ17">
            <v>77.8</v>
          </cell>
          <cell r="AR17" t="str">
            <v>x</v>
          </cell>
          <cell r="AS17" t="str">
            <v>x</v>
          </cell>
          <cell r="AT17">
            <v>66.7</v>
          </cell>
          <cell r="AU17">
            <v>57.1</v>
          </cell>
          <cell r="AV17">
            <v>72.7</v>
          </cell>
          <cell r="AW17">
            <v>50</v>
          </cell>
          <cell r="AX17">
            <v>57.1</v>
          </cell>
          <cell r="AY17">
            <v>45.5</v>
          </cell>
          <cell r="AZ17">
            <v>3</v>
          </cell>
          <cell r="BA17" t="str">
            <v>x</v>
          </cell>
          <cell r="BB17" t="str">
            <v>x</v>
          </cell>
          <cell r="BC17" t="str">
            <v>x</v>
          </cell>
          <cell r="BD17" t="str">
            <v>x</v>
          </cell>
          <cell r="BE17" t="str">
            <v>x</v>
          </cell>
          <cell r="BF17" t="str">
            <v>x</v>
          </cell>
          <cell r="BG17" t="str">
            <v>x</v>
          </cell>
          <cell r="BH17" t="str">
            <v>x</v>
          </cell>
          <cell r="BI17" t="str">
            <v>x</v>
          </cell>
          <cell r="BJ17" t="str">
            <v>x</v>
          </cell>
          <cell r="BK17" t="str">
            <v>x</v>
          </cell>
          <cell r="BL17" t="str">
            <v>x</v>
          </cell>
          <cell r="BM17" t="str">
            <v>x</v>
          </cell>
          <cell r="BN17" t="str">
            <v>x</v>
          </cell>
          <cell r="BO17" t="str">
            <v>x</v>
          </cell>
          <cell r="BP17" t="str">
            <v>x</v>
          </cell>
          <cell r="BQ17" t="str">
            <v>x</v>
          </cell>
          <cell r="BR17" t="str">
            <v>x</v>
          </cell>
          <cell r="BS17" t="str">
            <v>x</v>
          </cell>
          <cell r="BT17" t="str">
            <v>x</v>
          </cell>
          <cell r="BU17" t="str">
            <v>x</v>
          </cell>
          <cell r="BV17" t="str">
            <v>x</v>
          </cell>
          <cell r="BW17" t="str">
            <v>x</v>
          </cell>
          <cell r="BX17">
            <v>33</v>
          </cell>
          <cell r="BY17">
            <v>18</v>
          </cell>
          <cell r="BZ17">
            <v>15</v>
          </cell>
          <cell r="CA17">
            <v>75.8</v>
          </cell>
          <cell r="CB17">
            <v>72.2</v>
          </cell>
          <cell r="CC17">
            <v>80</v>
          </cell>
          <cell r="CD17">
            <v>63.6</v>
          </cell>
          <cell r="CE17">
            <v>55.6</v>
          </cell>
          <cell r="CF17">
            <v>73.3</v>
          </cell>
          <cell r="CG17" t="str">
            <v>x</v>
          </cell>
          <cell r="CH17" t="str">
            <v>x</v>
          </cell>
          <cell r="CI17">
            <v>100</v>
          </cell>
          <cell r="CJ17" t="str">
            <v>x</v>
          </cell>
          <cell r="CK17" t="str">
            <v>x</v>
          </cell>
          <cell r="CL17">
            <v>100</v>
          </cell>
          <cell r="CM17">
            <v>63.6</v>
          </cell>
          <cell r="CN17">
            <v>55.6</v>
          </cell>
          <cell r="CO17">
            <v>73.3</v>
          </cell>
          <cell r="CP17">
            <v>42.4</v>
          </cell>
          <cell r="CQ17">
            <v>44.4</v>
          </cell>
          <cell r="CR17">
            <v>40</v>
          </cell>
          <cell r="CS17">
            <v>18.2</v>
          </cell>
          <cell r="CT17" t="str">
            <v>x</v>
          </cell>
          <cell r="CU17" t="str">
            <v>x</v>
          </cell>
          <cell r="CV17">
            <v>1957</v>
          </cell>
          <cell r="CW17">
            <v>1027</v>
          </cell>
          <cell r="CX17">
            <v>930</v>
          </cell>
          <cell r="CY17">
            <v>68.8</v>
          </cell>
          <cell r="CZ17">
            <v>64.7</v>
          </cell>
          <cell r="DA17">
            <v>73.400000000000006</v>
          </cell>
          <cell r="DB17">
            <v>59.1</v>
          </cell>
          <cell r="DC17">
            <v>53.8</v>
          </cell>
          <cell r="DD17">
            <v>64.8</v>
          </cell>
          <cell r="DE17">
            <v>93.6</v>
          </cell>
          <cell r="DF17">
            <v>91.9</v>
          </cell>
          <cell r="DG17">
            <v>95.5</v>
          </cell>
          <cell r="DH17">
            <v>90.2</v>
          </cell>
          <cell r="DI17">
            <v>89.1</v>
          </cell>
          <cell r="DJ17">
            <v>91.4</v>
          </cell>
          <cell r="DK17">
            <v>61.3</v>
          </cell>
          <cell r="DL17">
            <v>56.5</v>
          </cell>
          <cell r="DM17">
            <v>66.599999999999994</v>
          </cell>
          <cell r="DN17">
            <v>37.299999999999997</v>
          </cell>
          <cell r="DO17">
            <v>32.4</v>
          </cell>
          <cell r="DP17">
            <v>42.6</v>
          </cell>
          <cell r="DQ17">
            <v>25.2</v>
          </cell>
          <cell r="DR17">
            <v>19.2</v>
          </cell>
          <cell r="DS17">
            <v>31.8</v>
          </cell>
          <cell r="DT17">
            <v>2129</v>
          </cell>
          <cell r="DU17">
            <v>1108</v>
          </cell>
          <cell r="DV17">
            <v>1021</v>
          </cell>
          <cell r="DW17">
            <v>69.8</v>
          </cell>
          <cell r="DX17">
            <v>65.3</v>
          </cell>
          <cell r="DY17">
            <v>74.599999999999994</v>
          </cell>
          <cell r="DZ17">
            <v>59.3</v>
          </cell>
          <cell r="EA17">
            <v>54</v>
          </cell>
          <cell r="EB17">
            <v>65.099999999999994</v>
          </cell>
          <cell r="EC17">
            <v>94</v>
          </cell>
          <cell r="ED17">
            <v>92.2</v>
          </cell>
          <cell r="EE17">
            <v>95.9</v>
          </cell>
          <cell r="EF17">
            <v>90.7</v>
          </cell>
          <cell r="EG17">
            <v>89.5</v>
          </cell>
          <cell r="EH17">
            <v>92.1</v>
          </cell>
          <cell r="EI17">
            <v>61.4</v>
          </cell>
          <cell r="EJ17">
            <v>56.4</v>
          </cell>
          <cell r="EK17">
            <v>66.8</v>
          </cell>
          <cell r="EL17">
            <v>37.9</v>
          </cell>
          <cell r="EM17">
            <v>32.9</v>
          </cell>
          <cell r="EN17">
            <v>43.3</v>
          </cell>
          <cell r="EO17">
            <v>25.6</v>
          </cell>
          <cell r="EP17">
            <v>19.7</v>
          </cell>
          <cell r="EQ17">
            <v>32.1</v>
          </cell>
        </row>
        <row r="18">
          <cell r="A18" t="str">
            <v>E08000024</v>
          </cell>
          <cell r="B18" t="str">
            <v>Sunderland</v>
          </cell>
          <cell r="C18" t="str">
            <v>North East</v>
          </cell>
          <cell r="D18">
            <v>90</v>
          </cell>
          <cell r="E18">
            <v>46</v>
          </cell>
          <cell r="F18">
            <v>44</v>
          </cell>
          <cell r="G18">
            <v>68.900000000000006</v>
          </cell>
          <cell r="H18">
            <v>63</v>
          </cell>
          <cell r="I18">
            <v>75</v>
          </cell>
          <cell r="J18">
            <v>55.6</v>
          </cell>
          <cell r="K18">
            <v>52.2</v>
          </cell>
          <cell r="L18">
            <v>59.1</v>
          </cell>
          <cell r="M18">
            <v>100</v>
          </cell>
          <cell r="N18">
            <v>100</v>
          </cell>
          <cell r="O18">
            <v>100</v>
          </cell>
          <cell r="P18">
            <v>95.6</v>
          </cell>
          <cell r="Q18" t="str">
            <v>x</v>
          </cell>
          <cell r="R18" t="str">
            <v>x</v>
          </cell>
          <cell r="S18">
            <v>57.8</v>
          </cell>
          <cell r="T18">
            <v>56.5</v>
          </cell>
          <cell r="U18">
            <v>59.1</v>
          </cell>
          <cell r="V18">
            <v>45.6</v>
          </cell>
          <cell r="W18">
            <v>32.6</v>
          </cell>
          <cell r="X18">
            <v>59.1</v>
          </cell>
          <cell r="Y18">
            <v>20</v>
          </cell>
          <cell r="Z18">
            <v>15.2</v>
          </cell>
          <cell r="AA18">
            <v>25</v>
          </cell>
          <cell r="AB18">
            <v>11</v>
          </cell>
          <cell r="AC18">
            <v>6</v>
          </cell>
          <cell r="AD18">
            <v>5</v>
          </cell>
          <cell r="AE18">
            <v>63.6</v>
          </cell>
          <cell r="AF18" t="str">
            <v>x</v>
          </cell>
          <cell r="AG18" t="str">
            <v>x</v>
          </cell>
          <cell r="AH18">
            <v>45.5</v>
          </cell>
          <cell r="AI18" t="str">
            <v>x</v>
          </cell>
          <cell r="AJ18" t="str">
            <v>x</v>
          </cell>
          <cell r="AK18" t="str">
            <v>x</v>
          </cell>
          <cell r="AL18" t="str">
            <v>x</v>
          </cell>
          <cell r="AM18" t="str">
            <v>x</v>
          </cell>
          <cell r="AN18" t="str">
            <v>x</v>
          </cell>
          <cell r="AO18" t="str">
            <v>x</v>
          </cell>
          <cell r="AP18" t="str">
            <v>x</v>
          </cell>
          <cell r="AQ18">
            <v>45.5</v>
          </cell>
          <cell r="AR18" t="str">
            <v>x</v>
          </cell>
          <cell r="AS18" t="str">
            <v>x</v>
          </cell>
          <cell r="AT18">
            <v>36.4</v>
          </cell>
          <cell r="AU18" t="str">
            <v>x</v>
          </cell>
          <cell r="AV18" t="str">
            <v>x</v>
          </cell>
          <cell r="AW18">
            <v>27.3</v>
          </cell>
          <cell r="AX18" t="str">
            <v>x</v>
          </cell>
          <cell r="AY18" t="str">
            <v>x</v>
          </cell>
          <cell r="AZ18">
            <v>3</v>
          </cell>
          <cell r="BA18">
            <v>3</v>
          </cell>
          <cell r="BB18">
            <v>0</v>
          </cell>
          <cell r="BC18" t="str">
            <v>x</v>
          </cell>
          <cell r="BD18" t="str">
            <v>x</v>
          </cell>
          <cell r="BE18" t="str">
            <v>.</v>
          </cell>
          <cell r="BF18" t="str">
            <v>x</v>
          </cell>
          <cell r="BG18" t="str">
            <v>x</v>
          </cell>
          <cell r="BH18" t="str">
            <v>.</v>
          </cell>
          <cell r="BI18" t="str">
            <v>x</v>
          </cell>
          <cell r="BJ18" t="str">
            <v>x</v>
          </cell>
          <cell r="BK18" t="str">
            <v>.</v>
          </cell>
          <cell r="BL18" t="str">
            <v>x</v>
          </cell>
          <cell r="BM18" t="str">
            <v>x</v>
          </cell>
          <cell r="BN18" t="str">
            <v>.</v>
          </cell>
          <cell r="BO18" t="str">
            <v>x</v>
          </cell>
          <cell r="BP18" t="str">
            <v>x</v>
          </cell>
          <cell r="BQ18" t="str">
            <v>.</v>
          </cell>
          <cell r="BR18" t="str">
            <v>x</v>
          </cell>
          <cell r="BS18" t="str">
            <v>x</v>
          </cell>
          <cell r="BT18" t="str">
            <v>.</v>
          </cell>
          <cell r="BU18" t="str">
            <v>x</v>
          </cell>
          <cell r="BV18" t="str">
            <v>x</v>
          </cell>
          <cell r="BW18" t="str">
            <v>.</v>
          </cell>
          <cell r="BX18">
            <v>32</v>
          </cell>
          <cell r="BY18">
            <v>15</v>
          </cell>
          <cell r="BZ18">
            <v>17</v>
          </cell>
          <cell r="CA18">
            <v>62.5</v>
          </cell>
          <cell r="CB18">
            <v>73.3</v>
          </cell>
          <cell r="CC18">
            <v>52.9</v>
          </cell>
          <cell r="CD18">
            <v>59.4</v>
          </cell>
          <cell r="CE18">
            <v>66.7</v>
          </cell>
          <cell r="CF18">
            <v>52.9</v>
          </cell>
          <cell r="CG18">
            <v>90.6</v>
          </cell>
          <cell r="CH18" t="str">
            <v>x</v>
          </cell>
          <cell r="CI18" t="str">
            <v>x</v>
          </cell>
          <cell r="CJ18">
            <v>90.6</v>
          </cell>
          <cell r="CK18" t="str">
            <v>x</v>
          </cell>
          <cell r="CL18" t="str">
            <v>x</v>
          </cell>
          <cell r="CM18">
            <v>59.4</v>
          </cell>
          <cell r="CN18">
            <v>66.7</v>
          </cell>
          <cell r="CO18">
            <v>52.9</v>
          </cell>
          <cell r="CP18">
            <v>31.3</v>
          </cell>
          <cell r="CQ18">
            <v>26.7</v>
          </cell>
          <cell r="CR18">
            <v>35.299999999999997</v>
          </cell>
          <cell r="CS18">
            <v>15.6</v>
          </cell>
          <cell r="CT18" t="str">
            <v>x</v>
          </cell>
          <cell r="CU18" t="str">
            <v>x</v>
          </cell>
          <cell r="CV18">
            <v>2801</v>
          </cell>
          <cell r="CW18">
            <v>1461</v>
          </cell>
          <cell r="CX18">
            <v>1340</v>
          </cell>
          <cell r="CY18">
            <v>59.6</v>
          </cell>
          <cell r="CZ18">
            <v>53.9</v>
          </cell>
          <cell r="DA18">
            <v>65.8</v>
          </cell>
          <cell r="DB18">
            <v>50.1</v>
          </cell>
          <cell r="DC18">
            <v>44.9</v>
          </cell>
          <cell r="DD18">
            <v>55.8</v>
          </cell>
          <cell r="DE18">
            <v>94.1</v>
          </cell>
          <cell r="DF18">
            <v>92.1</v>
          </cell>
          <cell r="DG18">
            <v>96.3</v>
          </cell>
          <cell r="DH18">
            <v>90.8</v>
          </cell>
          <cell r="DI18">
            <v>88.6</v>
          </cell>
          <cell r="DJ18">
            <v>93.1</v>
          </cell>
          <cell r="DK18">
            <v>52.7</v>
          </cell>
          <cell r="DL18">
            <v>47.8</v>
          </cell>
          <cell r="DM18">
            <v>58.1</v>
          </cell>
          <cell r="DN18">
            <v>33.9</v>
          </cell>
          <cell r="DO18">
            <v>25.5</v>
          </cell>
          <cell r="DP18">
            <v>43</v>
          </cell>
          <cell r="DQ18">
            <v>17.7</v>
          </cell>
          <cell r="DR18">
            <v>11.7</v>
          </cell>
          <cell r="DS18">
            <v>24.2</v>
          </cell>
          <cell r="DT18">
            <v>2959</v>
          </cell>
          <cell r="DU18">
            <v>1543</v>
          </cell>
          <cell r="DV18">
            <v>1416</v>
          </cell>
          <cell r="DW18">
            <v>59.8</v>
          </cell>
          <cell r="DX18">
            <v>54.4</v>
          </cell>
          <cell r="DY18">
            <v>65.7</v>
          </cell>
          <cell r="DZ18">
            <v>50.3</v>
          </cell>
          <cell r="EA18">
            <v>45.4</v>
          </cell>
          <cell r="EB18">
            <v>55.6</v>
          </cell>
          <cell r="EC18">
            <v>94.1</v>
          </cell>
          <cell r="ED18">
            <v>92.1</v>
          </cell>
          <cell r="EE18">
            <v>96.2</v>
          </cell>
          <cell r="EF18">
            <v>90.7</v>
          </cell>
          <cell r="EG18">
            <v>88.7</v>
          </cell>
          <cell r="EH18">
            <v>92.9</v>
          </cell>
          <cell r="EI18">
            <v>52.8</v>
          </cell>
          <cell r="EJ18">
            <v>48.2</v>
          </cell>
          <cell r="EK18">
            <v>57.8</v>
          </cell>
          <cell r="EL18">
            <v>34.1</v>
          </cell>
          <cell r="EM18">
            <v>25.8</v>
          </cell>
          <cell r="EN18">
            <v>43.1</v>
          </cell>
          <cell r="EO18">
            <v>17.7</v>
          </cell>
          <cell r="EP18">
            <v>11.9</v>
          </cell>
          <cell r="EQ18">
            <v>23.9</v>
          </cell>
        </row>
        <row r="19">
          <cell r="A19" t="str">
            <v>E06000008</v>
          </cell>
          <cell r="B19" t="str">
            <v>Blackburn with Darwen</v>
          </cell>
          <cell r="C19" t="str">
            <v>North West</v>
          </cell>
          <cell r="D19">
            <v>687</v>
          </cell>
          <cell r="E19">
            <v>351</v>
          </cell>
          <cell r="F19">
            <v>336</v>
          </cell>
          <cell r="G19">
            <v>70</v>
          </cell>
          <cell r="H19">
            <v>60.1</v>
          </cell>
          <cell r="I19">
            <v>80.400000000000006</v>
          </cell>
          <cell r="J19">
            <v>60.6</v>
          </cell>
          <cell r="K19">
            <v>53</v>
          </cell>
          <cell r="L19">
            <v>68.5</v>
          </cell>
          <cell r="M19">
            <v>95.3</v>
          </cell>
          <cell r="N19">
            <v>94.9</v>
          </cell>
          <cell r="O19">
            <v>95.8</v>
          </cell>
          <cell r="P19">
            <v>93.6</v>
          </cell>
          <cell r="Q19">
            <v>92.9</v>
          </cell>
          <cell r="R19">
            <v>94.3</v>
          </cell>
          <cell r="S19">
            <v>62.9</v>
          </cell>
          <cell r="T19">
            <v>56.4</v>
          </cell>
          <cell r="U19">
            <v>69.599999999999994</v>
          </cell>
          <cell r="V19">
            <v>40.6</v>
          </cell>
          <cell r="W19">
            <v>28.8</v>
          </cell>
          <cell r="X19">
            <v>53</v>
          </cell>
          <cell r="Y19">
            <v>26.6</v>
          </cell>
          <cell r="Z19">
            <v>14.5</v>
          </cell>
          <cell r="AA19">
            <v>39.299999999999997</v>
          </cell>
          <cell r="AB19">
            <v>17</v>
          </cell>
          <cell r="AC19">
            <v>7</v>
          </cell>
          <cell r="AD19">
            <v>10</v>
          </cell>
          <cell r="AE19">
            <v>82.4</v>
          </cell>
          <cell r="AF19">
            <v>57.1</v>
          </cell>
          <cell r="AG19">
            <v>100</v>
          </cell>
          <cell r="AH19">
            <v>82.4</v>
          </cell>
          <cell r="AI19">
            <v>57.1</v>
          </cell>
          <cell r="AJ19">
            <v>100</v>
          </cell>
          <cell r="AK19">
            <v>100</v>
          </cell>
          <cell r="AL19">
            <v>100</v>
          </cell>
          <cell r="AM19">
            <v>100</v>
          </cell>
          <cell r="AN19" t="str">
            <v>x</v>
          </cell>
          <cell r="AO19" t="str">
            <v>x</v>
          </cell>
          <cell r="AP19">
            <v>100</v>
          </cell>
          <cell r="AQ19">
            <v>82.4</v>
          </cell>
          <cell r="AR19">
            <v>57.1</v>
          </cell>
          <cell r="AS19">
            <v>100</v>
          </cell>
          <cell r="AT19">
            <v>29.4</v>
          </cell>
          <cell r="AU19" t="str">
            <v>x</v>
          </cell>
          <cell r="AV19" t="str">
            <v>x</v>
          </cell>
          <cell r="AW19">
            <v>29.4</v>
          </cell>
          <cell r="AX19" t="str">
            <v>x</v>
          </cell>
          <cell r="AY19" t="str">
            <v>x</v>
          </cell>
          <cell r="AZ19">
            <v>6</v>
          </cell>
          <cell r="BA19" t="str">
            <v>x</v>
          </cell>
          <cell r="BB19" t="str">
            <v>x</v>
          </cell>
          <cell r="BC19" t="str">
            <v>x</v>
          </cell>
          <cell r="BD19" t="str">
            <v>x</v>
          </cell>
          <cell r="BE19" t="str">
            <v>x</v>
          </cell>
          <cell r="BF19" t="str">
            <v>x</v>
          </cell>
          <cell r="BG19" t="str">
            <v>x</v>
          </cell>
          <cell r="BH19" t="str">
            <v>x</v>
          </cell>
          <cell r="BI19">
            <v>100</v>
          </cell>
          <cell r="BJ19" t="str">
            <v>x</v>
          </cell>
          <cell r="BK19" t="str">
            <v>x</v>
          </cell>
          <cell r="BL19">
            <v>100</v>
          </cell>
          <cell r="BM19" t="str">
            <v>x</v>
          </cell>
          <cell r="BN19" t="str">
            <v>x</v>
          </cell>
          <cell r="BO19" t="str">
            <v>x</v>
          </cell>
          <cell r="BP19" t="str">
            <v>x</v>
          </cell>
          <cell r="BQ19" t="str">
            <v>x</v>
          </cell>
          <cell r="BR19" t="str">
            <v>x</v>
          </cell>
          <cell r="BS19" t="str">
            <v>x</v>
          </cell>
          <cell r="BT19" t="str">
            <v>x</v>
          </cell>
          <cell r="BU19" t="str">
            <v>x</v>
          </cell>
          <cell r="BV19" t="str">
            <v>x</v>
          </cell>
          <cell r="BW19" t="str">
            <v>x</v>
          </cell>
          <cell r="BX19">
            <v>56</v>
          </cell>
          <cell r="BY19">
            <v>33</v>
          </cell>
          <cell r="BZ19">
            <v>23</v>
          </cell>
          <cell r="CA19">
            <v>85.7</v>
          </cell>
          <cell r="CB19" t="str">
            <v>x</v>
          </cell>
          <cell r="CC19" t="str">
            <v>x</v>
          </cell>
          <cell r="CD19">
            <v>76.8</v>
          </cell>
          <cell r="CE19">
            <v>84.8</v>
          </cell>
          <cell r="CF19">
            <v>65.2</v>
          </cell>
          <cell r="CG19" t="str">
            <v>x</v>
          </cell>
          <cell r="CH19">
            <v>100</v>
          </cell>
          <cell r="CI19" t="str">
            <v>x</v>
          </cell>
          <cell r="CJ19" t="str">
            <v>x</v>
          </cell>
          <cell r="CK19">
            <v>100</v>
          </cell>
          <cell r="CL19" t="str">
            <v>x</v>
          </cell>
          <cell r="CM19">
            <v>76.8</v>
          </cell>
          <cell r="CN19">
            <v>84.8</v>
          </cell>
          <cell r="CO19">
            <v>65.2</v>
          </cell>
          <cell r="CP19">
            <v>50</v>
          </cell>
          <cell r="CQ19">
            <v>63.6</v>
          </cell>
          <cell r="CR19">
            <v>30.4</v>
          </cell>
          <cell r="CS19">
            <v>41.1</v>
          </cell>
          <cell r="CT19">
            <v>54.5</v>
          </cell>
          <cell r="CU19">
            <v>21.7</v>
          </cell>
          <cell r="CV19">
            <v>920</v>
          </cell>
          <cell r="CW19">
            <v>459</v>
          </cell>
          <cell r="CX19">
            <v>461</v>
          </cell>
          <cell r="CY19">
            <v>62.8</v>
          </cell>
          <cell r="CZ19">
            <v>57.1</v>
          </cell>
          <cell r="DA19">
            <v>68.5</v>
          </cell>
          <cell r="DB19">
            <v>55.7</v>
          </cell>
          <cell r="DC19">
            <v>50.5</v>
          </cell>
          <cell r="DD19">
            <v>60.7</v>
          </cell>
          <cell r="DE19">
            <v>95.1</v>
          </cell>
          <cell r="DF19">
            <v>94.1</v>
          </cell>
          <cell r="DG19">
            <v>96.1</v>
          </cell>
          <cell r="DH19">
            <v>92.5</v>
          </cell>
          <cell r="DI19">
            <v>91.1</v>
          </cell>
          <cell r="DJ19">
            <v>93.9</v>
          </cell>
          <cell r="DK19">
            <v>58.8</v>
          </cell>
          <cell r="DL19">
            <v>55.6</v>
          </cell>
          <cell r="DM19">
            <v>62</v>
          </cell>
          <cell r="DN19">
            <v>27.6</v>
          </cell>
          <cell r="DO19">
            <v>26.8</v>
          </cell>
          <cell r="DP19">
            <v>28.4</v>
          </cell>
          <cell r="DQ19">
            <v>15.8</v>
          </cell>
          <cell r="DR19">
            <v>15</v>
          </cell>
          <cell r="DS19">
            <v>16.5</v>
          </cell>
          <cell r="DT19">
            <v>1749</v>
          </cell>
          <cell r="DU19">
            <v>884</v>
          </cell>
          <cell r="DV19">
            <v>865</v>
          </cell>
          <cell r="DW19">
            <v>65.2</v>
          </cell>
          <cell r="DX19">
            <v>58.8</v>
          </cell>
          <cell r="DY19">
            <v>71.7</v>
          </cell>
          <cell r="DZ19">
            <v>56.9</v>
          </cell>
          <cell r="EA19">
            <v>51.6</v>
          </cell>
          <cell r="EB19">
            <v>62.4</v>
          </cell>
          <cell r="EC19">
            <v>94.6</v>
          </cell>
          <cell r="ED19">
            <v>94.2</v>
          </cell>
          <cell r="EE19">
            <v>94.9</v>
          </cell>
          <cell r="EF19">
            <v>92.3</v>
          </cell>
          <cell r="EG19">
            <v>91.7</v>
          </cell>
          <cell r="EH19">
            <v>92.9</v>
          </cell>
          <cell r="EI19">
            <v>59.5</v>
          </cell>
          <cell r="EJ19">
            <v>55.5</v>
          </cell>
          <cell r="EK19">
            <v>63.6</v>
          </cell>
          <cell r="EL19">
            <v>32.6</v>
          </cell>
          <cell r="EM19">
            <v>28.1</v>
          </cell>
          <cell r="EN19">
            <v>37.200000000000003</v>
          </cell>
          <cell r="EO19">
            <v>20.6</v>
          </cell>
          <cell r="EP19">
            <v>16</v>
          </cell>
          <cell r="EQ19">
            <v>25.3</v>
          </cell>
        </row>
        <row r="20">
          <cell r="A20" t="str">
            <v>E06000009</v>
          </cell>
          <cell r="B20" t="str">
            <v>Blackpool</v>
          </cell>
          <cell r="C20" t="str">
            <v>North West</v>
          </cell>
          <cell r="D20">
            <v>34</v>
          </cell>
          <cell r="E20">
            <v>15</v>
          </cell>
          <cell r="F20">
            <v>19</v>
          </cell>
          <cell r="G20">
            <v>82.4</v>
          </cell>
          <cell r="H20">
            <v>80</v>
          </cell>
          <cell r="I20">
            <v>84.2</v>
          </cell>
          <cell r="J20">
            <v>76.5</v>
          </cell>
          <cell r="K20">
            <v>73.3</v>
          </cell>
          <cell r="L20">
            <v>78.900000000000006</v>
          </cell>
          <cell r="M20">
            <v>100</v>
          </cell>
          <cell r="N20">
            <v>100</v>
          </cell>
          <cell r="O20">
            <v>100</v>
          </cell>
          <cell r="P20">
            <v>100</v>
          </cell>
          <cell r="Q20">
            <v>100</v>
          </cell>
          <cell r="R20">
            <v>100</v>
          </cell>
          <cell r="S20">
            <v>76.5</v>
          </cell>
          <cell r="T20">
            <v>73.3</v>
          </cell>
          <cell r="U20">
            <v>78.900000000000006</v>
          </cell>
          <cell r="V20">
            <v>38.200000000000003</v>
          </cell>
          <cell r="W20">
            <v>33.299999999999997</v>
          </cell>
          <cell r="X20">
            <v>42.1</v>
          </cell>
          <cell r="Y20">
            <v>26.5</v>
          </cell>
          <cell r="Z20">
            <v>20</v>
          </cell>
          <cell r="AA20">
            <v>31.6</v>
          </cell>
          <cell r="AB20">
            <v>4</v>
          </cell>
          <cell r="AC20" t="str">
            <v>x</v>
          </cell>
          <cell r="AD20" t="str">
            <v>x</v>
          </cell>
          <cell r="AE20" t="str">
            <v>x</v>
          </cell>
          <cell r="AF20" t="str">
            <v>x</v>
          </cell>
          <cell r="AG20" t="str">
            <v>x</v>
          </cell>
          <cell r="AH20" t="str">
            <v>x</v>
          </cell>
          <cell r="AI20" t="str">
            <v>x</v>
          </cell>
          <cell r="AJ20" t="str">
            <v>x</v>
          </cell>
          <cell r="AK20" t="str">
            <v>x</v>
          </cell>
          <cell r="AL20" t="str">
            <v>x</v>
          </cell>
          <cell r="AM20" t="str">
            <v>x</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t="str">
            <v>x</v>
          </cell>
          <cell r="AZ20">
            <v>4</v>
          </cell>
          <cell r="BA20" t="str">
            <v>x</v>
          </cell>
          <cell r="BB20" t="str">
            <v>x</v>
          </cell>
          <cell r="BC20" t="str">
            <v>x</v>
          </cell>
          <cell r="BD20" t="str">
            <v>x</v>
          </cell>
          <cell r="BE20" t="str">
            <v>x</v>
          </cell>
          <cell r="BF20" t="str">
            <v>x</v>
          </cell>
          <cell r="BG20" t="str">
            <v>x</v>
          </cell>
          <cell r="BH20" t="str">
            <v>x</v>
          </cell>
          <cell r="BI20" t="str">
            <v>x</v>
          </cell>
          <cell r="BJ20" t="str">
            <v>x</v>
          </cell>
          <cell r="BK20" t="str">
            <v>x</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t="str">
            <v>x</v>
          </cell>
          <cell r="BX20">
            <v>30</v>
          </cell>
          <cell r="BY20">
            <v>13</v>
          </cell>
          <cell r="BZ20">
            <v>17</v>
          </cell>
          <cell r="CA20">
            <v>63.3</v>
          </cell>
          <cell r="CB20">
            <v>53.8</v>
          </cell>
          <cell r="CC20">
            <v>70.599999999999994</v>
          </cell>
          <cell r="CD20">
            <v>53.3</v>
          </cell>
          <cell r="CE20">
            <v>38.5</v>
          </cell>
          <cell r="CF20">
            <v>64.7</v>
          </cell>
          <cell r="CG20">
            <v>90</v>
          </cell>
          <cell r="CH20" t="str">
            <v>x</v>
          </cell>
          <cell r="CI20" t="str">
            <v>x</v>
          </cell>
          <cell r="CJ20">
            <v>83.3</v>
          </cell>
          <cell r="CK20" t="str">
            <v>x</v>
          </cell>
          <cell r="CL20" t="str">
            <v>x</v>
          </cell>
          <cell r="CM20">
            <v>53.3</v>
          </cell>
          <cell r="CN20">
            <v>38.5</v>
          </cell>
          <cell r="CO20">
            <v>64.7</v>
          </cell>
          <cell r="CP20">
            <v>23.3</v>
          </cell>
          <cell r="CQ20" t="str">
            <v>x</v>
          </cell>
          <cell r="CR20" t="str">
            <v>x</v>
          </cell>
          <cell r="CS20">
            <v>13.3</v>
          </cell>
          <cell r="CT20" t="str">
            <v>x</v>
          </cell>
          <cell r="CU20" t="str">
            <v>x</v>
          </cell>
          <cell r="CV20">
            <v>1329</v>
          </cell>
          <cell r="CW20">
            <v>681</v>
          </cell>
          <cell r="CX20">
            <v>648</v>
          </cell>
          <cell r="CY20">
            <v>49.3</v>
          </cell>
          <cell r="CZ20">
            <v>44.8</v>
          </cell>
          <cell r="DA20">
            <v>54</v>
          </cell>
          <cell r="DB20">
            <v>41.2</v>
          </cell>
          <cell r="DC20">
            <v>38</v>
          </cell>
          <cell r="DD20">
            <v>44.4</v>
          </cell>
          <cell r="DE20">
            <v>92.6</v>
          </cell>
          <cell r="DF20">
            <v>91.2</v>
          </cell>
          <cell r="DG20">
            <v>94</v>
          </cell>
          <cell r="DH20">
            <v>87.2</v>
          </cell>
          <cell r="DI20">
            <v>86.5</v>
          </cell>
          <cell r="DJ20">
            <v>88</v>
          </cell>
          <cell r="DK20">
            <v>43.9</v>
          </cell>
          <cell r="DL20">
            <v>40.799999999999997</v>
          </cell>
          <cell r="DM20">
            <v>47.2</v>
          </cell>
          <cell r="DN20">
            <v>22.8</v>
          </cell>
          <cell r="DO20">
            <v>20.100000000000001</v>
          </cell>
          <cell r="DP20">
            <v>25.6</v>
          </cell>
          <cell r="DQ20">
            <v>10.199999999999999</v>
          </cell>
          <cell r="DR20">
            <v>7.9</v>
          </cell>
          <cell r="DS20">
            <v>12.7</v>
          </cell>
          <cell r="DT20">
            <v>1406</v>
          </cell>
          <cell r="DU20">
            <v>716</v>
          </cell>
          <cell r="DV20">
            <v>690</v>
          </cell>
          <cell r="DW20">
            <v>50.7</v>
          </cell>
          <cell r="DX20">
            <v>46.1</v>
          </cell>
          <cell r="DY20">
            <v>55.5</v>
          </cell>
          <cell r="DZ20">
            <v>42.4</v>
          </cell>
          <cell r="EA20">
            <v>39.200000000000003</v>
          </cell>
          <cell r="EB20">
            <v>45.7</v>
          </cell>
          <cell r="EC20">
            <v>92.7</v>
          </cell>
          <cell r="ED20">
            <v>91.3</v>
          </cell>
          <cell r="EE20">
            <v>94.2</v>
          </cell>
          <cell r="EF20">
            <v>87.5</v>
          </cell>
          <cell r="EG20">
            <v>86.6</v>
          </cell>
          <cell r="EH20">
            <v>88.4</v>
          </cell>
          <cell r="EI20">
            <v>45.1</v>
          </cell>
          <cell r="EJ20">
            <v>42</v>
          </cell>
          <cell r="EK20">
            <v>48.3</v>
          </cell>
          <cell r="EL20">
            <v>23.1</v>
          </cell>
          <cell r="EM20">
            <v>20.100000000000001</v>
          </cell>
          <cell r="EN20">
            <v>26.2</v>
          </cell>
          <cell r="EO20">
            <v>10.7</v>
          </cell>
          <cell r="EP20">
            <v>8.1999999999999993</v>
          </cell>
          <cell r="EQ20">
            <v>13.2</v>
          </cell>
        </row>
        <row r="21">
          <cell r="A21" t="str">
            <v>E08000001</v>
          </cell>
          <cell r="B21" t="str">
            <v>Bolton</v>
          </cell>
          <cell r="C21" t="str">
            <v>North West</v>
          </cell>
          <cell r="D21">
            <v>630</v>
          </cell>
          <cell r="E21">
            <v>329</v>
          </cell>
          <cell r="F21">
            <v>301</v>
          </cell>
          <cell r="G21">
            <v>72.400000000000006</v>
          </cell>
          <cell r="H21">
            <v>65</v>
          </cell>
          <cell r="I21">
            <v>80.400000000000006</v>
          </cell>
          <cell r="J21">
            <v>65.2</v>
          </cell>
          <cell r="K21">
            <v>58.4</v>
          </cell>
          <cell r="L21">
            <v>72.8</v>
          </cell>
          <cell r="M21">
            <v>95.2</v>
          </cell>
          <cell r="N21">
            <v>93.9</v>
          </cell>
          <cell r="O21">
            <v>96.7</v>
          </cell>
          <cell r="P21">
            <v>93.3</v>
          </cell>
          <cell r="Q21">
            <v>90.9</v>
          </cell>
          <cell r="R21">
            <v>96</v>
          </cell>
          <cell r="S21">
            <v>67.599999999999994</v>
          </cell>
          <cell r="T21">
            <v>61.4</v>
          </cell>
          <cell r="U21">
            <v>74.400000000000006</v>
          </cell>
          <cell r="V21">
            <v>59.7</v>
          </cell>
          <cell r="W21">
            <v>55</v>
          </cell>
          <cell r="X21">
            <v>64.8</v>
          </cell>
          <cell r="Y21">
            <v>37.1</v>
          </cell>
          <cell r="Z21">
            <v>30.4</v>
          </cell>
          <cell r="AA21">
            <v>44.5</v>
          </cell>
          <cell r="AB21">
            <v>100</v>
          </cell>
          <cell r="AC21">
            <v>47</v>
          </cell>
          <cell r="AD21">
            <v>53</v>
          </cell>
          <cell r="AE21">
            <v>62</v>
          </cell>
          <cell r="AF21">
            <v>59.6</v>
          </cell>
          <cell r="AG21">
            <v>64.2</v>
          </cell>
          <cell r="AH21">
            <v>50</v>
          </cell>
          <cell r="AI21">
            <v>48.9</v>
          </cell>
          <cell r="AJ21">
            <v>50.9</v>
          </cell>
          <cell r="AK21">
            <v>93</v>
          </cell>
          <cell r="AL21">
            <v>91.5</v>
          </cell>
          <cell r="AM21">
            <v>94.3</v>
          </cell>
          <cell r="AN21">
            <v>87</v>
          </cell>
          <cell r="AO21">
            <v>87.2</v>
          </cell>
          <cell r="AP21">
            <v>86.8</v>
          </cell>
          <cell r="AQ21">
            <v>52</v>
          </cell>
          <cell r="AR21">
            <v>51.1</v>
          </cell>
          <cell r="AS21">
            <v>52.8</v>
          </cell>
          <cell r="AT21">
            <v>45</v>
          </cell>
          <cell r="AU21">
            <v>44.7</v>
          </cell>
          <cell r="AV21">
            <v>45.3</v>
          </cell>
          <cell r="AW21">
            <v>17</v>
          </cell>
          <cell r="AX21">
            <v>12.8</v>
          </cell>
          <cell r="AY21">
            <v>20.8</v>
          </cell>
          <cell r="AZ21">
            <v>4</v>
          </cell>
          <cell r="BA21">
            <v>0</v>
          </cell>
          <cell r="BB21">
            <v>4</v>
          </cell>
          <cell r="BC21" t="str">
            <v>x</v>
          </cell>
          <cell r="BD21" t="str">
            <v>.</v>
          </cell>
          <cell r="BE21" t="str">
            <v>x</v>
          </cell>
          <cell r="BF21" t="str">
            <v>x</v>
          </cell>
          <cell r="BG21" t="str">
            <v>.</v>
          </cell>
          <cell r="BH21" t="str">
            <v>x</v>
          </cell>
          <cell r="BI21" t="str">
            <v>x</v>
          </cell>
          <cell r="BJ21" t="str">
            <v>.</v>
          </cell>
          <cell r="BK21" t="str">
            <v>x</v>
          </cell>
          <cell r="BL21" t="str">
            <v>x</v>
          </cell>
          <cell r="BM21" t="str">
            <v>.</v>
          </cell>
          <cell r="BN21" t="str">
            <v>x</v>
          </cell>
          <cell r="BO21" t="str">
            <v>x</v>
          </cell>
          <cell r="BP21" t="str">
            <v>.</v>
          </cell>
          <cell r="BQ21" t="str">
            <v>x</v>
          </cell>
          <cell r="BR21" t="str">
            <v>x</v>
          </cell>
          <cell r="BS21" t="str">
            <v>.</v>
          </cell>
          <cell r="BT21" t="str">
            <v>x</v>
          </cell>
          <cell r="BU21" t="str">
            <v>x</v>
          </cell>
          <cell r="BV21" t="str">
            <v>.</v>
          </cell>
          <cell r="BW21" t="str">
            <v>x</v>
          </cell>
          <cell r="BX21">
            <v>100</v>
          </cell>
          <cell r="BY21">
            <v>50</v>
          </cell>
          <cell r="BZ21">
            <v>50</v>
          </cell>
          <cell r="CA21">
            <v>65</v>
          </cell>
          <cell r="CB21">
            <v>62</v>
          </cell>
          <cell r="CC21">
            <v>68</v>
          </cell>
          <cell r="CD21">
            <v>53</v>
          </cell>
          <cell r="CE21">
            <v>50</v>
          </cell>
          <cell r="CF21">
            <v>56</v>
          </cell>
          <cell r="CG21">
            <v>94</v>
          </cell>
          <cell r="CH21">
            <v>94</v>
          </cell>
          <cell r="CI21">
            <v>94</v>
          </cell>
          <cell r="CJ21">
            <v>91</v>
          </cell>
          <cell r="CK21">
            <v>92</v>
          </cell>
          <cell r="CL21">
            <v>90</v>
          </cell>
          <cell r="CM21">
            <v>55</v>
          </cell>
          <cell r="CN21">
            <v>54</v>
          </cell>
          <cell r="CO21">
            <v>56</v>
          </cell>
          <cell r="CP21">
            <v>39</v>
          </cell>
          <cell r="CQ21">
            <v>34</v>
          </cell>
          <cell r="CR21">
            <v>44</v>
          </cell>
          <cell r="CS21">
            <v>24</v>
          </cell>
          <cell r="CT21">
            <v>22</v>
          </cell>
          <cell r="CU21">
            <v>26</v>
          </cell>
          <cell r="CV21">
            <v>2484</v>
          </cell>
          <cell r="CW21">
            <v>1259</v>
          </cell>
          <cell r="CX21">
            <v>1225</v>
          </cell>
          <cell r="CY21">
            <v>65.599999999999994</v>
          </cell>
          <cell r="CZ21">
            <v>59.7</v>
          </cell>
          <cell r="DA21">
            <v>71.7</v>
          </cell>
          <cell r="DB21">
            <v>55.3</v>
          </cell>
          <cell r="DC21">
            <v>50</v>
          </cell>
          <cell r="DD21">
            <v>60.8</v>
          </cell>
          <cell r="DE21">
            <v>93.8</v>
          </cell>
          <cell r="DF21">
            <v>92.6</v>
          </cell>
          <cell r="DG21">
            <v>95</v>
          </cell>
          <cell r="DH21">
            <v>90.8</v>
          </cell>
          <cell r="DI21">
            <v>89.6</v>
          </cell>
          <cell r="DJ21">
            <v>92.1</v>
          </cell>
          <cell r="DK21">
            <v>56.8</v>
          </cell>
          <cell r="DL21">
            <v>52.1</v>
          </cell>
          <cell r="DM21">
            <v>61.7</v>
          </cell>
          <cell r="DN21">
            <v>30.4</v>
          </cell>
          <cell r="DO21">
            <v>27.7</v>
          </cell>
          <cell r="DP21">
            <v>33.1</v>
          </cell>
          <cell r="DQ21">
            <v>17.899999999999999</v>
          </cell>
          <cell r="DR21">
            <v>14.5</v>
          </cell>
          <cell r="DS21">
            <v>21.4</v>
          </cell>
          <cell r="DT21">
            <v>3360</v>
          </cell>
          <cell r="DU21">
            <v>1707</v>
          </cell>
          <cell r="DV21">
            <v>1653</v>
          </cell>
          <cell r="DW21">
            <v>66.599999999999994</v>
          </cell>
          <cell r="DX21">
            <v>60.6</v>
          </cell>
          <cell r="DY21">
            <v>72.900000000000006</v>
          </cell>
          <cell r="DZ21">
            <v>56.8</v>
          </cell>
          <cell r="EA21">
            <v>51.4</v>
          </cell>
          <cell r="EB21">
            <v>62.5</v>
          </cell>
          <cell r="EC21">
            <v>93.9</v>
          </cell>
          <cell r="ED21">
            <v>92.6</v>
          </cell>
          <cell r="EE21">
            <v>95.2</v>
          </cell>
          <cell r="EF21">
            <v>91</v>
          </cell>
          <cell r="EG21">
            <v>89.6</v>
          </cell>
          <cell r="EH21">
            <v>92.4</v>
          </cell>
          <cell r="EI21">
            <v>58.5</v>
          </cell>
          <cell r="EJ21">
            <v>53.7</v>
          </cell>
          <cell r="EK21">
            <v>63.5</v>
          </cell>
          <cell r="EL21">
            <v>36.6</v>
          </cell>
          <cell r="EM21">
            <v>33.6</v>
          </cell>
          <cell r="EN21">
            <v>39.700000000000003</v>
          </cell>
          <cell r="EO21">
            <v>21.8</v>
          </cell>
          <cell r="EP21">
            <v>17.899999999999999</v>
          </cell>
          <cell r="EQ21">
            <v>26</v>
          </cell>
        </row>
        <row r="22">
          <cell r="A22" t="str">
            <v>E08000002</v>
          </cell>
          <cell r="B22" t="str">
            <v>Bury</v>
          </cell>
          <cell r="C22" t="str">
            <v>North West</v>
          </cell>
          <cell r="D22">
            <v>236</v>
          </cell>
          <cell r="E22">
            <v>112</v>
          </cell>
          <cell r="F22">
            <v>124</v>
          </cell>
          <cell r="G22">
            <v>67.8</v>
          </cell>
          <cell r="H22">
            <v>58.9</v>
          </cell>
          <cell r="I22">
            <v>75.8</v>
          </cell>
          <cell r="J22">
            <v>50</v>
          </cell>
          <cell r="K22">
            <v>42</v>
          </cell>
          <cell r="L22">
            <v>57.3</v>
          </cell>
          <cell r="M22">
            <v>97.9</v>
          </cell>
          <cell r="N22" t="str">
            <v>x</v>
          </cell>
          <cell r="O22" t="str">
            <v>x</v>
          </cell>
          <cell r="P22">
            <v>95.3</v>
          </cell>
          <cell r="Q22">
            <v>94.6</v>
          </cell>
          <cell r="R22">
            <v>96</v>
          </cell>
          <cell r="S22">
            <v>52.5</v>
          </cell>
          <cell r="T22">
            <v>46.4</v>
          </cell>
          <cell r="U22">
            <v>58.1</v>
          </cell>
          <cell r="V22">
            <v>41.5</v>
          </cell>
          <cell r="W22">
            <v>33</v>
          </cell>
          <cell r="X22">
            <v>49.2</v>
          </cell>
          <cell r="Y22">
            <v>28</v>
          </cell>
          <cell r="Z22">
            <v>22.3</v>
          </cell>
          <cell r="AA22">
            <v>33.1</v>
          </cell>
          <cell r="AB22">
            <v>36</v>
          </cell>
          <cell r="AC22">
            <v>23</v>
          </cell>
          <cell r="AD22">
            <v>13</v>
          </cell>
          <cell r="AE22">
            <v>86.1</v>
          </cell>
          <cell r="AF22" t="str">
            <v>x</v>
          </cell>
          <cell r="AG22" t="str">
            <v>x</v>
          </cell>
          <cell r="AH22">
            <v>58.3</v>
          </cell>
          <cell r="AI22">
            <v>47.8</v>
          </cell>
          <cell r="AJ22">
            <v>76.900000000000006</v>
          </cell>
          <cell r="AK22" t="str">
            <v>x</v>
          </cell>
          <cell r="AL22">
            <v>100</v>
          </cell>
          <cell r="AM22" t="str">
            <v>x</v>
          </cell>
          <cell r="AN22" t="str">
            <v>x</v>
          </cell>
          <cell r="AO22">
            <v>100</v>
          </cell>
          <cell r="AP22" t="str">
            <v>x</v>
          </cell>
          <cell r="AQ22">
            <v>58.3</v>
          </cell>
          <cell r="AR22">
            <v>47.8</v>
          </cell>
          <cell r="AS22">
            <v>76.900000000000006</v>
          </cell>
          <cell r="AT22">
            <v>52.8</v>
          </cell>
          <cell r="AU22">
            <v>52.2</v>
          </cell>
          <cell r="AV22">
            <v>53.8</v>
          </cell>
          <cell r="AW22">
            <v>27.8</v>
          </cell>
          <cell r="AX22">
            <v>17.399999999999999</v>
          </cell>
          <cell r="AY22">
            <v>46.2</v>
          </cell>
          <cell r="AZ22">
            <v>18</v>
          </cell>
          <cell r="BA22">
            <v>9</v>
          </cell>
          <cell r="BB22">
            <v>9</v>
          </cell>
          <cell r="BC22" t="str">
            <v>x</v>
          </cell>
          <cell r="BD22" t="str">
            <v>x</v>
          </cell>
          <cell r="BE22" t="str">
            <v>x</v>
          </cell>
          <cell r="BF22">
            <v>66.7</v>
          </cell>
          <cell r="BG22">
            <v>66.7</v>
          </cell>
          <cell r="BH22">
            <v>66.7</v>
          </cell>
          <cell r="BI22">
            <v>100</v>
          </cell>
          <cell r="BJ22">
            <v>100</v>
          </cell>
          <cell r="BK22">
            <v>100</v>
          </cell>
          <cell r="BL22">
            <v>100</v>
          </cell>
          <cell r="BM22">
            <v>100</v>
          </cell>
          <cell r="BN22">
            <v>100</v>
          </cell>
          <cell r="BO22">
            <v>66.7</v>
          </cell>
          <cell r="BP22">
            <v>66.7</v>
          </cell>
          <cell r="BQ22">
            <v>66.7</v>
          </cell>
          <cell r="BR22" t="str">
            <v>x</v>
          </cell>
          <cell r="BS22" t="str">
            <v>x</v>
          </cell>
          <cell r="BT22" t="str">
            <v>x</v>
          </cell>
          <cell r="BU22">
            <v>61.1</v>
          </cell>
          <cell r="BV22">
            <v>66.7</v>
          </cell>
          <cell r="BW22">
            <v>55.6</v>
          </cell>
          <cell r="BX22">
            <v>76</v>
          </cell>
          <cell r="BY22">
            <v>37</v>
          </cell>
          <cell r="BZ22">
            <v>39</v>
          </cell>
          <cell r="CA22">
            <v>71.099999999999994</v>
          </cell>
          <cell r="CB22">
            <v>64.900000000000006</v>
          </cell>
          <cell r="CC22">
            <v>76.900000000000006</v>
          </cell>
          <cell r="CD22">
            <v>53.9</v>
          </cell>
          <cell r="CE22">
            <v>54.1</v>
          </cell>
          <cell r="CF22">
            <v>53.8</v>
          </cell>
          <cell r="CG22" t="str">
            <v>x</v>
          </cell>
          <cell r="CH22" t="str">
            <v>x</v>
          </cell>
          <cell r="CI22">
            <v>100</v>
          </cell>
          <cell r="CJ22">
            <v>96.1</v>
          </cell>
          <cell r="CK22" t="str">
            <v>x</v>
          </cell>
          <cell r="CL22" t="str">
            <v>x</v>
          </cell>
          <cell r="CM22">
            <v>57.9</v>
          </cell>
          <cell r="CN22">
            <v>59.5</v>
          </cell>
          <cell r="CO22">
            <v>56.4</v>
          </cell>
          <cell r="CP22">
            <v>48.7</v>
          </cell>
          <cell r="CQ22">
            <v>45.9</v>
          </cell>
          <cell r="CR22">
            <v>51.3</v>
          </cell>
          <cell r="CS22">
            <v>28.9</v>
          </cell>
          <cell r="CT22">
            <v>27</v>
          </cell>
          <cell r="CU22">
            <v>30.8</v>
          </cell>
          <cell r="CV22">
            <v>1717</v>
          </cell>
          <cell r="CW22">
            <v>801</v>
          </cell>
          <cell r="CX22">
            <v>916</v>
          </cell>
          <cell r="CY22">
            <v>68.2</v>
          </cell>
          <cell r="CZ22">
            <v>64.3</v>
          </cell>
          <cell r="DA22">
            <v>71.599999999999994</v>
          </cell>
          <cell r="DB22">
            <v>56.1</v>
          </cell>
          <cell r="DC22">
            <v>53.6</v>
          </cell>
          <cell r="DD22">
            <v>58.4</v>
          </cell>
          <cell r="DE22">
            <v>96.9</v>
          </cell>
          <cell r="DF22">
            <v>96.9</v>
          </cell>
          <cell r="DG22">
            <v>96.8</v>
          </cell>
          <cell r="DH22">
            <v>94.6</v>
          </cell>
          <cell r="DI22">
            <v>94.5</v>
          </cell>
          <cell r="DJ22">
            <v>94.7</v>
          </cell>
          <cell r="DK22">
            <v>57.9</v>
          </cell>
          <cell r="DL22">
            <v>55.8</v>
          </cell>
          <cell r="DM22">
            <v>59.8</v>
          </cell>
          <cell r="DN22">
            <v>44.3</v>
          </cell>
          <cell r="DO22">
            <v>41.6</v>
          </cell>
          <cell r="DP22">
            <v>46.6</v>
          </cell>
          <cell r="DQ22">
            <v>26.8</v>
          </cell>
          <cell r="DR22">
            <v>22.5</v>
          </cell>
          <cell r="DS22">
            <v>30.6</v>
          </cell>
          <cell r="DT22">
            <v>2114</v>
          </cell>
          <cell r="DU22">
            <v>999</v>
          </cell>
          <cell r="DV22">
            <v>1115</v>
          </cell>
          <cell r="DW22">
            <v>68.7</v>
          </cell>
          <cell r="DX22">
            <v>64.400000000000006</v>
          </cell>
          <cell r="DY22">
            <v>72.599999999999994</v>
          </cell>
          <cell r="DZ22">
            <v>55.3</v>
          </cell>
          <cell r="EA22">
            <v>52</v>
          </cell>
          <cell r="EB22">
            <v>58.4</v>
          </cell>
          <cell r="EC22">
            <v>97</v>
          </cell>
          <cell r="ED22">
            <v>96.8</v>
          </cell>
          <cell r="EE22">
            <v>97.1</v>
          </cell>
          <cell r="EF22">
            <v>94.7</v>
          </cell>
          <cell r="EG22">
            <v>94.6</v>
          </cell>
          <cell r="EH22">
            <v>94.9</v>
          </cell>
          <cell r="EI22">
            <v>57.2</v>
          </cell>
          <cell r="EJ22">
            <v>54.5</v>
          </cell>
          <cell r="EK22">
            <v>59.7</v>
          </cell>
          <cell r="EL22">
            <v>44.8</v>
          </cell>
          <cell r="EM22">
            <v>41.4</v>
          </cell>
          <cell r="EN22">
            <v>47.9</v>
          </cell>
          <cell r="EO22">
            <v>27.4</v>
          </cell>
          <cell r="EP22">
            <v>22.9</v>
          </cell>
          <cell r="EQ22">
            <v>31.4</v>
          </cell>
        </row>
        <row r="23">
          <cell r="A23" t="str">
            <v>E06000049</v>
          </cell>
          <cell r="B23" t="str">
            <v>Cheshire East</v>
          </cell>
          <cell r="C23" t="str">
            <v>North West</v>
          </cell>
          <cell r="D23">
            <v>49</v>
          </cell>
          <cell r="E23">
            <v>24</v>
          </cell>
          <cell r="F23">
            <v>25</v>
          </cell>
          <cell r="G23">
            <v>71.400000000000006</v>
          </cell>
          <cell r="H23">
            <v>79.2</v>
          </cell>
          <cell r="I23">
            <v>64</v>
          </cell>
          <cell r="J23">
            <v>65.3</v>
          </cell>
          <cell r="K23">
            <v>70.8</v>
          </cell>
          <cell r="L23">
            <v>60</v>
          </cell>
          <cell r="M23">
            <v>93.9</v>
          </cell>
          <cell r="N23" t="str">
            <v>x</v>
          </cell>
          <cell r="O23" t="str">
            <v>x</v>
          </cell>
          <cell r="P23">
            <v>93.9</v>
          </cell>
          <cell r="Q23" t="str">
            <v>x</v>
          </cell>
          <cell r="R23" t="str">
            <v>x</v>
          </cell>
          <cell r="S23">
            <v>65.3</v>
          </cell>
          <cell r="T23">
            <v>70.8</v>
          </cell>
          <cell r="U23">
            <v>60</v>
          </cell>
          <cell r="V23">
            <v>49</v>
          </cell>
          <cell r="W23">
            <v>62.5</v>
          </cell>
          <cell r="X23">
            <v>36</v>
          </cell>
          <cell r="Y23">
            <v>34.700000000000003</v>
          </cell>
          <cell r="Z23">
            <v>37.5</v>
          </cell>
          <cell r="AA23">
            <v>32</v>
          </cell>
          <cell r="AB23">
            <v>18</v>
          </cell>
          <cell r="AC23">
            <v>12</v>
          </cell>
          <cell r="AD23">
            <v>6</v>
          </cell>
          <cell r="AE23">
            <v>55.6</v>
          </cell>
          <cell r="AF23">
            <v>58.3</v>
          </cell>
          <cell r="AG23">
            <v>50</v>
          </cell>
          <cell r="AH23">
            <v>50</v>
          </cell>
          <cell r="AI23" t="str">
            <v>x</v>
          </cell>
          <cell r="AJ23" t="str">
            <v>x</v>
          </cell>
          <cell r="AK23" t="str">
            <v>x</v>
          </cell>
          <cell r="AL23" t="str">
            <v>x</v>
          </cell>
          <cell r="AM23">
            <v>100</v>
          </cell>
          <cell r="AN23">
            <v>77.8</v>
          </cell>
          <cell r="AO23" t="str">
            <v>x</v>
          </cell>
          <cell r="AP23" t="str">
            <v>x</v>
          </cell>
          <cell r="AQ23">
            <v>50</v>
          </cell>
          <cell r="AR23" t="str">
            <v>x</v>
          </cell>
          <cell r="AS23" t="str">
            <v>x</v>
          </cell>
          <cell r="AT23">
            <v>27.8</v>
          </cell>
          <cell r="AU23" t="str">
            <v>x</v>
          </cell>
          <cell r="AV23" t="str">
            <v>x</v>
          </cell>
          <cell r="AW23">
            <v>16.7</v>
          </cell>
          <cell r="AX23" t="str">
            <v>x</v>
          </cell>
          <cell r="AY23" t="str">
            <v>x</v>
          </cell>
          <cell r="AZ23">
            <v>14</v>
          </cell>
          <cell r="BA23">
            <v>5</v>
          </cell>
          <cell r="BB23">
            <v>9</v>
          </cell>
          <cell r="BC23" t="str">
            <v>x</v>
          </cell>
          <cell r="BD23" t="str">
            <v>x</v>
          </cell>
          <cell r="BE23">
            <v>100</v>
          </cell>
          <cell r="BF23" t="str">
            <v>x</v>
          </cell>
          <cell r="BG23" t="str">
            <v>x</v>
          </cell>
          <cell r="BH23">
            <v>100</v>
          </cell>
          <cell r="BI23">
            <v>100</v>
          </cell>
          <cell r="BJ23" t="str">
            <v>x</v>
          </cell>
          <cell r="BK23" t="str">
            <v>x</v>
          </cell>
          <cell r="BL23">
            <v>100</v>
          </cell>
          <cell r="BM23" t="str">
            <v>x</v>
          </cell>
          <cell r="BN23" t="str">
            <v>x</v>
          </cell>
          <cell r="BO23" t="str">
            <v>x</v>
          </cell>
          <cell r="BP23" t="str">
            <v>x</v>
          </cell>
          <cell r="BQ23">
            <v>100</v>
          </cell>
          <cell r="BR23">
            <v>50</v>
          </cell>
          <cell r="BS23" t="str">
            <v>x</v>
          </cell>
          <cell r="BT23" t="str">
            <v>x</v>
          </cell>
          <cell r="BU23">
            <v>35.700000000000003</v>
          </cell>
          <cell r="BV23" t="str">
            <v>x</v>
          </cell>
          <cell r="BW23" t="str">
            <v>x</v>
          </cell>
          <cell r="BX23">
            <v>79</v>
          </cell>
          <cell r="BY23">
            <v>37</v>
          </cell>
          <cell r="BZ23">
            <v>42</v>
          </cell>
          <cell r="CA23">
            <v>83.5</v>
          </cell>
          <cell r="CB23">
            <v>81.099999999999994</v>
          </cell>
          <cell r="CC23">
            <v>85.7</v>
          </cell>
          <cell r="CD23">
            <v>74.7</v>
          </cell>
          <cell r="CE23">
            <v>75.7</v>
          </cell>
          <cell r="CF23">
            <v>73.8</v>
          </cell>
          <cell r="CG23" t="str">
            <v>x</v>
          </cell>
          <cell r="CH23" t="str">
            <v>x</v>
          </cell>
          <cell r="CI23">
            <v>100</v>
          </cell>
          <cell r="CJ23" t="str">
            <v>x</v>
          </cell>
          <cell r="CK23" t="str">
            <v>x</v>
          </cell>
          <cell r="CL23">
            <v>100</v>
          </cell>
          <cell r="CM23">
            <v>75.900000000000006</v>
          </cell>
          <cell r="CN23">
            <v>78.400000000000006</v>
          </cell>
          <cell r="CO23">
            <v>73.8</v>
          </cell>
          <cell r="CP23">
            <v>49.4</v>
          </cell>
          <cell r="CQ23">
            <v>37.799999999999997</v>
          </cell>
          <cell r="CR23">
            <v>59.5</v>
          </cell>
          <cell r="CS23">
            <v>29.1</v>
          </cell>
          <cell r="CT23">
            <v>21.6</v>
          </cell>
          <cell r="CU23">
            <v>35.700000000000003</v>
          </cell>
          <cell r="CV23">
            <v>3705</v>
          </cell>
          <cell r="CW23">
            <v>1866</v>
          </cell>
          <cell r="CX23">
            <v>1839</v>
          </cell>
          <cell r="CY23">
            <v>72.2</v>
          </cell>
          <cell r="CZ23">
            <v>68.400000000000006</v>
          </cell>
          <cell r="DA23">
            <v>76.099999999999994</v>
          </cell>
          <cell r="DB23">
            <v>63.1</v>
          </cell>
          <cell r="DC23">
            <v>59.2</v>
          </cell>
          <cell r="DD23">
            <v>67.2</v>
          </cell>
          <cell r="DE23">
            <v>96.4</v>
          </cell>
          <cell r="DF23">
            <v>95.7</v>
          </cell>
          <cell r="DG23">
            <v>97.1</v>
          </cell>
          <cell r="DH23">
            <v>95.1</v>
          </cell>
          <cell r="DI23">
            <v>94.6</v>
          </cell>
          <cell r="DJ23">
            <v>95.5</v>
          </cell>
          <cell r="DK23">
            <v>64.8</v>
          </cell>
          <cell r="DL23">
            <v>61.2</v>
          </cell>
          <cell r="DM23">
            <v>68.400000000000006</v>
          </cell>
          <cell r="DN23">
            <v>38.9</v>
          </cell>
          <cell r="DO23">
            <v>34.299999999999997</v>
          </cell>
          <cell r="DP23">
            <v>43.6</v>
          </cell>
          <cell r="DQ23">
            <v>27.3</v>
          </cell>
          <cell r="DR23">
            <v>22.6</v>
          </cell>
          <cell r="DS23">
            <v>32</v>
          </cell>
          <cell r="DT23">
            <v>3903</v>
          </cell>
          <cell r="DU23">
            <v>1958</v>
          </cell>
          <cell r="DV23">
            <v>1945</v>
          </cell>
          <cell r="DW23">
            <v>72.400000000000006</v>
          </cell>
          <cell r="DX23">
            <v>68.7</v>
          </cell>
          <cell r="DY23">
            <v>76</v>
          </cell>
          <cell r="DZ23">
            <v>63.3</v>
          </cell>
          <cell r="EA23">
            <v>59.6</v>
          </cell>
          <cell r="EB23">
            <v>67</v>
          </cell>
          <cell r="EC23">
            <v>96.4</v>
          </cell>
          <cell r="ED23">
            <v>95.7</v>
          </cell>
          <cell r="EE23">
            <v>97.1</v>
          </cell>
          <cell r="EF23">
            <v>95.1</v>
          </cell>
          <cell r="EG23">
            <v>94.7</v>
          </cell>
          <cell r="EH23">
            <v>95.5</v>
          </cell>
          <cell r="EI23">
            <v>64.8</v>
          </cell>
          <cell r="EJ23">
            <v>61.5</v>
          </cell>
          <cell r="EK23">
            <v>68.2</v>
          </cell>
          <cell r="EL23">
            <v>39.299999999999997</v>
          </cell>
          <cell r="EM23">
            <v>34.799999999999997</v>
          </cell>
          <cell r="EN23">
            <v>43.8</v>
          </cell>
          <cell r="EO23">
            <v>27.4</v>
          </cell>
          <cell r="EP23">
            <v>22.7</v>
          </cell>
          <cell r="EQ23">
            <v>32.1</v>
          </cell>
        </row>
        <row r="24">
          <cell r="A24" t="str">
            <v>E06000050</v>
          </cell>
          <cell r="B24" t="str">
            <v>Cheshire West and Chester</v>
          </cell>
          <cell r="C24" t="str">
            <v>North West</v>
          </cell>
          <cell r="D24">
            <v>23</v>
          </cell>
          <cell r="E24">
            <v>10</v>
          </cell>
          <cell r="F24">
            <v>13</v>
          </cell>
          <cell r="G24">
            <v>73.900000000000006</v>
          </cell>
          <cell r="H24">
            <v>70</v>
          </cell>
          <cell r="I24">
            <v>76.900000000000006</v>
          </cell>
          <cell r="J24">
            <v>56.5</v>
          </cell>
          <cell r="K24">
            <v>60</v>
          </cell>
          <cell r="L24">
            <v>53.8</v>
          </cell>
          <cell r="M24">
            <v>100</v>
          </cell>
          <cell r="N24">
            <v>100</v>
          </cell>
          <cell r="O24">
            <v>100</v>
          </cell>
          <cell r="P24" t="str">
            <v>x</v>
          </cell>
          <cell r="Q24" t="str">
            <v>x</v>
          </cell>
          <cell r="R24">
            <v>100</v>
          </cell>
          <cell r="S24">
            <v>56.5</v>
          </cell>
          <cell r="T24">
            <v>60</v>
          </cell>
          <cell r="U24">
            <v>53.8</v>
          </cell>
          <cell r="V24">
            <v>34.799999999999997</v>
          </cell>
          <cell r="W24">
            <v>40</v>
          </cell>
          <cell r="X24">
            <v>30.8</v>
          </cell>
          <cell r="Y24">
            <v>26.1</v>
          </cell>
          <cell r="Z24" t="str">
            <v>x</v>
          </cell>
          <cell r="AA24" t="str">
            <v>x</v>
          </cell>
          <cell r="AB24">
            <v>10</v>
          </cell>
          <cell r="AC24">
            <v>6</v>
          </cell>
          <cell r="AD24">
            <v>4</v>
          </cell>
          <cell r="AE24" t="str">
            <v>x</v>
          </cell>
          <cell r="AF24" t="str">
            <v>x</v>
          </cell>
          <cell r="AG24" t="str">
            <v>x</v>
          </cell>
          <cell r="AH24">
            <v>40</v>
          </cell>
          <cell r="AI24" t="str">
            <v>x</v>
          </cell>
          <cell r="AJ24" t="str">
            <v>x</v>
          </cell>
          <cell r="AK24">
            <v>100</v>
          </cell>
          <cell r="AL24" t="str">
            <v>x</v>
          </cell>
          <cell r="AM24" t="str">
            <v>x</v>
          </cell>
          <cell r="AN24" t="str">
            <v>x</v>
          </cell>
          <cell r="AO24" t="str">
            <v>x</v>
          </cell>
          <cell r="AP24" t="str">
            <v>x</v>
          </cell>
          <cell r="AQ24">
            <v>40</v>
          </cell>
          <cell r="AR24" t="str">
            <v>x</v>
          </cell>
          <cell r="AS24" t="str">
            <v>x</v>
          </cell>
          <cell r="AT24">
            <v>30</v>
          </cell>
          <cell r="AU24" t="str">
            <v>x</v>
          </cell>
          <cell r="AV24" t="str">
            <v>x</v>
          </cell>
          <cell r="AW24" t="str">
            <v>x</v>
          </cell>
          <cell r="AX24" t="str">
            <v>x</v>
          </cell>
          <cell r="AY24" t="str">
            <v>x</v>
          </cell>
          <cell r="AZ24">
            <v>11</v>
          </cell>
          <cell r="BA24">
            <v>6</v>
          </cell>
          <cell r="BB24">
            <v>5</v>
          </cell>
          <cell r="BC24" t="str">
            <v>x</v>
          </cell>
          <cell r="BD24" t="str">
            <v>x</v>
          </cell>
          <cell r="BE24" t="str">
            <v>x</v>
          </cell>
          <cell r="BF24" t="str">
            <v>x</v>
          </cell>
          <cell r="BG24" t="str">
            <v>x</v>
          </cell>
          <cell r="BH24" t="str">
            <v>x</v>
          </cell>
          <cell r="BI24">
            <v>100</v>
          </cell>
          <cell r="BJ24" t="str">
            <v>x</v>
          </cell>
          <cell r="BK24" t="str">
            <v>x</v>
          </cell>
          <cell r="BL24">
            <v>100</v>
          </cell>
          <cell r="BM24" t="str">
            <v>x</v>
          </cell>
          <cell r="BN24" t="str">
            <v>x</v>
          </cell>
          <cell r="BO24" t="str">
            <v>x</v>
          </cell>
          <cell r="BP24" t="str">
            <v>x</v>
          </cell>
          <cell r="BQ24" t="str">
            <v>x</v>
          </cell>
          <cell r="BR24">
            <v>63.6</v>
          </cell>
          <cell r="BS24" t="str">
            <v>x</v>
          </cell>
          <cell r="BT24" t="str">
            <v>x</v>
          </cell>
          <cell r="BU24">
            <v>54.5</v>
          </cell>
          <cell r="BV24" t="str">
            <v>x</v>
          </cell>
          <cell r="BW24" t="str">
            <v>x</v>
          </cell>
          <cell r="BX24">
            <v>65</v>
          </cell>
          <cell r="BY24">
            <v>38</v>
          </cell>
          <cell r="BZ24">
            <v>27</v>
          </cell>
          <cell r="CA24">
            <v>73.8</v>
          </cell>
          <cell r="CB24">
            <v>76.3</v>
          </cell>
          <cell r="CC24">
            <v>70.400000000000006</v>
          </cell>
          <cell r="CD24">
            <v>56.9</v>
          </cell>
          <cell r="CE24">
            <v>57.9</v>
          </cell>
          <cell r="CF24">
            <v>55.6</v>
          </cell>
          <cell r="CG24" t="str">
            <v>x</v>
          </cell>
          <cell r="CH24" t="str">
            <v>x</v>
          </cell>
          <cell r="CI24" t="str">
            <v>x</v>
          </cell>
          <cell r="CJ24">
            <v>92.3</v>
          </cell>
          <cell r="CK24" t="str">
            <v>x</v>
          </cell>
          <cell r="CL24" t="str">
            <v>x</v>
          </cell>
          <cell r="CM24">
            <v>56.9</v>
          </cell>
          <cell r="CN24">
            <v>57.9</v>
          </cell>
          <cell r="CO24">
            <v>55.6</v>
          </cell>
          <cell r="CP24">
            <v>46.2</v>
          </cell>
          <cell r="CQ24">
            <v>44.7</v>
          </cell>
          <cell r="CR24">
            <v>48.1</v>
          </cell>
          <cell r="CS24">
            <v>32.299999999999997</v>
          </cell>
          <cell r="CT24">
            <v>28.9</v>
          </cell>
          <cell r="CU24">
            <v>37</v>
          </cell>
          <cell r="CV24">
            <v>3459</v>
          </cell>
          <cell r="CW24">
            <v>1835</v>
          </cell>
          <cell r="CX24">
            <v>1624</v>
          </cell>
          <cell r="CY24">
            <v>69.5</v>
          </cell>
          <cell r="CZ24">
            <v>64.099999999999994</v>
          </cell>
          <cell r="DA24">
            <v>75.599999999999994</v>
          </cell>
          <cell r="DB24">
            <v>58.3</v>
          </cell>
          <cell r="DC24">
            <v>54.5</v>
          </cell>
          <cell r="DD24">
            <v>62.7</v>
          </cell>
          <cell r="DE24">
            <v>94.8</v>
          </cell>
          <cell r="DF24">
            <v>93.9</v>
          </cell>
          <cell r="DG24">
            <v>95.8</v>
          </cell>
          <cell r="DH24">
            <v>91.5</v>
          </cell>
          <cell r="DI24">
            <v>91.2</v>
          </cell>
          <cell r="DJ24">
            <v>91.9</v>
          </cell>
          <cell r="DK24">
            <v>60.7</v>
          </cell>
          <cell r="DL24">
            <v>57.5</v>
          </cell>
          <cell r="DM24">
            <v>64.3</v>
          </cell>
          <cell r="DN24">
            <v>39.9</v>
          </cell>
          <cell r="DO24">
            <v>35.5</v>
          </cell>
          <cell r="DP24">
            <v>44.8</v>
          </cell>
          <cell r="DQ24">
            <v>28</v>
          </cell>
          <cell r="DR24">
            <v>23</v>
          </cell>
          <cell r="DS24">
            <v>33.700000000000003</v>
          </cell>
          <cell r="DT24">
            <v>3592</v>
          </cell>
          <cell r="DU24">
            <v>1911</v>
          </cell>
          <cell r="DV24">
            <v>1681</v>
          </cell>
          <cell r="DW24">
            <v>69.7</v>
          </cell>
          <cell r="DX24">
            <v>64.5</v>
          </cell>
          <cell r="DY24">
            <v>75.599999999999994</v>
          </cell>
          <cell r="DZ24">
            <v>58.3</v>
          </cell>
          <cell r="EA24">
            <v>54.4</v>
          </cell>
          <cell r="EB24">
            <v>62.6</v>
          </cell>
          <cell r="EC24">
            <v>94.9</v>
          </cell>
          <cell r="ED24">
            <v>94.1</v>
          </cell>
          <cell r="EE24">
            <v>95.8</v>
          </cell>
          <cell r="EF24">
            <v>91.6</v>
          </cell>
          <cell r="EG24">
            <v>91.3</v>
          </cell>
          <cell r="EH24">
            <v>92.1</v>
          </cell>
          <cell r="EI24">
            <v>60.6</v>
          </cell>
          <cell r="EJ24">
            <v>57.4</v>
          </cell>
          <cell r="EK24">
            <v>64.2</v>
          </cell>
          <cell r="EL24">
            <v>40.1</v>
          </cell>
          <cell r="EM24">
            <v>35.9</v>
          </cell>
          <cell r="EN24">
            <v>44.9</v>
          </cell>
          <cell r="EO24">
            <v>28.1</v>
          </cell>
          <cell r="EP24">
            <v>23.2</v>
          </cell>
          <cell r="EQ24">
            <v>33.799999999999997</v>
          </cell>
        </row>
        <row r="25">
          <cell r="A25" t="str">
            <v>E10000006</v>
          </cell>
          <cell r="B25" t="str">
            <v>Cumbria</v>
          </cell>
          <cell r="C25" t="str">
            <v>North West</v>
          </cell>
          <cell r="D25">
            <v>20</v>
          </cell>
          <cell r="E25">
            <v>7</v>
          </cell>
          <cell r="F25">
            <v>13</v>
          </cell>
          <cell r="G25">
            <v>80</v>
          </cell>
          <cell r="H25" t="str">
            <v>x</v>
          </cell>
          <cell r="I25" t="str">
            <v>x</v>
          </cell>
          <cell r="J25">
            <v>75</v>
          </cell>
          <cell r="K25" t="str">
            <v>x</v>
          </cell>
          <cell r="L25" t="str">
            <v>x</v>
          </cell>
          <cell r="M25">
            <v>100</v>
          </cell>
          <cell r="N25">
            <v>100</v>
          </cell>
          <cell r="O25">
            <v>100</v>
          </cell>
          <cell r="P25">
            <v>100</v>
          </cell>
          <cell r="Q25">
            <v>100</v>
          </cell>
          <cell r="R25">
            <v>100</v>
          </cell>
          <cell r="S25">
            <v>75</v>
          </cell>
          <cell r="T25" t="str">
            <v>x</v>
          </cell>
          <cell r="U25" t="str">
            <v>x</v>
          </cell>
          <cell r="V25">
            <v>35</v>
          </cell>
          <cell r="W25" t="str">
            <v>x</v>
          </cell>
          <cell r="X25" t="str">
            <v>x</v>
          </cell>
          <cell r="Y25">
            <v>35</v>
          </cell>
          <cell r="Z25" t="str">
            <v>x</v>
          </cell>
          <cell r="AA25" t="str">
            <v>x</v>
          </cell>
          <cell r="AB25">
            <v>6</v>
          </cell>
          <cell r="AC25" t="str">
            <v>x</v>
          </cell>
          <cell r="AD25" t="str">
            <v>x</v>
          </cell>
          <cell r="AE25" t="str">
            <v>x</v>
          </cell>
          <cell r="AF25" t="str">
            <v>x</v>
          </cell>
          <cell r="AG25" t="str">
            <v>x</v>
          </cell>
          <cell r="AH25" t="str">
            <v>x</v>
          </cell>
          <cell r="AI25" t="str">
            <v>x</v>
          </cell>
          <cell r="AJ25" t="str">
            <v>x</v>
          </cell>
          <cell r="AK25">
            <v>100</v>
          </cell>
          <cell r="AL25" t="str">
            <v>x</v>
          </cell>
          <cell r="AM25" t="str">
            <v>x</v>
          </cell>
          <cell r="AN25" t="str">
            <v>x</v>
          </cell>
          <cell r="AO25" t="str">
            <v>x</v>
          </cell>
          <cell r="AP25" t="str">
            <v>x</v>
          </cell>
          <cell r="AQ25" t="str">
            <v>x</v>
          </cell>
          <cell r="AR25" t="str">
            <v>x</v>
          </cell>
          <cell r="AS25" t="str">
            <v>x</v>
          </cell>
          <cell r="AT25" t="str">
            <v>x</v>
          </cell>
          <cell r="AU25" t="str">
            <v>x</v>
          </cell>
          <cell r="AV25" t="str">
            <v>x</v>
          </cell>
          <cell r="AW25">
            <v>50</v>
          </cell>
          <cell r="AX25" t="str">
            <v>x</v>
          </cell>
          <cell r="AY25" t="str">
            <v>x</v>
          </cell>
          <cell r="AZ25">
            <v>14</v>
          </cell>
          <cell r="BA25">
            <v>7</v>
          </cell>
          <cell r="BB25">
            <v>7</v>
          </cell>
          <cell r="BC25" t="str">
            <v>x</v>
          </cell>
          <cell r="BD25">
            <v>100</v>
          </cell>
          <cell r="BE25" t="str">
            <v>x</v>
          </cell>
          <cell r="BF25">
            <v>78.599999999999994</v>
          </cell>
          <cell r="BG25" t="str">
            <v>x</v>
          </cell>
          <cell r="BH25" t="str">
            <v>x</v>
          </cell>
          <cell r="BI25">
            <v>100</v>
          </cell>
          <cell r="BJ25">
            <v>100</v>
          </cell>
          <cell r="BK25">
            <v>100</v>
          </cell>
          <cell r="BL25">
            <v>100</v>
          </cell>
          <cell r="BM25">
            <v>100</v>
          </cell>
          <cell r="BN25">
            <v>100</v>
          </cell>
          <cell r="BO25">
            <v>78.599999999999994</v>
          </cell>
          <cell r="BP25" t="str">
            <v>x</v>
          </cell>
          <cell r="BQ25" t="str">
            <v>x</v>
          </cell>
          <cell r="BR25">
            <v>57.1</v>
          </cell>
          <cell r="BS25" t="str">
            <v>x</v>
          </cell>
          <cell r="BT25" t="str">
            <v>x</v>
          </cell>
          <cell r="BU25">
            <v>42.9</v>
          </cell>
          <cell r="BV25" t="str">
            <v>x</v>
          </cell>
          <cell r="BW25" t="str">
            <v>x</v>
          </cell>
          <cell r="BX25">
            <v>42</v>
          </cell>
          <cell r="BY25">
            <v>20</v>
          </cell>
          <cell r="BZ25">
            <v>22</v>
          </cell>
          <cell r="CA25">
            <v>78.599999999999994</v>
          </cell>
          <cell r="CB25">
            <v>85</v>
          </cell>
          <cell r="CC25">
            <v>72.7</v>
          </cell>
          <cell r="CD25">
            <v>64.3</v>
          </cell>
          <cell r="CE25">
            <v>70</v>
          </cell>
          <cell r="CF25">
            <v>59.1</v>
          </cell>
          <cell r="CG25" t="str">
            <v>x</v>
          </cell>
          <cell r="CH25" t="str">
            <v>x</v>
          </cell>
          <cell r="CI25">
            <v>100</v>
          </cell>
          <cell r="CJ25" t="str">
            <v>x</v>
          </cell>
          <cell r="CK25" t="str">
            <v>x</v>
          </cell>
          <cell r="CL25">
            <v>100</v>
          </cell>
          <cell r="CM25">
            <v>66.7</v>
          </cell>
          <cell r="CN25">
            <v>70</v>
          </cell>
          <cell r="CO25">
            <v>63.6</v>
          </cell>
          <cell r="CP25">
            <v>45.2</v>
          </cell>
          <cell r="CQ25">
            <v>40</v>
          </cell>
          <cell r="CR25">
            <v>50</v>
          </cell>
          <cell r="CS25">
            <v>33.299999999999997</v>
          </cell>
          <cell r="CT25">
            <v>30</v>
          </cell>
          <cell r="CU25">
            <v>36.4</v>
          </cell>
          <cell r="CV25">
            <v>5200</v>
          </cell>
          <cell r="CW25">
            <v>2627</v>
          </cell>
          <cell r="CX25">
            <v>2573</v>
          </cell>
          <cell r="CY25">
            <v>65.7</v>
          </cell>
          <cell r="CZ25">
            <v>59.8</v>
          </cell>
          <cell r="DA25">
            <v>71.8</v>
          </cell>
          <cell r="DB25">
            <v>56.6</v>
          </cell>
          <cell r="DC25">
            <v>50.9</v>
          </cell>
          <cell r="DD25">
            <v>62.4</v>
          </cell>
          <cell r="DE25">
            <v>94.9</v>
          </cell>
          <cell r="DF25">
            <v>94</v>
          </cell>
          <cell r="DG25">
            <v>95.8</v>
          </cell>
          <cell r="DH25">
            <v>93.4</v>
          </cell>
          <cell r="DI25">
            <v>92.5</v>
          </cell>
          <cell r="DJ25">
            <v>94.3</v>
          </cell>
          <cell r="DK25">
            <v>58.8</v>
          </cell>
          <cell r="DL25">
            <v>53.7</v>
          </cell>
          <cell r="DM25">
            <v>64.099999999999994</v>
          </cell>
          <cell r="DN25">
            <v>38.4</v>
          </cell>
          <cell r="DO25">
            <v>33</v>
          </cell>
          <cell r="DP25">
            <v>43.9</v>
          </cell>
          <cell r="DQ25">
            <v>23.1</v>
          </cell>
          <cell r="DR25">
            <v>18.100000000000001</v>
          </cell>
          <cell r="DS25">
            <v>28.2</v>
          </cell>
          <cell r="DT25">
            <v>5326</v>
          </cell>
          <cell r="DU25">
            <v>2681</v>
          </cell>
          <cell r="DV25">
            <v>2645</v>
          </cell>
          <cell r="DW25">
            <v>66</v>
          </cell>
          <cell r="DX25">
            <v>60.2</v>
          </cell>
          <cell r="DY25">
            <v>71.8</v>
          </cell>
          <cell r="DZ25">
            <v>56.8</v>
          </cell>
          <cell r="EA25">
            <v>51.2</v>
          </cell>
          <cell r="EB25">
            <v>62.5</v>
          </cell>
          <cell r="EC25">
            <v>94.9</v>
          </cell>
          <cell r="ED25">
            <v>94</v>
          </cell>
          <cell r="EE25">
            <v>95.9</v>
          </cell>
          <cell r="EF25">
            <v>93.4</v>
          </cell>
          <cell r="EG25">
            <v>92.5</v>
          </cell>
          <cell r="EH25">
            <v>94.4</v>
          </cell>
          <cell r="EI25">
            <v>59</v>
          </cell>
          <cell r="EJ25">
            <v>54</v>
          </cell>
          <cell r="EK25">
            <v>64.099999999999994</v>
          </cell>
          <cell r="EL25">
            <v>38.6</v>
          </cell>
          <cell r="EM25">
            <v>33.200000000000003</v>
          </cell>
          <cell r="EN25">
            <v>44</v>
          </cell>
          <cell r="EO25">
            <v>23.4</v>
          </cell>
          <cell r="EP25">
            <v>18.399999999999999</v>
          </cell>
          <cell r="EQ25">
            <v>28.5</v>
          </cell>
        </row>
        <row r="26">
          <cell r="A26" t="str">
            <v>E06000006</v>
          </cell>
          <cell r="B26" t="str">
            <v>Halton</v>
          </cell>
          <cell r="C26" t="str">
            <v>North West</v>
          </cell>
          <cell r="D26" t="str">
            <v>x</v>
          </cell>
          <cell r="E26" t="str">
            <v>x</v>
          </cell>
          <cell r="F26">
            <v>0</v>
          </cell>
          <cell r="G26" t="str">
            <v>x</v>
          </cell>
          <cell r="H26" t="str">
            <v>x</v>
          </cell>
          <cell r="I26" t="str">
            <v>.</v>
          </cell>
          <cell r="J26" t="str">
            <v>x</v>
          </cell>
          <cell r="K26" t="str">
            <v>x</v>
          </cell>
          <cell r="L26" t="str">
            <v>.</v>
          </cell>
          <cell r="M26" t="str">
            <v>x</v>
          </cell>
          <cell r="N26" t="str">
            <v>x</v>
          </cell>
          <cell r="O26" t="str">
            <v>.</v>
          </cell>
          <cell r="P26" t="str">
            <v>x</v>
          </cell>
          <cell r="Q26" t="str">
            <v>x</v>
          </cell>
          <cell r="R26" t="str">
            <v>.</v>
          </cell>
          <cell r="S26" t="str">
            <v>x</v>
          </cell>
          <cell r="T26" t="str">
            <v>x</v>
          </cell>
          <cell r="U26" t="str">
            <v>.</v>
          </cell>
          <cell r="V26" t="str">
            <v>x</v>
          </cell>
          <cell r="W26" t="str">
            <v>x</v>
          </cell>
          <cell r="X26" t="str">
            <v>.</v>
          </cell>
          <cell r="Y26" t="str">
            <v>x</v>
          </cell>
          <cell r="Z26" t="str">
            <v>x</v>
          </cell>
          <cell r="AA26" t="str">
            <v>.</v>
          </cell>
          <cell r="AB26" t="str">
            <v>x</v>
          </cell>
          <cell r="AC26">
            <v>0</v>
          </cell>
          <cell r="AD26" t="str">
            <v>x</v>
          </cell>
          <cell r="AE26" t="str">
            <v>x</v>
          </cell>
          <cell r="AF26" t="str">
            <v>.</v>
          </cell>
          <cell r="AG26" t="str">
            <v>x</v>
          </cell>
          <cell r="AH26" t="str">
            <v>x</v>
          </cell>
          <cell r="AI26" t="str">
            <v>.</v>
          </cell>
          <cell r="AJ26" t="str">
            <v>x</v>
          </cell>
          <cell r="AK26" t="str">
            <v>x</v>
          </cell>
          <cell r="AL26" t="str">
            <v>.</v>
          </cell>
          <cell r="AM26" t="str">
            <v>x</v>
          </cell>
          <cell r="AN26" t="str">
            <v>x</v>
          </cell>
          <cell r="AO26" t="str">
            <v>.</v>
          </cell>
          <cell r="AP26" t="str">
            <v>x</v>
          </cell>
          <cell r="AQ26" t="str">
            <v>x</v>
          </cell>
          <cell r="AR26" t="str">
            <v>.</v>
          </cell>
          <cell r="AS26" t="str">
            <v>x</v>
          </cell>
          <cell r="AT26" t="str">
            <v>x</v>
          </cell>
          <cell r="AU26" t="str">
            <v>.</v>
          </cell>
          <cell r="AV26" t="str">
            <v>x</v>
          </cell>
          <cell r="AW26" t="str">
            <v>x</v>
          </cell>
          <cell r="AX26" t="str">
            <v>.</v>
          </cell>
          <cell r="AY26" t="str">
            <v>x</v>
          </cell>
          <cell r="AZ26">
            <v>0</v>
          </cell>
          <cell r="BA26">
            <v>0</v>
          </cell>
          <cell r="BB26">
            <v>0</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19</v>
          </cell>
          <cell r="BY26">
            <v>11</v>
          </cell>
          <cell r="BZ26">
            <v>8</v>
          </cell>
          <cell r="CA26">
            <v>68.400000000000006</v>
          </cell>
          <cell r="CB26">
            <v>45.5</v>
          </cell>
          <cell r="CC26">
            <v>100</v>
          </cell>
          <cell r="CD26">
            <v>47.4</v>
          </cell>
          <cell r="CE26">
            <v>36.4</v>
          </cell>
          <cell r="CF26">
            <v>62.5</v>
          </cell>
          <cell r="CG26">
            <v>84.2</v>
          </cell>
          <cell r="CH26">
            <v>72.7</v>
          </cell>
          <cell r="CI26">
            <v>100</v>
          </cell>
          <cell r="CJ26">
            <v>84.2</v>
          </cell>
          <cell r="CK26">
            <v>72.7</v>
          </cell>
          <cell r="CL26">
            <v>100</v>
          </cell>
          <cell r="CM26">
            <v>47.4</v>
          </cell>
          <cell r="CN26">
            <v>36.4</v>
          </cell>
          <cell r="CO26">
            <v>62.5</v>
          </cell>
          <cell r="CP26">
            <v>47.4</v>
          </cell>
          <cell r="CQ26" t="str">
            <v>x</v>
          </cell>
          <cell r="CR26" t="str">
            <v>x</v>
          </cell>
          <cell r="CS26">
            <v>31.6</v>
          </cell>
          <cell r="CT26" t="str">
            <v>x</v>
          </cell>
          <cell r="CU26" t="str">
            <v>x</v>
          </cell>
          <cell r="CV26">
            <v>1389</v>
          </cell>
          <cell r="CW26">
            <v>727</v>
          </cell>
          <cell r="CX26">
            <v>662</v>
          </cell>
          <cell r="CY26">
            <v>68.5</v>
          </cell>
          <cell r="CZ26">
            <v>62.7</v>
          </cell>
          <cell r="DA26">
            <v>74.900000000000006</v>
          </cell>
          <cell r="DB26">
            <v>56.8</v>
          </cell>
          <cell r="DC26">
            <v>52.3</v>
          </cell>
          <cell r="DD26">
            <v>61.8</v>
          </cell>
          <cell r="DE26">
            <v>93.3</v>
          </cell>
          <cell r="DF26">
            <v>92.2</v>
          </cell>
          <cell r="DG26">
            <v>94.6</v>
          </cell>
          <cell r="DH26">
            <v>91.5</v>
          </cell>
          <cell r="DI26">
            <v>90.8</v>
          </cell>
          <cell r="DJ26">
            <v>92.3</v>
          </cell>
          <cell r="DK26">
            <v>58.3</v>
          </cell>
          <cell r="DL26">
            <v>53.9</v>
          </cell>
          <cell r="DM26">
            <v>63.1</v>
          </cell>
          <cell r="DN26">
            <v>48.6</v>
          </cell>
          <cell r="DO26">
            <v>43.3</v>
          </cell>
          <cell r="DP26">
            <v>54.4</v>
          </cell>
          <cell r="DQ26">
            <v>26.9</v>
          </cell>
          <cell r="DR26">
            <v>21.2</v>
          </cell>
          <cell r="DS26">
            <v>33.1</v>
          </cell>
          <cell r="DT26">
            <v>1427</v>
          </cell>
          <cell r="DU26">
            <v>751</v>
          </cell>
          <cell r="DV26">
            <v>676</v>
          </cell>
          <cell r="DW26">
            <v>68.7</v>
          </cell>
          <cell r="DX26">
            <v>62.8</v>
          </cell>
          <cell r="DY26">
            <v>75.3</v>
          </cell>
          <cell r="DZ26">
            <v>56.9</v>
          </cell>
          <cell r="EA26">
            <v>52.3</v>
          </cell>
          <cell r="EB26">
            <v>62</v>
          </cell>
          <cell r="EC26">
            <v>93.2</v>
          </cell>
          <cell r="ED26">
            <v>91.9</v>
          </cell>
          <cell r="EE26">
            <v>94.7</v>
          </cell>
          <cell r="EF26">
            <v>91.5</v>
          </cell>
          <cell r="EG26">
            <v>90.5</v>
          </cell>
          <cell r="EH26">
            <v>92.5</v>
          </cell>
          <cell r="EI26">
            <v>58.4</v>
          </cell>
          <cell r="EJ26">
            <v>53.9</v>
          </cell>
          <cell r="EK26">
            <v>63.3</v>
          </cell>
          <cell r="EL26">
            <v>48.6</v>
          </cell>
          <cell r="EM26">
            <v>43</v>
          </cell>
          <cell r="EN26">
            <v>54.7</v>
          </cell>
          <cell r="EO26">
            <v>27</v>
          </cell>
          <cell r="EP26">
            <v>21.2</v>
          </cell>
          <cell r="EQ26">
            <v>33.4</v>
          </cell>
        </row>
        <row r="27">
          <cell r="A27" t="str">
            <v>E08000011</v>
          </cell>
          <cell r="B27" t="str">
            <v>Knowsley</v>
          </cell>
          <cell r="C27" t="str">
            <v>North West</v>
          </cell>
          <cell r="D27" t="str">
            <v>x</v>
          </cell>
          <cell r="E27">
            <v>0</v>
          </cell>
          <cell r="F27" t="str">
            <v>x</v>
          </cell>
          <cell r="G27" t="str">
            <v>x</v>
          </cell>
          <cell r="H27" t="str">
            <v>.</v>
          </cell>
          <cell r="I27" t="str">
            <v>x</v>
          </cell>
          <cell r="J27" t="str">
            <v>x</v>
          </cell>
          <cell r="K27" t="str">
            <v>.</v>
          </cell>
          <cell r="L27" t="str">
            <v>x</v>
          </cell>
          <cell r="M27" t="str">
            <v>x</v>
          </cell>
          <cell r="N27" t="str">
            <v>.</v>
          </cell>
          <cell r="O27" t="str">
            <v>x</v>
          </cell>
          <cell r="P27" t="str">
            <v>x</v>
          </cell>
          <cell r="Q27" t="str">
            <v>.</v>
          </cell>
          <cell r="R27" t="str">
            <v>x</v>
          </cell>
          <cell r="S27" t="str">
            <v>x</v>
          </cell>
          <cell r="T27" t="str">
            <v>.</v>
          </cell>
          <cell r="U27" t="str">
            <v>x</v>
          </cell>
          <cell r="V27" t="str">
            <v>x</v>
          </cell>
          <cell r="W27" t="str">
            <v>.</v>
          </cell>
          <cell r="X27" t="str">
            <v>x</v>
          </cell>
          <cell r="Y27" t="str">
            <v>x</v>
          </cell>
          <cell r="Z27" t="str">
            <v>.</v>
          </cell>
          <cell r="AA27" t="str">
            <v>x</v>
          </cell>
          <cell r="AB27" t="str">
            <v>x</v>
          </cell>
          <cell r="AC27" t="str">
            <v>x</v>
          </cell>
          <cell r="AD27">
            <v>0</v>
          </cell>
          <cell r="AE27" t="str">
            <v>x</v>
          </cell>
          <cell r="AF27" t="str">
            <v>x</v>
          </cell>
          <cell r="AG27" t="str">
            <v>.</v>
          </cell>
          <cell r="AH27" t="str">
            <v>x</v>
          </cell>
          <cell r="AI27" t="str">
            <v>x</v>
          </cell>
          <cell r="AJ27" t="str">
            <v>.</v>
          </cell>
          <cell r="AK27" t="str">
            <v>x</v>
          </cell>
          <cell r="AL27" t="str">
            <v>x</v>
          </cell>
          <cell r="AM27" t="str">
            <v>.</v>
          </cell>
          <cell r="AN27" t="str">
            <v>x</v>
          </cell>
          <cell r="AO27" t="str">
            <v>x</v>
          </cell>
          <cell r="AP27" t="str">
            <v>.</v>
          </cell>
          <cell r="AQ27" t="str">
            <v>x</v>
          </cell>
          <cell r="AR27" t="str">
            <v>x</v>
          </cell>
          <cell r="AS27" t="str">
            <v>.</v>
          </cell>
          <cell r="AT27" t="str">
            <v>x</v>
          </cell>
          <cell r="AU27" t="str">
            <v>x</v>
          </cell>
          <cell r="AV27" t="str">
            <v>.</v>
          </cell>
          <cell r="AW27" t="str">
            <v>x</v>
          </cell>
          <cell r="AX27" t="str">
            <v>x</v>
          </cell>
          <cell r="AY27" t="str">
            <v>.</v>
          </cell>
          <cell r="AZ27">
            <v>3</v>
          </cell>
          <cell r="BA27" t="str">
            <v>x</v>
          </cell>
          <cell r="BB27" t="str">
            <v>x</v>
          </cell>
          <cell r="BC27" t="str">
            <v>x</v>
          </cell>
          <cell r="BD27" t="str">
            <v>x</v>
          </cell>
          <cell r="BE27" t="str">
            <v>x</v>
          </cell>
          <cell r="BF27" t="str">
            <v>x</v>
          </cell>
          <cell r="BG27" t="str">
            <v>x</v>
          </cell>
          <cell r="BH27" t="str">
            <v>x</v>
          </cell>
          <cell r="BI27" t="str">
            <v>x</v>
          </cell>
          <cell r="BJ27" t="str">
            <v>x</v>
          </cell>
          <cell r="BK27" t="str">
            <v>x</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t="str">
            <v>x</v>
          </cell>
          <cell r="BX27">
            <v>21</v>
          </cell>
          <cell r="BY27">
            <v>9</v>
          </cell>
          <cell r="BZ27">
            <v>12</v>
          </cell>
          <cell r="CA27">
            <v>38.1</v>
          </cell>
          <cell r="CB27" t="str">
            <v>x</v>
          </cell>
          <cell r="CC27" t="str">
            <v>x</v>
          </cell>
          <cell r="CD27">
            <v>28.6</v>
          </cell>
          <cell r="CE27" t="str">
            <v>x</v>
          </cell>
          <cell r="CF27" t="str">
            <v>x</v>
          </cell>
          <cell r="CG27">
            <v>71.400000000000006</v>
          </cell>
          <cell r="CH27" t="str">
            <v>x</v>
          </cell>
          <cell r="CI27" t="str">
            <v>x</v>
          </cell>
          <cell r="CJ27">
            <v>66.7</v>
          </cell>
          <cell r="CK27">
            <v>55.6</v>
          </cell>
          <cell r="CL27">
            <v>75</v>
          </cell>
          <cell r="CM27">
            <v>28.6</v>
          </cell>
          <cell r="CN27" t="str">
            <v>x</v>
          </cell>
          <cell r="CO27" t="str">
            <v>x</v>
          </cell>
          <cell r="CP27">
            <v>19</v>
          </cell>
          <cell r="CQ27" t="str">
            <v>x</v>
          </cell>
          <cell r="CR27" t="str">
            <v>x</v>
          </cell>
          <cell r="CS27">
            <v>14.3</v>
          </cell>
          <cell r="CT27" t="str">
            <v>x</v>
          </cell>
          <cell r="CU27" t="str">
            <v>x</v>
          </cell>
          <cell r="CV27">
            <v>1181</v>
          </cell>
          <cell r="CW27">
            <v>616</v>
          </cell>
          <cell r="CX27">
            <v>565</v>
          </cell>
          <cell r="CY27">
            <v>45.4</v>
          </cell>
          <cell r="CZ27">
            <v>40.6</v>
          </cell>
          <cell r="DA27">
            <v>50.6</v>
          </cell>
          <cell r="DB27">
            <v>37.200000000000003</v>
          </cell>
          <cell r="DC27">
            <v>33.4</v>
          </cell>
          <cell r="DD27">
            <v>41.2</v>
          </cell>
          <cell r="DE27">
            <v>84.9</v>
          </cell>
          <cell r="DF27">
            <v>83</v>
          </cell>
          <cell r="DG27">
            <v>87.1</v>
          </cell>
          <cell r="DH27">
            <v>81.5</v>
          </cell>
          <cell r="DI27">
            <v>80.2</v>
          </cell>
          <cell r="DJ27">
            <v>83</v>
          </cell>
          <cell r="DK27">
            <v>39.299999999999997</v>
          </cell>
          <cell r="DL27">
            <v>34.9</v>
          </cell>
          <cell r="DM27">
            <v>44.1</v>
          </cell>
          <cell r="DN27">
            <v>18.899999999999999</v>
          </cell>
          <cell r="DO27">
            <v>13.5</v>
          </cell>
          <cell r="DP27">
            <v>24.8</v>
          </cell>
          <cell r="DQ27">
            <v>9.3000000000000007</v>
          </cell>
          <cell r="DR27">
            <v>5.8</v>
          </cell>
          <cell r="DS27">
            <v>13.1</v>
          </cell>
          <cell r="DT27">
            <v>1237</v>
          </cell>
          <cell r="DU27">
            <v>642</v>
          </cell>
          <cell r="DV27">
            <v>595</v>
          </cell>
          <cell r="DW27">
            <v>45.8</v>
          </cell>
          <cell r="DX27">
            <v>40.799999999999997</v>
          </cell>
          <cell r="DY27">
            <v>51.1</v>
          </cell>
          <cell r="DZ27">
            <v>37.4</v>
          </cell>
          <cell r="EA27">
            <v>33.6</v>
          </cell>
          <cell r="EB27">
            <v>41.5</v>
          </cell>
          <cell r="EC27">
            <v>85</v>
          </cell>
          <cell r="ED27">
            <v>82.9</v>
          </cell>
          <cell r="EE27">
            <v>87.4</v>
          </cell>
          <cell r="EF27">
            <v>81.599999999999994</v>
          </cell>
          <cell r="EG27">
            <v>80.099999999999994</v>
          </cell>
          <cell r="EH27">
            <v>83.4</v>
          </cell>
          <cell r="EI27">
            <v>39.5</v>
          </cell>
          <cell r="EJ27">
            <v>35</v>
          </cell>
          <cell r="EK27">
            <v>44.2</v>
          </cell>
          <cell r="EL27">
            <v>19</v>
          </cell>
          <cell r="EM27">
            <v>13.4</v>
          </cell>
          <cell r="EN27">
            <v>25</v>
          </cell>
          <cell r="EO27">
            <v>9.5</v>
          </cell>
          <cell r="EP27">
            <v>5.9</v>
          </cell>
          <cell r="EQ27">
            <v>13.4</v>
          </cell>
        </row>
        <row r="28">
          <cell r="A28" t="str">
            <v>E10000017</v>
          </cell>
          <cell r="B28" t="str">
            <v>Lancashire</v>
          </cell>
          <cell r="C28" t="str">
            <v>North West</v>
          </cell>
          <cell r="D28">
            <v>1149</v>
          </cell>
          <cell r="E28">
            <v>633</v>
          </cell>
          <cell r="F28">
            <v>516</v>
          </cell>
          <cell r="G28">
            <v>63.4</v>
          </cell>
          <cell r="H28">
            <v>57.2</v>
          </cell>
          <cell r="I28">
            <v>70.900000000000006</v>
          </cell>
          <cell r="J28">
            <v>53.4</v>
          </cell>
          <cell r="K28">
            <v>49.8</v>
          </cell>
          <cell r="L28">
            <v>57.9</v>
          </cell>
          <cell r="M28">
            <v>94.4</v>
          </cell>
          <cell r="N28">
            <v>92.4</v>
          </cell>
          <cell r="O28">
            <v>96.9</v>
          </cell>
          <cell r="P28">
            <v>91.6</v>
          </cell>
          <cell r="Q28">
            <v>89.4</v>
          </cell>
          <cell r="R28">
            <v>94.4</v>
          </cell>
          <cell r="S28">
            <v>56</v>
          </cell>
          <cell r="T28">
            <v>53.4</v>
          </cell>
          <cell r="U28">
            <v>59.1</v>
          </cell>
          <cell r="V28">
            <v>32.4</v>
          </cell>
          <cell r="W28">
            <v>25</v>
          </cell>
          <cell r="X28">
            <v>41.5</v>
          </cell>
          <cell r="Y28">
            <v>21.1</v>
          </cell>
          <cell r="Z28">
            <v>15</v>
          </cell>
          <cell r="AA28">
            <v>28.7</v>
          </cell>
          <cell r="AB28">
            <v>37</v>
          </cell>
          <cell r="AC28">
            <v>16</v>
          </cell>
          <cell r="AD28">
            <v>21</v>
          </cell>
          <cell r="AE28">
            <v>67.599999999999994</v>
          </cell>
          <cell r="AF28">
            <v>62.5</v>
          </cell>
          <cell r="AG28">
            <v>71.400000000000006</v>
          </cell>
          <cell r="AH28">
            <v>43.2</v>
          </cell>
          <cell r="AI28">
            <v>31.3</v>
          </cell>
          <cell r="AJ28">
            <v>52.4</v>
          </cell>
          <cell r="AK28">
            <v>100</v>
          </cell>
          <cell r="AL28">
            <v>100</v>
          </cell>
          <cell r="AM28">
            <v>100</v>
          </cell>
          <cell r="AN28" t="str">
            <v>x</v>
          </cell>
          <cell r="AO28">
            <v>100</v>
          </cell>
          <cell r="AP28" t="str">
            <v>x</v>
          </cell>
          <cell r="AQ28">
            <v>43.2</v>
          </cell>
          <cell r="AR28">
            <v>31.3</v>
          </cell>
          <cell r="AS28">
            <v>52.4</v>
          </cell>
          <cell r="AT28">
            <v>18.899999999999999</v>
          </cell>
          <cell r="AU28">
            <v>18.8</v>
          </cell>
          <cell r="AV28">
            <v>19</v>
          </cell>
          <cell r="AW28">
            <v>10.8</v>
          </cell>
          <cell r="AX28" t="str">
            <v>x</v>
          </cell>
          <cell r="AY28" t="str">
            <v>x</v>
          </cell>
          <cell r="AZ28">
            <v>36</v>
          </cell>
          <cell r="BA28">
            <v>21</v>
          </cell>
          <cell r="BB28">
            <v>15</v>
          </cell>
          <cell r="BC28">
            <v>88.9</v>
          </cell>
          <cell r="BD28" t="str">
            <v>x</v>
          </cell>
          <cell r="BE28" t="str">
            <v>x</v>
          </cell>
          <cell r="BF28">
            <v>80.599999999999994</v>
          </cell>
          <cell r="BG28" t="str">
            <v>x</v>
          </cell>
          <cell r="BH28" t="str">
            <v>x</v>
          </cell>
          <cell r="BI28">
            <v>100</v>
          </cell>
          <cell r="BJ28">
            <v>100</v>
          </cell>
          <cell r="BK28">
            <v>100</v>
          </cell>
          <cell r="BL28">
            <v>100</v>
          </cell>
          <cell r="BM28">
            <v>100</v>
          </cell>
          <cell r="BN28">
            <v>100</v>
          </cell>
          <cell r="BO28">
            <v>80.599999999999994</v>
          </cell>
          <cell r="BP28" t="str">
            <v>x</v>
          </cell>
          <cell r="BQ28" t="str">
            <v>x</v>
          </cell>
          <cell r="BR28">
            <v>33.299999999999997</v>
          </cell>
          <cell r="BS28">
            <v>19</v>
          </cell>
          <cell r="BT28">
            <v>53.3</v>
          </cell>
          <cell r="BU28">
            <v>33.299999999999997</v>
          </cell>
          <cell r="BV28">
            <v>19</v>
          </cell>
          <cell r="BW28">
            <v>53.3</v>
          </cell>
          <cell r="BX28">
            <v>263</v>
          </cell>
          <cell r="BY28">
            <v>126</v>
          </cell>
          <cell r="BZ28">
            <v>137</v>
          </cell>
          <cell r="CA28">
            <v>66.900000000000006</v>
          </cell>
          <cell r="CB28">
            <v>65.099999999999994</v>
          </cell>
          <cell r="CC28">
            <v>68.599999999999994</v>
          </cell>
          <cell r="CD28">
            <v>58.2</v>
          </cell>
          <cell r="CE28">
            <v>59.5</v>
          </cell>
          <cell r="CF28">
            <v>56.9</v>
          </cell>
          <cell r="CG28">
            <v>93.9</v>
          </cell>
          <cell r="CH28">
            <v>94.4</v>
          </cell>
          <cell r="CI28">
            <v>93.4</v>
          </cell>
          <cell r="CJ28">
            <v>91.6</v>
          </cell>
          <cell r="CK28">
            <v>89.7</v>
          </cell>
          <cell r="CL28">
            <v>93.4</v>
          </cell>
          <cell r="CM28">
            <v>60.1</v>
          </cell>
          <cell r="CN28">
            <v>61.1</v>
          </cell>
          <cell r="CO28">
            <v>59.1</v>
          </cell>
          <cell r="CP28">
            <v>32.299999999999997</v>
          </cell>
          <cell r="CQ28">
            <v>31</v>
          </cell>
          <cell r="CR28">
            <v>33.6</v>
          </cell>
          <cell r="CS28">
            <v>23.6</v>
          </cell>
          <cell r="CT28">
            <v>22.2</v>
          </cell>
          <cell r="CU28">
            <v>24.8</v>
          </cell>
          <cell r="CV28">
            <v>11027</v>
          </cell>
          <cell r="CW28">
            <v>5614</v>
          </cell>
          <cell r="CX28">
            <v>5413</v>
          </cell>
          <cell r="CY28">
            <v>67.8</v>
          </cell>
          <cell r="CZ28">
            <v>62.3</v>
          </cell>
          <cell r="DA28">
            <v>73.599999999999994</v>
          </cell>
          <cell r="DB28">
            <v>59.4</v>
          </cell>
          <cell r="DC28">
            <v>54.6</v>
          </cell>
          <cell r="DD28">
            <v>64.3</v>
          </cell>
          <cell r="DE28">
            <v>94</v>
          </cell>
          <cell r="DF28">
            <v>92.3</v>
          </cell>
          <cell r="DG28">
            <v>95.8</v>
          </cell>
          <cell r="DH28">
            <v>92.3</v>
          </cell>
          <cell r="DI28">
            <v>90.7</v>
          </cell>
          <cell r="DJ28">
            <v>93.9</v>
          </cell>
          <cell r="DK28">
            <v>61.5</v>
          </cell>
          <cell r="DL28">
            <v>57.2</v>
          </cell>
          <cell r="DM28">
            <v>66</v>
          </cell>
          <cell r="DN28">
            <v>34.799999999999997</v>
          </cell>
          <cell r="DO28">
            <v>29.4</v>
          </cell>
          <cell r="DP28">
            <v>40.299999999999997</v>
          </cell>
          <cell r="DQ28">
            <v>22.8</v>
          </cell>
          <cell r="DR28">
            <v>17.399999999999999</v>
          </cell>
          <cell r="DS28">
            <v>28.4</v>
          </cell>
          <cell r="DT28">
            <v>12631</v>
          </cell>
          <cell r="DU28">
            <v>6483</v>
          </cell>
          <cell r="DV28">
            <v>6148</v>
          </cell>
          <cell r="DW28">
            <v>67.400000000000006</v>
          </cell>
          <cell r="DX28">
            <v>61.8</v>
          </cell>
          <cell r="DY28">
            <v>73.400000000000006</v>
          </cell>
          <cell r="DZ28">
            <v>58.8</v>
          </cell>
          <cell r="EA28">
            <v>54.2</v>
          </cell>
          <cell r="EB28">
            <v>63.6</v>
          </cell>
          <cell r="EC28">
            <v>94.1</v>
          </cell>
          <cell r="ED28">
            <v>92.5</v>
          </cell>
          <cell r="EE28">
            <v>95.8</v>
          </cell>
          <cell r="EF28">
            <v>92.3</v>
          </cell>
          <cell r="EG28">
            <v>90.7</v>
          </cell>
          <cell r="EH28">
            <v>94</v>
          </cell>
          <cell r="EI28">
            <v>61</v>
          </cell>
          <cell r="EJ28">
            <v>56.9</v>
          </cell>
          <cell r="EK28">
            <v>65.3</v>
          </cell>
          <cell r="EL28">
            <v>34.4</v>
          </cell>
          <cell r="EM28">
            <v>28.9</v>
          </cell>
          <cell r="EN28">
            <v>40.200000000000003</v>
          </cell>
          <cell r="EO28">
            <v>22.7</v>
          </cell>
          <cell r="EP28">
            <v>17.2</v>
          </cell>
          <cell r="EQ28">
            <v>28.4</v>
          </cell>
        </row>
        <row r="29">
          <cell r="A29" t="str">
            <v>E08000012</v>
          </cell>
          <cell r="B29" t="str">
            <v>Liverpool</v>
          </cell>
          <cell r="C29" t="str">
            <v>North West</v>
          </cell>
          <cell r="D29">
            <v>107</v>
          </cell>
          <cell r="E29">
            <v>57</v>
          </cell>
          <cell r="F29">
            <v>50</v>
          </cell>
          <cell r="G29">
            <v>78.5</v>
          </cell>
          <cell r="H29">
            <v>75.400000000000006</v>
          </cell>
          <cell r="I29">
            <v>82</v>
          </cell>
          <cell r="J29">
            <v>68.2</v>
          </cell>
          <cell r="K29">
            <v>66.7</v>
          </cell>
          <cell r="L29">
            <v>70</v>
          </cell>
          <cell r="M29">
            <v>95.3</v>
          </cell>
          <cell r="N29" t="str">
            <v>x</v>
          </cell>
          <cell r="O29" t="str">
            <v>x</v>
          </cell>
          <cell r="P29">
            <v>90.7</v>
          </cell>
          <cell r="Q29">
            <v>93</v>
          </cell>
          <cell r="R29">
            <v>88</v>
          </cell>
          <cell r="S29">
            <v>69.2</v>
          </cell>
          <cell r="T29">
            <v>68.400000000000006</v>
          </cell>
          <cell r="U29">
            <v>70</v>
          </cell>
          <cell r="V29">
            <v>59.8</v>
          </cell>
          <cell r="W29">
            <v>59.6</v>
          </cell>
          <cell r="X29">
            <v>60</v>
          </cell>
          <cell r="Y29">
            <v>49.5</v>
          </cell>
          <cell r="Z29">
            <v>45.6</v>
          </cell>
          <cell r="AA29">
            <v>54</v>
          </cell>
          <cell r="AB29">
            <v>131</v>
          </cell>
          <cell r="AC29">
            <v>59</v>
          </cell>
          <cell r="AD29">
            <v>72</v>
          </cell>
          <cell r="AE29">
            <v>48.9</v>
          </cell>
          <cell r="AF29">
            <v>42.4</v>
          </cell>
          <cell r="AG29">
            <v>54.2</v>
          </cell>
          <cell r="AH29">
            <v>35.1</v>
          </cell>
          <cell r="AI29">
            <v>33.9</v>
          </cell>
          <cell r="AJ29">
            <v>36.1</v>
          </cell>
          <cell r="AK29">
            <v>87</v>
          </cell>
          <cell r="AL29">
            <v>83.1</v>
          </cell>
          <cell r="AM29">
            <v>90.3</v>
          </cell>
          <cell r="AN29">
            <v>83.2</v>
          </cell>
          <cell r="AO29">
            <v>78</v>
          </cell>
          <cell r="AP29">
            <v>87.5</v>
          </cell>
          <cell r="AQ29">
            <v>37.4</v>
          </cell>
          <cell r="AR29">
            <v>33.9</v>
          </cell>
          <cell r="AS29">
            <v>40.299999999999997</v>
          </cell>
          <cell r="AT29">
            <v>43.5</v>
          </cell>
          <cell r="AU29">
            <v>42.4</v>
          </cell>
          <cell r="AV29">
            <v>44.4</v>
          </cell>
          <cell r="AW29">
            <v>17.600000000000001</v>
          </cell>
          <cell r="AX29">
            <v>11.9</v>
          </cell>
          <cell r="AY29">
            <v>22.2</v>
          </cell>
          <cell r="AZ29">
            <v>40</v>
          </cell>
          <cell r="BA29">
            <v>22</v>
          </cell>
          <cell r="BB29">
            <v>18</v>
          </cell>
          <cell r="BC29">
            <v>90</v>
          </cell>
          <cell r="BD29" t="str">
            <v>x</v>
          </cell>
          <cell r="BE29" t="str">
            <v>x</v>
          </cell>
          <cell r="BF29">
            <v>80</v>
          </cell>
          <cell r="BG29">
            <v>77.3</v>
          </cell>
          <cell r="BH29">
            <v>83.3</v>
          </cell>
          <cell r="BI29" t="str">
            <v>x</v>
          </cell>
          <cell r="BJ29" t="str">
            <v>x</v>
          </cell>
          <cell r="BK29">
            <v>100</v>
          </cell>
          <cell r="BL29" t="str">
            <v>x</v>
          </cell>
          <cell r="BM29" t="str">
            <v>x</v>
          </cell>
          <cell r="BN29">
            <v>100</v>
          </cell>
          <cell r="BO29">
            <v>80</v>
          </cell>
          <cell r="BP29">
            <v>77.3</v>
          </cell>
          <cell r="BQ29">
            <v>83.3</v>
          </cell>
          <cell r="BR29">
            <v>67.5</v>
          </cell>
          <cell r="BS29">
            <v>63.6</v>
          </cell>
          <cell r="BT29">
            <v>72.2</v>
          </cell>
          <cell r="BU29">
            <v>57.5</v>
          </cell>
          <cell r="BV29">
            <v>59.1</v>
          </cell>
          <cell r="BW29">
            <v>55.6</v>
          </cell>
          <cell r="BX29">
            <v>222</v>
          </cell>
          <cell r="BY29">
            <v>104</v>
          </cell>
          <cell r="BZ29">
            <v>118</v>
          </cell>
          <cell r="CA29">
            <v>58.1</v>
          </cell>
          <cell r="CB29">
            <v>49</v>
          </cell>
          <cell r="CC29">
            <v>66.099999999999994</v>
          </cell>
          <cell r="CD29">
            <v>49.5</v>
          </cell>
          <cell r="CE29">
            <v>45.2</v>
          </cell>
          <cell r="CF29">
            <v>53.4</v>
          </cell>
          <cell r="CG29">
            <v>91.4</v>
          </cell>
          <cell r="CH29">
            <v>86.5</v>
          </cell>
          <cell r="CI29">
            <v>95.8</v>
          </cell>
          <cell r="CJ29">
            <v>88.7</v>
          </cell>
          <cell r="CK29">
            <v>85.6</v>
          </cell>
          <cell r="CL29">
            <v>91.5</v>
          </cell>
          <cell r="CM29">
            <v>52.7</v>
          </cell>
          <cell r="CN29">
            <v>50</v>
          </cell>
          <cell r="CO29">
            <v>55.1</v>
          </cell>
          <cell r="CP29">
            <v>42.8</v>
          </cell>
          <cell r="CQ29">
            <v>40.4</v>
          </cell>
          <cell r="CR29">
            <v>44.9</v>
          </cell>
          <cell r="CS29">
            <v>27.5</v>
          </cell>
          <cell r="CT29">
            <v>26.9</v>
          </cell>
          <cell r="CU29">
            <v>28</v>
          </cell>
          <cell r="CV29">
            <v>4159</v>
          </cell>
          <cell r="CW29">
            <v>2021</v>
          </cell>
          <cell r="CX29">
            <v>2138</v>
          </cell>
          <cell r="CY29">
            <v>58.1</v>
          </cell>
          <cell r="CZ29">
            <v>52.6</v>
          </cell>
          <cell r="DA29">
            <v>63.2</v>
          </cell>
          <cell r="DB29">
            <v>48.4</v>
          </cell>
          <cell r="DC29">
            <v>44.3</v>
          </cell>
          <cell r="DD29">
            <v>52.3</v>
          </cell>
          <cell r="DE29">
            <v>91.9</v>
          </cell>
          <cell r="DF29">
            <v>90.3</v>
          </cell>
          <cell r="DG29">
            <v>93.5</v>
          </cell>
          <cell r="DH29">
            <v>88.5</v>
          </cell>
          <cell r="DI29">
            <v>87.4</v>
          </cell>
          <cell r="DJ29">
            <v>89.6</v>
          </cell>
          <cell r="DK29">
            <v>51.1</v>
          </cell>
          <cell r="DL29">
            <v>47.4</v>
          </cell>
          <cell r="DM29">
            <v>54.6</v>
          </cell>
          <cell r="DN29">
            <v>42.6</v>
          </cell>
          <cell r="DO29">
            <v>40.200000000000003</v>
          </cell>
          <cell r="DP29">
            <v>44.8</v>
          </cell>
          <cell r="DQ29">
            <v>22.3</v>
          </cell>
          <cell r="DR29">
            <v>19.8</v>
          </cell>
          <cell r="DS29">
            <v>24.6</v>
          </cell>
          <cell r="DT29">
            <v>4808</v>
          </cell>
          <cell r="DU29">
            <v>2340</v>
          </cell>
          <cell r="DV29">
            <v>2468</v>
          </cell>
          <cell r="DW29">
            <v>58.3</v>
          </cell>
          <cell r="DX29">
            <v>52.5</v>
          </cell>
          <cell r="DY29">
            <v>63.7</v>
          </cell>
          <cell r="DZ29">
            <v>48.6</v>
          </cell>
          <cell r="EA29">
            <v>44.4</v>
          </cell>
          <cell r="EB29">
            <v>52.6</v>
          </cell>
          <cell r="EC29">
            <v>91.7</v>
          </cell>
          <cell r="ED29">
            <v>89.8</v>
          </cell>
          <cell r="EE29">
            <v>93.4</v>
          </cell>
          <cell r="EF29">
            <v>88.3</v>
          </cell>
          <cell r="EG29">
            <v>86.9</v>
          </cell>
          <cell r="EH29">
            <v>89.6</v>
          </cell>
          <cell r="EI29">
            <v>51.4</v>
          </cell>
          <cell r="EJ29">
            <v>47.6</v>
          </cell>
          <cell r="EK29">
            <v>55</v>
          </cell>
          <cell r="EL29">
            <v>42.9</v>
          </cell>
          <cell r="EM29">
            <v>40.700000000000003</v>
          </cell>
          <cell r="EN29">
            <v>45</v>
          </cell>
          <cell r="EO29">
            <v>23.1</v>
          </cell>
          <cell r="EP29">
            <v>20.6</v>
          </cell>
          <cell r="EQ29">
            <v>25.5</v>
          </cell>
        </row>
        <row r="30">
          <cell r="A30" t="str">
            <v>E08000003</v>
          </cell>
          <cell r="B30" t="str">
            <v>Manchester</v>
          </cell>
          <cell r="C30" t="str">
            <v>North West</v>
          </cell>
          <cell r="D30">
            <v>987</v>
          </cell>
          <cell r="E30">
            <v>470</v>
          </cell>
          <cell r="F30">
            <v>517</v>
          </cell>
          <cell r="G30">
            <v>70.3</v>
          </cell>
          <cell r="H30">
            <v>63.8</v>
          </cell>
          <cell r="I30">
            <v>76.2</v>
          </cell>
          <cell r="J30">
            <v>55.3</v>
          </cell>
          <cell r="K30">
            <v>51.9</v>
          </cell>
          <cell r="L30">
            <v>58.4</v>
          </cell>
          <cell r="M30">
            <v>96.1</v>
          </cell>
          <cell r="N30">
            <v>96.2</v>
          </cell>
          <cell r="O30">
            <v>96.1</v>
          </cell>
          <cell r="P30">
            <v>93.2</v>
          </cell>
          <cell r="Q30">
            <v>94</v>
          </cell>
          <cell r="R30">
            <v>92.5</v>
          </cell>
          <cell r="S30">
            <v>56.7</v>
          </cell>
          <cell r="T30">
            <v>54.7</v>
          </cell>
          <cell r="U30">
            <v>58.6</v>
          </cell>
          <cell r="V30">
            <v>50.3</v>
          </cell>
          <cell r="W30">
            <v>38.299999999999997</v>
          </cell>
          <cell r="X30">
            <v>61.1</v>
          </cell>
          <cell r="Y30">
            <v>28.1</v>
          </cell>
          <cell r="Z30">
            <v>18.3</v>
          </cell>
          <cell r="AA30">
            <v>36.9</v>
          </cell>
          <cell r="AB30">
            <v>643</v>
          </cell>
          <cell r="AC30">
            <v>320</v>
          </cell>
          <cell r="AD30">
            <v>323</v>
          </cell>
          <cell r="AE30">
            <v>60.3</v>
          </cell>
          <cell r="AF30">
            <v>53.8</v>
          </cell>
          <cell r="AG30">
            <v>66.900000000000006</v>
          </cell>
          <cell r="AH30">
            <v>45.4</v>
          </cell>
          <cell r="AI30">
            <v>42.5</v>
          </cell>
          <cell r="AJ30">
            <v>48.3</v>
          </cell>
          <cell r="AK30">
            <v>93.8</v>
          </cell>
          <cell r="AL30">
            <v>90.3</v>
          </cell>
          <cell r="AM30">
            <v>97.2</v>
          </cell>
          <cell r="AN30">
            <v>89</v>
          </cell>
          <cell r="AO30">
            <v>85</v>
          </cell>
          <cell r="AP30">
            <v>92.9</v>
          </cell>
          <cell r="AQ30">
            <v>46.8</v>
          </cell>
          <cell r="AR30">
            <v>44.1</v>
          </cell>
          <cell r="AS30">
            <v>49.5</v>
          </cell>
          <cell r="AT30">
            <v>33.299999999999997</v>
          </cell>
          <cell r="AU30">
            <v>26.9</v>
          </cell>
          <cell r="AV30">
            <v>39.6</v>
          </cell>
          <cell r="AW30">
            <v>17.899999999999999</v>
          </cell>
          <cell r="AX30">
            <v>14.4</v>
          </cell>
          <cell r="AY30">
            <v>21.4</v>
          </cell>
          <cell r="AZ30">
            <v>38</v>
          </cell>
          <cell r="BA30">
            <v>15</v>
          </cell>
          <cell r="BB30">
            <v>23</v>
          </cell>
          <cell r="BC30">
            <v>89.5</v>
          </cell>
          <cell r="BD30" t="str">
            <v>x</v>
          </cell>
          <cell r="BE30" t="str">
            <v>x</v>
          </cell>
          <cell r="BF30">
            <v>71.099999999999994</v>
          </cell>
          <cell r="BG30" t="str">
            <v>x</v>
          </cell>
          <cell r="BH30" t="str">
            <v>x</v>
          </cell>
          <cell r="BI30">
            <v>100</v>
          </cell>
          <cell r="BJ30">
            <v>100</v>
          </cell>
          <cell r="BK30">
            <v>100</v>
          </cell>
          <cell r="BL30">
            <v>100</v>
          </cell>
          <cell r="BM30">
            <v>100</v>
          </cell>
          <cell r="BN30">
            <v>100</v>
          </cell>
          <cell r="BO30">
            <v>71.099999999999994</v>
          </cell>
          <cell r="BP30" t="str">
            <v>x</v>
          </cell>
          <cell r="BQ30" t="str">
            <v>x</v>
          </cell>
          <cell r="BR30">
            <v>65.8</v>
          </cell>
          <cell r="BS30">
            <v>73.3</v>
          </cell>
          <cell r="BT30">
            <v>60.9</v>
          </cell>
          <cell r="BU30">
            <v>44.7</v>
          </cell>
          <cell r="BV30">
            <v>53.3</v>
          </cell>
          <cell r="BW30">
            <v>39.1</v>
          </cell>
          <cell r="BX30">
            <v>360</v>
          </cell>
          <cell r="BY30">
            <v>171</v>
          </cell>
          <cell r="BZ30">
            <v>189</v>
          </cell>
          <cell r="CA30">
            <v>51.7</v>
          </cell>
          <cell r="CB30">
            <v>49.1</v>
          </cell>
          <cell r="CC30">
            <v>54</v>
          </cell>
          <cell r="CD30">
            <v>41.7</v>
          </cell>
          <cell r="CE30">
            <v>41.5</v>
          </cell>
          <cell r="CF30">
            <v>41.8</v>
          </cell>
          <cell r="CG30">
            <v>88.1</v>
          </cell>
          <cell r="CH30">
            <v>86</v>
          </cell>
          <cell r="CI30">
            <v>89.9</v>
          </cell>
          <cell r="CJ30">
            <v>82.5</v>
          </cell>
          <cell r="CK30">
            <v>80.099999999999994</v>
          </cell>
          <cell r="CL30">
            <v>84.7</v>
          </cell>
          <cell r="CM30">
            <v>43.6</v>
          </cell>
          <cell r="CN30">
            <v>43.9</v>
          </cell>
          <cell r="CO30">
            <v>43.4</v>
          </cell>
          <cell r="CP30">
            <v>36.1</v>
          </cell>
          <cell r="CQ30">
            <v>31</v>
          </cell>
          <cell r="CR30">
            <v>40.700000000000003</v>
          </cell>
          <cell r="CS30">
            <v>19.399999999999999</v>
          </cell>
          <cell r="CT30">
            <v>17.5</v>
          </cell>
          <cell r="CU30">
            <v>21.2</v>
          </cell>
          <cell r="CV30">
            <v>2368</v>
          </cell>
          <cell r="CW30">
            <v>1227</v>
          </cell>
          <cell r="CX30">
            <v>1141</v>
          </cell>
          <cell r="CY30">
            <v>54.5</v>
          </cell>
          <cell r="CZ30">
            <v>50.7</v>
          </cell>
          <cell r="DA30">
            <v>58.6</v>
          </cell>
          <cell r="DB30">
            <v>45.2</v>
          </cell>
          <cell r="DC30">
            <v>42.2</v>
          </cell>
          <cell r="DD30">
            <v>48.4</v>
          </cell>
          <cell r="DE30">
            <v>87.5</v>
          </cell>
          <cell r="DF30">
            <v>84.9</v>
          </cell>
          <cell r="DG30">
            <v>90.2</v>
          </cell>
          <cell r="DH30">
            <v>84</v>
          </cell>
          <cell r="DI30">
            <v>81.900000000000006</v>
          </cell>
          <cell r="DJ30">
            <v>86.2</v>
          </cell>
          <cell r="DK30">
            <v>47.1</v>
          </cell>
          <cell r="DL30">
            <v>44</v>
          </cell>
          <cell r="DM30">
            <v>50.4</v>
          </cell>
          <cell r="DN30">
            <v>31.5</v>
          </cell>
          <cell r="DO30">
            <v>28</v>
          </cell>
          <cell r="DP30">
            <v>35.299999999999997</v>
          </cell>
          <cell r="DQ30">
            <v>17.5</v>
          </cell>
          <cell r="DR30">
            <v>14.3</v>
          </cell>
          <cell r="DS30">
            <v>20.9</v>
          </cell>
          <cell r="DT30">
            <v>4695</v>
          </cell>
          <cell r="DU30">
            <v>2367</v>
          </cell>
          <cell r="DV30">
            <v>2328</v>
          </cell>
          <cell r="DW30">
            <v>59.3</v>
          </cell>
          <cell r="DX30">
            <v>54.6</v>
          </cell>
          <cell r="DY30">
            <v>64.099999999999994</v>
          </cell>
          <cell r="DZ30">
            <v>47.5</v>
          </cell>
          <cell r="EA30">
            <v>44.7</v>
          </cell>
          <cell r="EB30">
            <v>50.3</v>
          </cell>
          <cell r="EC30">
            <v>90.7</v>
          </cell>
          <cell r="ED30">
            <v>88.6</v>
          </cell>
          <cell r="EE30">
            <v>92.9</v>
          </cell>
          <cell r="EF30">
            <v>87.1</v>
          </cell>
          <cell r="EG30">
            <v>85.3</v>
          </cell>
          <cell r="EH30">
            <v>88.9</v>
          </cell>
          <cell r="EI30">
            <v>49.1</v>
          </cell>
          <cell r="EJ30">
            <v>46.6</v>
          </cell>
          <cell r="EK30">
            <v>51.6</v>
          </cell>
          <cell r="EL30">
            <v>36.799999999999997</v>
          </cell>
          <cell r="EM30">
            <v>30.9</v>
          </cell>
          <cell r="EN30">
            <v>42.9</v>
          </cell>
          <cell r="EO30">
            <v>20.5</v>
          </cell>
          <cell r="EP30">
            <v>16</v>
          </cell>
          <cell r="EQ30">
            <v>25.1</v>
          </cell>
        </row>
        <row r="31">
          <cell r="A31" t="str">
            <v>E08000004</v>
          </cell>
          <cell r="B31" t="str">
            <v>Oldham</v>
          </cell>
          <cell r="C31" t="str">
            <v>North West</v>
          </cell>
          <cell r="D31">
            <v>798</v>
          </cell>
          <cell r="E31">
            <v>421</v>
          </cell>
          <cell r="F31">
            <v>377</v>
          </cell>
          <cell r="G31">
            <v>58.5</v>
          </cell>
          <cell r="H31">
            <v>52.3</v>
          </cell>
          <cell r="I31">
            <v>65.5</v>
          </cell>
          <cell r="J31">
            <v>45.4</v>
          </cell>
          <cell r="K31">
            <v>41.1</v>
          </cell>
          <cell r="L31">
            <v>50.1</v>
          </cell>
          <cell r="M31">
            <v>93.7</v>
          </cell>
          <cell r="N31">
            <v>90.5</v>
          </cell>
          <cell r="O31">
            <v>97.3</v>
          </cell>
          <cell r="P31">
            <v>89.7</v>
          </cell>
          <cell r="Q31">
            <v>86.7</v>
          </cell>
          <cell r="R31">
            <v>93.1</v>
          </cell>
          <cell r="S31">
            <v>46.9</v>
          </cell>
          <cell r="T31">
            <v>42.5</v>
          </cell>
          <cell r="U31">
            <v>51.7</v>
          </cell>
          <cell r="V31">
            <v>23.1</v>
          </cell>
          <cell r="W31">
            <v>19.7</v>
          </cell>
          <cell r="X31">
            <v>26.8</v>
          </cell>
          <cell r="Y31">
            <v>12</v>
          </cell>
          <cell r="Z31">
            <v>6.2</v>
          </cell>
          <cell r="AA31">
            <v>18.600000000000001</v>
          </cell>
          <cell r="AB31">
            <v>36</v>
          </cell>
          <cell r="AC31">
            <v>14</v>
          </cell>
          <cell r="AD31">
            <v>22</v>
          </cell>
          <cell r="AE31">
            <v>55.6</v>
          </cell>
          <cell r="AF31">
            <v>28.6</v>
          </cell>
          <cell r="AG31">
            <v>72.7</v>
          </cell>
          <cell r="AH31">
            <v>47.2</v>
          </cell>
          <cell r="AI31">
            <v>21.4</v>
          </cell>
          <cell r="AJ31">
            <v>63.6</v>
          </cell>
          <cell r="AK31" t="str">
            <v>x</v>
          </cell>
          <cell r="AL31">
            <v>100</v>
          </cell>
          <cell r="AM31" t="str">
            <v>x</v>
          </cell>
          <cell r="AN31">
            <v>88.9</v>
          </cell>
          <cell r="AO31" t="str">
            <v>x</v>
          </cell>
          <cell r="AP31" t="str">
            <v>x</v>
          </cell>
          <cell r="AQ31">
            <v>47.2</v>
          </cell>
          <cell r="AR31">
            <v>21.4</v>
          </cell>
          <cell r="AS31">
            <v>63.6</v>
          </cell>
          <cell r="AT31">
            <v>30.6</v>
          </cell>
          <cell r="AU31">
            <v>21.4</v>
          </cell>
          <cell r="AV31">
            <v>36.4</v>
          </cell>
          <cell r="AW31">
            <v>13.9</v>
          </cell>
          <cell r="AX31" t="str">
            <v>x</v>
          </cell>
          <cell r="AY31" t="str">
            <v>x</v>
          </cell>
          <cell r="AZ31">
            <v>3</v>
          </cell>
          <cell r="BA31" t="str">
            <v>x</v>
          </cell>
          <cell r="BB31" t="str">
            <v>x</v>
          </cell>
          <cell r="BC31" t="str">
            <v>x</v>
          </cell>
          <cell r="BD31" t="str">
            <v>x</v>
          </cell>
          <cell r="BE31" t="str">
            <v>x</v>
          </cell>
          <cell r="BF31" t="str">
            <v>x</v>
          </cell>
          <cell r="BG31" t="str">
            <v>x</v>
          </cell>
          <cell r="BH31" t="str">
            <v>x</v>
          </cell>
          <cell r="BI31" t="str">
            <v>x</v>
          </cell>
          <cell r="BJ31" t="str">
            <v>x</v>
          </cell>
          <cell r="BK31" t="str">
            <v>x</v>
          </cell>
          <cell r="BL31" t="str">
            <v>x</v>
          </cell>
          <cell r="BM31" t="str">
            <v>x</v>
          </cell>
          <cell r="BN31" t="str">
            <v>x</v>
          </cell>
          <cell r="BO31" t="str">
            <v>x</v>
          </cell>
          <cell r="BP31" t="str">
            <v>x</v>
          </cell>
          <cell r="BQ31" t="str">
            <v>x</v>
          </cell>
          <cell r="BR31" t="str">
            <v>x</v>
          </cell>
          <cell r="BS31" t="str">
            <v>x</v>
          </cell>
          <cell r="BT31" t="str">
            <v>x</v>
          </cell>
          <cell r="BU31" t="str">
            <v>x</v>
          </cell>
          <cell r="BV31" t="str">
            <v>x</v>
          </cell>
          <cell r="BW31" t="str">
            <v>x</v>
          </cell>
          <cell r="BX31">
            <v>93</v>
          </cell>
          <cell r="BY31">
            <v>46</v>
          </cell>
          <cell r="BZ31">
            <v>47</v>
          </cell>
          <cell r="CA31">
            <v>54.8</v>
          </cell>
          <cell r="CB31">
            <v>54.3</v>
          </cell>
          <cell r="CC31">
            <v>55.3</v>
          </cell>
          <cell r="CD31">
            <v>41.9</v>
          </cell>
          <cell r="CE31">
            <v>39.1</v>
          </cell>
          <cell r="CF31">
            <v>44.7</v>
          </cell>
          <cell r="CG31">
            <v>92.5</v>
          </cell>
          <cell r="CH31" t="str">
            <v>x</v>
          </cell>
          <cell r="CI31" t="str">
            <v>x</v>
          </cell>
          <cell r="CJ31">
            <v>82.8</v>
          </cell>
          <cell r="CK31">
            <v>84.8</v>
          </cell>
          <cell r="CL31">
            <v>80.900000000000006</v>
          </cell>
          <cell r="CM31">
            <v>43</v>
          </cell>
          <cell r="CN31">
            <v>41.3</v>
          </cell>
          <cell r="CO31">
            <v>44.7</v>
          </cell>
          <cell r="CP31">
            <v>17.2</v>
          </cell>
          <cell r="CQ31">
            <v>13</v>
          </cell>
          <cell r="CR31">
            <v>21.3</v>
          </cell>
          <cell r="CS31">
            <v>7.5</v>
          </cell>
          <cell r="CT31" t="str">
            <v>x</v>
          </cell>
          <cell r="CU31" t="str">
            <v>x</v>
          </cell>
          <cell r="CV31">
            <v>1965</v>
          </cell>
          <cell r="CW31">
            <v>1033</v>
          </cell>
          <cell r="CX31">
            <v>932</v>
          </cell>
          <cell r="CY31">
            <v>61.7</v>
          </cell>
          <cell r="CZ31">
            <v>55.6</v>
          </cell>
          <cell r="DA31">
            <v>68.599999999999994</v>
          </cell>
          <cell r="DB31">
            <v>53.4</v>
          </cell>
          <cell r="DC31">
            <v>47.5</v>
          </cell>
          <cell r="DD31">
            <v>60</v>
          </cell>
          <cell r="DE31">
            <v>90.9</v>
          </cell>
          <cell r="DF31">
            <v>89.5</v>
          </cell>
          <cell r="DG31">
            <v>92.4</v>
          </cell>
          <cell r="DH31">
            <v>87.4</v>
          </cell>
          <cell r="DI31">
            <v>86.1</v>
          </cell>
          <cell r="DJ31">
            <v>88.8</v>
          </cell>
          <cell r="DK31">
            <v>55.5</v>
          </cell>
          <cell r="DL31">
            <v>50.5</v>
          </cell>
          <cell r="DM31">
            <v>60.9</v>
          </cell>
          <cell r="DN31">
            <v>25.7</v>
          </cell>
          <cell r="DO31">
            <v>20.5</v>
          </cell>
          <cell r="DP31">
            <v>31.4</v>
          </cell>
          <cell r="DQ31">
            <v>14.6</v>
          </cell>
          <cell r="DR31">
            <v>9.6999999999999993</v>
          </cell>
          <cell r="DS31">
            <v>20</v>
          </cell>
          <cell r="DT31">
            <v>2935</v>
          </cell>
          <cell r="DU31">
            <v>1536</v>
          </cell>
          <cell r="DV31">
            <v>1399</v>
          </cell>
          <cell r="DW31">
            <v>60.2</v>
          </cell>
          <cell r="DX31">
            <v>54</v>
          </cell>
          <cell r="DY31">
            <v>67</v>
          </cell>
          <cell r="DZ31">
            <v>50.5</v>
          </cell>
          <cell r="EA31">
            <v>45</v>
          </cell>
          <cell r="EB31">
            <v>56.6</v>
          </cell>
          <cell r="EC31">
            <v>91.5</v>
          </cell>
          <cell r="ED31">
            <v>89.4</v>
          </cell>
          <cell r="EE31">
            <v>93.9</v>
          </cell>
          <cell r="EF31">
            <v>87.6</v>
          </cell>
          <cell r="EG31">
            <v>85.8</v>
          </cell>
          <cell r="EH31">
            <v>89.6</v>
          </cell>
          <cell r="EI31">
            <v>52.4</v>
          </cell>
          <cell r="EJ31">
            <v>47.5</v>
          </cell>
          <cell r="EK31">
            <v>57.7</v>
          </cell>
          <cell r="EL31">
            <v>24.7</v>
          </cell>
          <cell r="EM31">
            <v>19.899999999999999</v>
          </cell>
          <cell r="EN31">
            <v>29.9</v>
          </cell>
          <cell r="EO31">
            <v>13.6</v>
          </cell>
          <cell r="EP31">
            <v>8.3000000000000007</v>
          </cell>
          <cell r="EQ31">
            <v>19.399999999999999</v>
          </cell>
        </row>
        <row r="32">
          <cell r="A32" t="str">
            <v>E08000005</v>
          </cell>
          <cell r="B32" t="str">
            <v>Rochdale</v>
          </cell>
          <cell r="C32" t="str">
            <v>North West</v>
          </cell>
          <cell r="D32">
            <v>547</v>
          </cell>
          <cell r="E32">
            <v>292</v>
          </cell>
          <cell r="F32">
            <v>255</v>
          </cell>
          <cell r="G32">
            <v>66.7</v>
          </cell>
          <cell r="H32">
            <v>59.9</v>
          </cell>
          <cell r="I32">
            <v>74.5</v>
          </cell>
          <cell r="J32">
            <v>54.1</v>
          </cell>
          <cell r="K32">
            <v>47.6</v>
          </cell>
          <cell r="L32">
            <v>61.6</v>
          </cell>
          <cell r="M32">
            <v>97.3</v>
          </cell>
          <cell r="N32">
            <v>96.9</v>
          </cell>
          <cell r="O32">
            <v>97.6</v>
          </cell>
          <cell r="P32">
            <v>93.1</v>
          </cell>
          <cell r="Q32">
            <v>92.8</v>
          </cell>
          <cell r="R32">
            <v>93.3</v>
          </cell>
          <cell r="S32">
            <v>54.5</v>
          </cell>
          <cell r="T32">
            <v>48.3</v>
          </cell>
          <cell r="U32">
            <v>61.6</v>
          </cell>
          <cell r="V32">
            <v>33.799999999999997</v>
          </cell>
          <cell r="W32">
            <v>25.3</v>
          </cell>
          <cell r="X32">
            <v>43.5</v>
          </cell>
          <cell r="Y32">
            <v>19.399999999999999</v>
          </cell>
          <cell r="Z32">
            <v>13</v>
          </cell>
          <cell r="AA32">
            <v>26.7</v>
          </cell>
          <cell r="AB32">
            <v>52</v>
          </cell>
          <cell r="AC32">
            <v>26</v>
          </cell>
          <cell r="AD32">
            <v>26</v>
          </cell>
          <cell r="AE32">
            <v>61.5</v>
          </cell>
          <cell r="AF32">
            <v>46.2</v>
          </cell>
          <cell r="AG32">
            <v>76.900000000000006</v>
          </cell>
          <cell r="AH32">
            <v>40.4</v>
          </cell>
          <cell r="AI32">
            <v>34.6</v>
          </cell>
          <cell r="AJ32">
            <v>46.2</v>
          </cell>
          <cell r="AK32" t="str">
            <v>x</v>
          </cell>
          <cell r="AL32" t="str">
            <v>x</v>
          </cell>
          <cell r="AM32" t="str">
            <v>x</v>
          </cell>
          <cell r="AN32">
            <v>84.6</v>
          </cell>
          <cell r="AO32">
            <v>88.5</v>
          </cell>
          <cell r="AP32">
            <v>80.8</v>
          </cell>
          <cell r="AQ32">
            <v>40.4</v>
          </cell>
          <cell r="AR32">
            <v>34.6</v>
          </cell>
          <cell r="AS32">
            <v>46.2</v>
          </cell>
          <cell r="AT32">
            <v>7.7</v>
          </cell>
          <cell r="AU32" t="str">
            <v>x</v>
          </cell>
          <cell r="AV32" t="str">
            <v>x</v>
          </cell>
          <cell r="AW32">
            <v>7.7</v>
          </cell>
          <cell r="AX32" t="str">
            <v>x</v>
          </cell>
          <cell r="AY32" t="str">
            <v>x</v>
          </cell>
          <cell r="AZ32">
            <v>5</v>
          </cell>
          <cell r="BA32" t="str">
            <v>x</v>
          </cell>
          <cell r="BB32" t="str">
            <v>x</v>
          </cell>
          <cell r="BC32" t="str">
            <v>x</v>
          </cell>
          <cell r="BD32" t="str">
            <v>x</v>
          </cell>
          <cell r="BE32" t="str">
            <v>x</v>
          </cell>
          <cell r="BF32" t="str">
            <v>x</v>
          </cell>
          <cell r="BG32" t="str">
            <v>x</v>
          </cell>
          <cell r="BH32" t="str">
            <v>x</v>
          </cell>
          <cell r="BI32" t="str">
            <v>x</v>
          </cell>
          <cell r="BJ32" t="str">
            <v>x</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t="str">
            <v>x</v>
          </cell>
          <cell r="BW32" t="str">
            <v>x</v>
          </cell>
          <cell r="BX32">
            <v>68</v>
          </cell>
          <cell r="BY32">
            <v>26</v>
          </cell>
          <cell r="BZ32">
            <v>42</v>
          </cell>
          <cell r="CA32">
            <v>69.099999999999994</v>
          </cell>
          <cell r="CB32">
            <v>65.400000000000006</v>
          </cell>
          <cell r="CC32">
            <v>71.400000000000006</v>
          </cell>
          <cell r="CD32">
            <v>54.4</v>
          </cell>
          <cell r="CE32">
            <v>50</v>
          </cell>
          <cell r="CF32">
            <v>57.1</v>
          </cell>
          <cell r="CG32" t="str">
            <v>x</v>
          </cell>
          <cell r="CH32">
            <v>100</v>
          </cell>
          <cell r="CI32" t="str">
            <v>x</v>
          </cell>
          <cell r="CJ32">
            <v>91.2</v>
          </cell>
          <cell r="CK32" t="str">
            <v>x</v>
          </cell>
          <cell r="CL32" t="str">
            <v>x</v>
          </cell>
          <cell r="CM32">
            <v>57.4</v>
          </cell>
          <cell r="CN32">
            <v>53.8</v>
          </cell>
          <cell r="CO32">
            <v>59.5</v>
          </cell>
          <cell r="CP32">
            <v>29.4</v>
          </cell>
          <cell r="CQ32">
            <v>19.2</v>
          </cell>
          <cell r="CR32">
            <v>35.700000000000003</v>
          </cell>
          <cell r="CS32">
            <v>20.6</v>
          </cell>
          <cell r="CT32">
            <v>11.5</v>
          </cell>
          <cell r="CU32">
            <v>26.2</v>
          </cell>
          <cell r="CV32">
            <v>1660</v>
          </cell>
          <cell r="CW32">
            <v>852</v>
          </cell>
          <cell r="CX32">
            <v>808</v>
          </cell>
          <cell r="CY32">
            <v>59.9</v>
          </cell>
          <cell r="CZ32">
            <v>52.6</v>
          </cell>
          <cell r="DA32">
            <v>67.599999999999994</v>
          </cell>
          <cell r="DB32">
            <v>46.2</v>
          </cell>
          <cell r="DC32">
            <v>40.6</v>
          </cell>
          <cell r="DD32">
            <v>52.1</v>
          </cell>
          <cell r="DE32">
            <v>91.9</v>
          </cell>
          <cell r="DF32">
            <v>88.5</v>
          </cell>
          <cell r="DG32">
            <v>95.5</v>
          </cell>
          <cell r="DH32">
            <v>80.3</v>
          </cell>
          <cell r="DI32">
            <v>77.900000000000006</v>
          </cell>
          <cell r="DJ32">
            <v>82.8</v>
          </cell>
          <cell r="DK32">
            <v>48.4</v>
          </cell>
          <cell r="DL32">
            <v>43.8</v>
          </cell>
          <cell r="DM32">
            <v>53.3</v>
          </cell>
          <cell r="DN32">
            <v>24.7</v>
          </cell>
          <cell r="DO32">
            <v>22.1</v>
          </cell>
          <cell r="DP32">
            <v>27.5</v>
          </cell>
          <cell r="DQ32">
            <v>15.4</v>
          </cell>
          <cell r="DR32">
            <v>13.1</v>
          </cell>
          <cell r="DS32">
            <v>17.7</v>
          </cell>
          <cell r="DT32">
            <v>2350</v>
          </cell>
          <cell r="DU32">
            <v>1208</v>
          </cell>
          <cell r="DV32">
            <v>1142</v>
          </cell>
          <cell r="DW32">
            <v>61.9</v>
          </cell>
          <cell r="DX32">
            <v>54.6</v>
          </cell>
          <cell r="DY32">
            <v>69.7</v>
          </cell>
          <cell r="DZ32">
            <v>48.4</v>
          </cell>
          <cell r="EA32">
            <v>42.5</v>
          </cell>
          <cell r="EB32">
            <v>54.6</v>
          </cell>
          <cell r="EC32">
            <v>93.5</v>
          </cell>
          <cell r="ED32">
            <v>91</v>
          </cell>
          <cell r="EE32">
            <v>96.1</v>
          </cell>
          <cell r="EF32">
            <v>83.8</v>
          </cell>
          <cell r="EG32">
            <v>82.2</v>
          </cell>
          <cell r="EH32">
            <v>85.6</v>
          </cell>
          <cell r="EI32">
            <v>50.2</v>
          </cell>
          <cell r="EJ32">
            <v>45.1</v>
          </cell>
          <cell r="EK32">
            <v>55.6</v>
          </cell>
          <cell r="EL32">
            <v>26.8</v>
          </cell>
          <cell r="EM32">
            <v>22.4</v>
          </cell>
          <cell r="EN32">
            <v>31.5</v>
          </cell>
          <cell r="EO32">
            <v>16.600000000000001</v>
          </cell>
          <cell r="EP32">
            <v>12.8</v>
          </cell>
          <cell r="EQ32">
            <v>20.5</v>
          </cell>
        </row>
        <row r="33">
          <cell r="A33" t="str">
            <v>E08000006</v>
          </cell>
          <cell r="B33" t="str">
            <v>Salford</v>
          </cell>
          <cell r="C33" t="str">
            <v>North West</v>
          </cell>
          <cell r="D33">
            <v>41</v>
          </cell>
          <cell r="E33">
            <v>24</v>
          </cell>
          <cell r="F33">
            <v>17</v>
          </cell>
          <cell r="G33">
            <v>63.4</v>
          </cell>
          <cell r="H33">
            <v>50</v>
          </cell>
          <cell r="I33">
            <v>82.4</v>
          </cell>
          <cell r="J33">
            <v>56.1</v>
          </cell>
          <cell r="K33">
            <v>37.5</v>
          </cell>
          <cell r="L33">
            <v>82.4</v>
          </cell>
          <cell r="M33">
            <v>90.2</v>
          </cell>
          <cell r="N33">
            <v>83.3</v>
          </cell>
          <cell r="O33">
            <v>100</v>
          </cell>
          <cell r="P33">
            <v>87.8</v>
          </cell>
          <cell r="Q33" t="str">
            <v>x</v>
          </cell>
          <cell r="R33" t="str">
            <v>x</v>
          </cell>
          <cell r="S33">
            <v>58.5</v>
          </cell>
          <cell r="T33">
            <v>41.7</v>
          </cell>
          <cell r="U33">
            <v>82.4</v>
          </cell>
          <cell r="V33">
            <v>53.7</v>
          </cell>
          <cell r="W33">
            <v>45.8</v>
          </cell>
          <cell r="X33">
            <v>64.7</v>
          </cell>
          <cell r="Y33">
            <v>36.6</v>
          </cell>
          <cell r="Z33">
            <v>25</v>
          </cell>
          <cell r="AA33">
            <v>52.9</v>
          </cell>
          <cell r="AB33">
            <v>73</v>
          </cell>
          <cell r="AC33">
            <v>34</v>
          </cell>
          <cell r="AD33">
            <v>39</v>
          </cell>
          <cell r="AE33">
            <v>64.400000000000006</v>
          </cell>
          <cell r="AF33">
            <v>55.9</v>
          </cell>
          <cell r="AG33">
            <v>71.8</v>
          </cell>
          <cell r="AH33">
            <v>50.7</v>
          </cell>
          <cell r="AI33">
            <v>41.2</v>
          </cell>
          <cell r="AJ33">
            <v>59</v>
          </cell>
          <cell r="AK33">
            <v>95.9</v>
          </cell>
          <cell r="AL33" t="str">
            <v>x</v>
          </cell>
          <cell r="AM33" t="str">
            <v>x</v>
          </cell>
          <cell r="AN33">
            <v>91.8</v>
          </cell>
          <cell r="AO33" t="str">
            <v>x</v>
          </cell>
          <cell r="AP33" t="str">
            <v>x</v>
          </cell>
          <cell r="AQ33">
            <v>52.1</v>
          </cell>
          <cell r="AR33">
            <v>44.1</v>
          </cell>
          <cell r="AS33">
            <v>59</v>
          </cell>
          <cell r="AT33">
            <v>37</v>
          </cell>
          <cell r="AU33">
            <v>23.5</v>
          </cell>
          <cell r="AV33">
            <v>48.7</v>
          </cell>
          <cell r="AW33">
            <v>23.3</v>
          </cell>
          <cell r="AX33">
            <v>8.8000000000000007</v>
          </cell>
          <cell r="AY33">
            <v>35.9</v>
          </cell>
          <cell r="AZ33">
            <v>4</v>
          </cell>
          <cell r="BA33" t="str">
            <v>x</v>
          </cell>
          <cell r="BB33" t="str">
            <v>x</v>
          </cell>
          <cell r="BC33" t="str">
            <v>x</v>
          </cell>
          <cell r="BD33" t="str">
            <v>x</v>
          </cell>
          <cell r="BE33" t="str">
            <v>x</v>
          </cell>
          <cell r="BF33" t="str">
            <v>x</v>
          </cell>
          <cell r="BG33" t="str">
            <v>x</v>
          </cell>
          <cell r="BH33" t="str">
            <v>x</v>
          </cell>
          <cell r="BI33" t="str">
            <v>x</v>
          </cell>
          <cell r="BJ33" t="str">
            <v>x</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cell r="BV33" t="str">
            <v>x</v>
          </cell>
          <cell r="BW33" t="str">
            <v>x</v>
          </cell>
          <cell r="BX33">
            <v>82</v>
          </cell>
          <cell r="BY33">
            <v>40</v>
          </cell>
          <cell r="BZ33">
            <v>42</v>
          </cell>
          <cell r="CA33">
            <v>63.4</v>
          </cell>
          <cell r="CB33">
            <v>60</v>
          </cell>
          <cell r="CC33">
            <v>66.7</v>
          </cell>
          <cell r="CD33">
            <v>50</v>
          </cell>
          <cell r="CE33">
            <v>47.5</v>
          </cell>
          <cell r="CF33">
            <v>52.4</v>
          </cell>
          <cell r="CG33">
            <v>91.5</v>
          </cell>
          <cell r="CH33" t="str">
            <v>x</v>
          </cell>
          <cell r="CI33" t="str">
            <v>x</v>
          </cell>
          <cell r="CJ33">
            <v>85.4</v>
          </cell>
          <cell r="CK33">
            <v>82.5</v>
          </cell>
          <cell r="CL33">
            <v>88.1</v>
          </cell>
          <cell r="CM33">
            <v>52.4</v>
          </cell>
          <cell r="CN33">
            <v>50</v>
          </cell>
          <cell r="CO33">
            <v>54.8</v>
          </cell>
          <cell r="CP33">
            <v>26.8</v>
          </cell>
          <cell r="CQ33">
            <v>35</v>
          </cell>
          <cell r="CR33">
            <v>19</v>
          </cell>
          <cell r="CS33">
            <v>13.4</v>
          </cell>
          <cell r="CT33">
            <v>7.5</v>
          </cell>
          <cell r="CU33">
            <v>19</v>
          </cell>
          <cell r="CV33">
            <v>1887</v>
          </cell>
          <cell r="CW33">
            <v>897</v>
          </cell>
          <cell r="CX33">
            <v>990</v>
          </cell>
          <cell r="CY33">
            <v>59.5</v>
          </cell>
          <cell r="CZ33">
            <v>54.4</v>
          </cell>
          <cell r="DA33">
            <v>64</v>
          </cell>
          <cell r="DB33">
            <v>47.4</v>
          </cell>
          <cell r="DC33">
            <v>43.3</v>
          </cell>
          <cell r="DD33">
            <v>51.2</v>
          </cell>
          <cell r="DE33">
            <v>92.6</v>
          </cell>
          <cell r="DF33">
            <v>90.1</v>
          </cell>
          <cell r="DG33">
            <v>94.8</v>
          </cell>
          <cell r="DH33">
            <v>84.9</v>
          </cell>
          <cell r="DI33">
            <v>83.1</v>
          </cell>
          <cell r="DJ33">
            <v>86.7</v>
          </cell>
          <cell r="DK33">
            <v>49.4</v>
          </cell>
          <cell r="DL33">
            <v>45.4</v>
          </cell>
          <cell r="DM33">
            <v>53</v>
          </cell>
          <cell r="DN33">
            <v>35.4</v>
          </cell>
          <cell r="DO33">
            <v>30.4</v>
          </cell>
          <cell r="DP33">
            <v>39.9</v>
          </cell>
          <cell r="DQ33">
            <v>17.399999999999999</v>
          </cell>
          <cell r="DR33">
            <v>12.2</v>
          </cell>
          <cell r="DS33">
            <v>22.2</v>
          </cell>
          <cell r="DT33">
            <v>2127</v>
          </cell>
          <cell r="DU33">
            <v>1013</v>
          </cell>
          <cell r="DV33">
            <v>1114</v>
          </cell>
          <cell r="DW33">
            <v>60.1</v>
          </cell>
          <cell r="DX33">
            <v>54.8</v>
          </cell>
          <cell r="DY33">
            <v>64.900000000000006</v>
          </cell>
          <cell r="DZ33">
            <v>48</v>
          </cell>
          <cell r="EA33">
            <v>43.4</v>
          </cell>
          <cell r="EB33">
            <v>52.1</v>
          </cell>
          <cell r="EC33">
            <v>92.7</v>
          </cell>
          <cell r="ED33">
            <v>89.8</v>
          </cell>
          <cell r="EE33">
            <v>95.2</v>
          </cell>
          <cell r="EF33">
            <v>85.3</v>
          </cell>
          <cell r="EG33">
            <v>83.4</v>
          </cell>
          <cell r="EH33">
            <v>87.1</v>
          </cell>
          <cell r="EI33">
            <v>49.9</v>
          </cell>
          <cell r="EJ33">
            <v>45.6</v>
          </cell>
          <cell r="EK33">
            <v>53.8</v>
          </cell>
          <cell r="EL33">
            <v>35.700000000000003</v>
          </cell>
          <cell r="EM33">
            <v>31</v>
          </cell>
          <cell r="EN33">
            <v>40</v>
          </cell>
          <cell r="EO33">
            <v>18.100000000000001</v>
          </cell>
          <cell r="EP33">
            <v>12.4</v>
          </cell>
          <cell r="EQ33">
            <v>23.2</v>
          </cell>
        </row>
        <row r="34">
          <cell r="A34" t="str">
            <v>E08000014</v>
          </cell>
          <cell r="B34" t="str">
            <v>Sefton</v>
          </cell>
          <cell r="C34" t="str">
            <v>North West</v>
          </cell>
          <cell r="D34">
            <v>18</v>
          </cell>
          <cell r="E34">
            <v>11</v>
          </cell>
          <cell r="F34">
            <v>7</v>
          </cell>
          <cell r="G34">
            <v>66.7</v>
          </cell>
          <cell r="H34" t="str">
            <v>x</v>
          </cell>
          <cell r="I34" t="str">
            <v>x</v>
          </cell>
          <cell r="J34">
            <v>44.4</v>
          </cell>
          <cell r="K34">
            <v>36.4</v>
          </cell>
          <cell r="L34">
            <v>57.1</v>
          </cell>
          <cell r="M34" t="str">
            <v>x</v>
          </cell>
          <cell r="N34" t="str">
            <v>x</v>
          </cell>
          <cell r="O34">
            <v>100</v>
          </cell>
          <cell r="P34">
            <v>83.3</v>
          </cell>
          <cell r="Q34">
            <v>72.7</v>
          </cell>
          <cell r="R34">
            <v>100</v>
          </cell>
          <cell r="S34">
            <v>44.4</v>
          </cell>
          <cell r="T34">
            <v>36.4</v>
          </cell>
          <cell r="U34">
            <v>57.1</v>
          </cell>
          <cell r="V34">
            <v>38.9</v>
          </cell>
          <cell r="W34" t="str">
            <v>x</v>
          </cell>
          <cell r="X34" t="str">
            <v>x</v>
          </cell>
          <cell r="Y34">
            <v>33.299999999999997</v>
          </cell>
          <cell r="Z34" t="str">
            <v>x</v>
          </cell>
          <cell r="AA34" t="str">
            <v>x</v>
          </cell>
          <cell r="AB34">
            <v>10</v>
          </cell>
          <cell r="AC34">
            <v>5</v>
          </cell>
          <cell r="AD34">
            <v>5</v>
          </cell>
          <cell r="AE34">
            <v>40</v>
          </cell>
          <cell r="AF34" t="str">
            <v>x</v>
          </cell>
          <cell r="AG34" t="str">
            <v>x</v>
          </cell>
          <cell r="AH34">
            <v>30</v>
          </cell>
          <cell r="AI34" t="str">
            <v>x</v>
          </cell>
          <cell r="AJ34" t="str">
            <v>x</v>
          </cell>
          <cell r="AK34" t="str">
            <v>x</v>
          </cell>
          <cell r="AL34" t="str">
            <v>x</v>
          </cell>
          <cell r="AM34" t="str">
            <v>x</v>
          </cell>
          <cell r="AN34">
            <v>60</v>
          </cell>
          <cell r="AO34" t="str">
            <v>x</v>
          </cell>
          <cell r="AP34" t="str">
            <v>x</v>
          </cell>
          <cell r="AQ34">
            <v>30</v>
          </cell>
          <cell r="AR34" t="str">
            <v>x</v>
          </cell>
          <cell r="AS34" t="str">
            <v>x</v>
          </cell>
          <cell r="AT34">
            <v>30</v>
          </cell>
          <cell r="AU34" t="str">
            <v>x</v>
          </cell>
          <cell r="AV34" t="str">
            <v>x</v>
          </cell>
          <cell r="AW34" t="str">
            <v>x</v>
          </cell>
          <cell r="AX34" t="str">
            <v>x</v>
          </cell>
          <cell r="AY34" t="str">
            <v>x</v>
          </cell>
          <cell r="AZ34">
            <v>11</v>
          </cell>
          <cell r="BA34">
            <v>6</v>
          </cell>
          <cell r="BB34">
            <v>5</v>
          </cell>
          <cell r="BC34" t="str">
            <v>x</v>
          </cell>
          <cell r="BD34" t="str">
            <v>x</v>
          </cell>
          <cell r="BE34" t="str">
            <v>x</v>
          </cell>
          <cell r="BF34">
            <v>63.6</v>
          </cell>
          <cell r="BG34" t="str">
            <v>x</v>
          </cell>
          <cell r="BH34" t="str">
            <v>x</v>
          </cell>
          <cell r="BI34" t="str">
            <v>x</v>
          </cell>
          <cell r="BJ34" t="str">
            <v>x</v>
          </cell>
          <cell r="BK34" t="str">
            <v>x</v>
          </cell>
          <cell r="BL34" t="str">
            <v>x</v>
          </cell>
          <cell r="BM34" t="str">
            <v>x</v>
          </cell>
          <cell r="BN34" t="str">
            <v>x</v>
          </cell>
          <cell r="BO34">
            <v>63.6</v>
          </cell>
          <cell r="BP34" t="str">
            <v>x</v>
          </cell>
          <cell r="BQ34" t="str">
            <v>x</v>
          </cell>
          <cell r="BR34">
            <v>54.5</v>
          </cell>
          <cell r="BS34" t="str">
            <v>x</v>
          </cell>
          <cell r="BT34" t="str">
            <v>x</v>
          </cell>
          <cell r="BU34">
            <v>54.5</v>
          </cell>
          <cell r="BV34" t="str">
            <v>x</v>
          </cell>
          <cell r="BW34" t="str">
            <v>x</v>
          </cell>
          <cell r="BX34">
            <v>50</v>
          </cell>
          <cell r="BY34">
            <v>26</v>
          </cell>
          <cell r="BZ34">
            <v>24</v>
          </cell>
          <cell r="CA34">
            <v>64</v>
          </cell>
          <cell r="CB34">
            <v>61.5</v>
          </cell>
          <cell r="CC34">
            <v>66.7</v>
          </cell>
          <cell r="CD34">
            <v>50</v>
          </cell>
          <cell r="CE34">
            <v>50</v>
          </cell>
          <cell r="CF34">
            <v>50</v>
          </cell>
          <cell r="CG34">
            <v>92</v>
          </cell>
          <cell r="CH34" t="str">
            <v>x</v>
          </cell>
          <cell r="CI34" t="str">
            <v>x</v>
          </cell>
          <cell r="CJ34">
            <v>88</v>
          </cell>
          <cell r="CK34">
            <v>88.5</v>
          </cell>
          <cell r="CL34">
            <v>87.5</v>
          </cell>
          <cell r="CM34">
            <v>52</v>
          </cell>
          <cell r="CN34">
            <v>50</v>
          </cell>
          <cell r="CO34">
            <v>54.2</v>
          </cell>
          <cell r="CP34">
            <v>26</v>
          </cell>
          <cell r="CQ34">
            <v>15.4</v>
          </cell>
          <cell r="CR34">
            <v>37.5</v>
          </cell>
          <cell r="CS34">
            <v>18</v>
          </cell>
          <cell r="CT34" t="str">
            <v>x</v>
          </cell>
          <cell r="CU34" t="str">
            <v>x</v>
          </cell>
          <cell r="CV34">
            <v>3028</v>
          </cell>
          <cell r="CW34">
            <v>1593</v>
          </cell>
          <cell r="CX34">
            <v>1435</v>
          </cell>
          <cell r="CY34">
            <v>69.099999999999994</v>
          </cell>
          <cell r="CZ34">
            <v>64</v>
          </cell>
          <cell r="DA34">
            <v>74.599999999999994</v>
          </cell>
          <cell r="DB34">
            <v>55.3</v>
          </cell>
          <cell r="DC34">
            <v>50.3</v>
          </cell>
          <cell r="DD34">
            <v>60.8</v>
          </cell>
          <cell r="DE34">
            <v>94.5</v>
          </cell>
          <cell r="DF34">
            <v>92.8</v>
          </cell>
          <cell r="DG34">
            <v>96.3</v>
          </cell>
          <cell r="DH34">
            <v>92</v>
          </cell>
          <cell r="DI34">
            <v>90.1</v>
          </cell>
          <cell r="DJ34">
            <v>94</v>
          </cell>
          <cell r="DK34">
            <v>56.8</v>
          </cell>
          <cell r="DL34">
            <v>52.2</v>
          </cell>
          <cell r="DM34">
            <v>62</v>
          </cell>
          <cell r="DN34">
            <v>40.6</v>
          </cell>
          <cell r="DO34">
            <v>33.6</v>
          </cell>
          <cell r="DP34">
            <v>48.2</v>
          </cell>
          <cell r="DQ34">
            <v>24</v>
          </cell>
          <cell r="DR34">
            <v>19.3</v>
          </cell>
          <cell r="DS34">
            <v>29.2</v>
          </cell>
          <cell r="DT34">
            <v>3143</v>
          </cell>
          <cell r="DU34">
            <v>1660</v>
          </cell>
          <cell r="DV34">
            <v>1483</v>
          </cell>
          <cell r="DW34">
            <v>68.8</v>
          </cell>
          <cell r="DX34">
            <v>63.7</v>
          </cell>
          <cell r="DY34">
            <v>74.5</v>
          </cell>
          <cell r="DZ34">
            <v>54.9</v>
          </cell>
          <cell r="EA34">
            <v>49.9</v>
          </cell>
          <cell r="EB34">
            <v>60.5</v>
          </cell>
          <cell r="EC34">
            <v>94.3</v>
          </cell>
          <cell r="ED34">
            <v>92.6</v>
          </cell>
          <cell r="EE34">
            <v>96.2</v>
          </cell>
          <cell r="EF34">
            <v>91.6</v>
          </cell>
          <cell r="EG34">
            <v>89.8</v>
          </cell>
          <cell r="EH34">
            <v>93.7</v>
          </cell>
          <cell r="EI34">
            <v>56.5</v>
          </cell>
          <cell r="EJ34">
            <v>51.8</v>
          </cell>
          <cell r="EK34">
            <v>61.7</v>
          </cell>
          <cell r="EL34">
            <v>40.200000000000003</v>
          </cell>
          <cell r="EM34">
            <v>33.1</v>
          </cell>
          <cell r="EN34">
            <v>48.2</v>
          </cell>
          <cell r="EO34">
            <v>23.9</v>
          </cell>
          <cell r="EP34">
            <v>19</v>
          </cell>
          <cell r="EQ34">
            <v>29.3</v>
          </cell>
        </row>
        <row r="35">
          <cell r="A35" t="str">
            <v>E08000013</v>
          </cell>
          <cell r="B35" t="str">
            <v>St. Helens</v>
          </cell>
          <cell r="C35" t="str">
            <v>North West</v>
          </cell>
          <cell r="D35">
            <v>11</v>
          </cell>
          <cell r="E35" t="str">
            <v>x</v>
          </cell>
          <cell r="F35" t="str">
            <v>x</v>
          </cell>
          <cell r="G35">
            <v>72.7</v>
          </cell>
          <cell r="H35" t="str">
            <v>x</v>
          </cell>
          <cell r="I35" t="str">
            <v>x</v>
          </cell>
          <cell r="J35">
            <v>72.7</v>
          </cell>
          <cell r="K35" t="str">
            <v>x</v>
          </cell>
          <cell r="L35" t="str">
            <v>x</v>
          </cell>
          <cell r="M35">
            <v>100</v>
          </cell>
          <cell r="N35" t="str">
            <v>x</v>
          </cell>
          <cell r="O35" t="str">
            <v>x</v>
          </cell>
          <cell r="P35">
            <v>100</v>
          </cell>
          <cell r="Q35" t="str">
            <v>x</v>
          </cell>
          <cell r="R35" t="str">
            <v>x</v>
          </cell>
          <cell r="S35" t="str">
            <v>x</v>
          </cell>
          <cell r="T35" t="str">
            <v>x</v>
          </cell>
          <cell r="U35" t="str">
            <v>x</v>
          </cell>
          <cell r="V35">
            <v>36.4</v>
          </cell>
          <cell r="W35" t="str">
            <v>x</v>
          </cell>
          <cell r="X35" t="str">
            <v>x</v>
          </cell>
          <cell r="Y35">
            <v>27.3</v>
          </cell>
          <cell r="Z35" t="str">
            <v>x</v>
          </cell>
          <cell r="AA35" t="str">
            <v>x</v>
          </cell>
          <cell r="AB35">
            <v>4</v>
          </cell>
          <cell r="AC35" t="str">
            <v>x</v>
          </cell>
          <cell r="AD35" t="str">
            <v>x</v>
          </cell>
          <cell r="AE35" t="str">
            <v>x</v>
          </cell>
          <cell r="AF35" t="str">
            <v>x</v>
          </cell>
          <cell r="AG35" t="str">
            <v>x</v>
          </cell>
          <cell r="AH35" t="str">
            <v>x</v>
          </cell>
          <cell r="AI35" t="str">
            <v>x</v>
          </cell>
          <cell r="AJ35" t="str">
            <v>x</v>
          </cell>
          <cell r="AK35" t="str">
            <v>x</v>
          </cell>
          <cell r="AL35" t="str">
            <v>x</v>
          </cell>
          <cell r="AM35" t="str">
            <v>x</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t="str">
            <v>x</v>
          </cell>
          <cell r="AZ35">
            <v>7</v>
          </cell>
          <cell r="BA35" t="str">
            <v>x</v>
          </cell>
          <cell r="BB35" t="str">
            <v>x</v>
          </cell>
          <cell r="BC35" t="str">
            <v>x</v>
          </cell>
          <cell r="BD35" t="str">
            <v>x</v>
          </cell>
          <cell r="BE35" t="str">
            <v>x</v>
          </cell>
          <cell r="BF35" t="str">
            <v>x</v>
          </cell>
          <cell r="BG35" t="str">
            <v>x</v>
          </cell>
          <cell r="BH35" t="str">
            <v>x</v>
          </cell>
          <cell r="BI35">
            <v>100</v>
          </cell>
          <cell r="BJ35" t="str">
            <v>x</v>
          </cell>
          <cell r="BK35" t="str">
            <v>x</v>
          </cell>
          <cell r="BL35">
            <v>100</v>
          </cell>
          <cell r="BM35" t="str">
            <v>x</v>
          </cell>
          <cell r="BN35" t="str">
            <v>x</v>
          </cell>
          <cell r="BO35" t="str">
            <v>x</v>
          </cell>
          <cell r="BP35" t="str">
            <v>x</v>
          </cell>
          <cell r="BQ35" t="str">
            <v>x</v>
          </cell>
          <cell r="BR35" t="str">
            <v>x</v>
          </cell>
          <cell r="BS35" t="str">
            <v>x</v>
          </cell>
          <cell r="BT35" t="str">
            <v>x</v>
          </cell>
          <cell r="BU35">
            <v>57.1</v>
          </cell>
          <cell r="BV35" t="str">
            <v>x</v>
          </cell>
          <cell r="BW35" t="str">
            <v>x</v>
          </cell>
          <cell r="BX35">
            <v>19</v>
          </cell>
          <cell r="BY35">
            <v>10</v>
          </cell>
          <cell r="BZ35">
            <v>9</v>
          </cell>
          <cell r="CA35">
            <v>63.2</v>
          </cell>
          <cell r="CB35">
            <v>70</v>
          </cell>
          <cell r="CC35">
            <v>55.6</v>
          </cell>
          <cell r="CD35">
            <v>52.6</v>
          </cell>
          <cell r="CE35" t="str">
            <v>x</v>
          </cell>
          <cell r="CF35" t="str">
            <v>x</v>
          </cell>
          <cell r="CG35">
            <v>84.2</v>
          </cell>
          <cell r="CH35" t="str">
            <v>x</v>
          </cell>
          <cell r="CI35" t="str">
            <v>x</v>
          </cell>
          <cell r="CJ35">
            <v>84.2</v>
          </cell>
          <cell r="CK35" t="str">
            <v>x</v>
          </cell>
          <cell r="CL35" t="str">
            <v>x</v>
          </cell>
          <cell r="CM35">
            <v>52.6</v>
          </cell>
          <cell r="CN35" t="str">
            <v>x</v>
          </cell>
          <cell r="CO35" t="str">
            <v>x</v>
          </cell>
          <cell r="CP35">
            <v>31.6</v>
          </cell>
          <cell r="CQ35" t="str">
            <v>x</v>
          </cell>
          <cell r="CR35" t="str">
            <v>x</v>
          </cell>
          <cell r="CS35">
            <v>26.3</v>
          </cell>
          <cell r="CT35" t="str">
            <v>x</v>
          </cell>
          <cell r="CU35" t="str">
            <v>x</v>
          </cell>
          <cell r="CV35">
            <v>1787</v>
          </cell>
          <cell r="CW35">
            <v>920</v>
          </cell>
          <cell r="CX35">
            <v>867</v>
          </cell>
          <cell r="CY35">
            <v>65.099999999999994</v>
          </cell>
          <cell r="CZ35">
            <v>60.4</v>
          </cell>
          <cell r="DA35">
            <v>70</v>
          </cell>
          <cell r="DB35">
            <v>54.6</v>
          </cell>
          <cell r="DC35">
            <v>49.2</v>
          </cell>
          <cell r="DD35">
            <v>60.2</v>
          </cell>
          <cell r="DE35">
            <v>92.3</v>
          </cell>
          <cell r="DF35">
            <v>91</v>
          </cell>
          <cell r="DG35">
            <v>93.7</v>
          </cell>
          <cell r="DH35">
            <v>89.9</v>
          </cell>
          <cell r="DI35">
            <v>88.5</v>
          </cell>
          <cell r="DJ35">
            <v>91.5</v>
          </cell>
          <cell r="DK35">
            <v>56.4</v>
          </cell>
          <cell r="DL35">
            <v>51.4</v>
          </cell>
          <cell r="DM35">
            <v>61.6</v>
          </cell>
          <cell r="DN35">
            <v>31.3</v>
          </cell>
          <cell r="DO35">
            <v>23.8</v>
          </cell>
          <cell r="DP35">
            <v>39.200000000000003</v>
          </cell>
          <cell r="DQ35">
            <v>20.8</v>
          </cell>
          <cell r="DR35">
            <v>13.7</v>
          </cell>
          <cell r="DS35">
            <v>28.3</v>
          </cell>
          <cell r="DT35">
            <v>1833</v>
          </cell>
          <cell r="DU35">
            <v>941</v>
          </cell>
          <cell r="DV35">
            <v>892</v>
          </cell>
          <cell r="DW35">
            <v>65.099999999999994</v>
          </cell>
          <cell r="DX35">
            <v>60.5</v>
          </cell>
          <cell r="DY35">
            <v>70</v>
          </cell>
          <cell r="DZ35">
            <v>54.7</v>
          </cell>
          <cell r="EA35">
            <v>49.3</v>
          </cell>
          <cell r="EB35">
            <v>60.3</v>
          </cell>
          <cell r="EC35">
            <v>92.3</v>
          </cell>
          <cell r="ED35">
            <v>91</v>
          </cell>
          <cell r="EE35">
            <v>93.6</v>
          </cell>
          <cell r="EF35">
            <v>90</v>
          </cell>
          <cell r="EG35">
            <v>88.5</v>
          </cell>
          <cell r="EH35">
            <v>91.5</v>
          </cell>
          <cell r="EI35">
            <v>56.5</v>
          </cell>
          <cell r="EJ35">
            <v>51.5</v>
          </cell>
          <cell r="EK35">
            <v>61.7</v>
          </cell>
          <cell r="EL35">
            <v>31.4</v>
          </cell>
          <cell r="EM35">
            <v>23.8</v>
          </cell>
          <cell r="EN35">
            <v>39.299999999999997</v>
          </cell>
          <cell r="EO35">
            <v>20.9</v>
          </cell>
          <cell r="EP35">
            <v>13.8</v>
          </cell>
          <cell r="EQ35">
            <v>28.4</v>
          </cell>
        </row>
        <row r="36">
          <cell r="A36" t="str">
            <v>E08000007</v>
          </cell>
          <cell r="B36" t="str">
            <v>Stockport</v>
          </cell>
          <cell r="C36" t="str">
            <v>North West</v>
          </cell>
          <cell r="D36">
            <v>145</v>
          </cell>
          <cell r="E36">
            <v>83</v>
          </cell>
          <cell r="F36">
            <v>62</v>
          </cell>
          <cell r="G36">
            <v>79.3</v>
          </cell>
          <cell r="H36">
            <v>75.900000000000006</v>
          </cell>
          <cell r="I36">
            <v>83.9</v>
          </cell>
          <cell r="J36">
            <v>64.8</v>
          </cell>
          <cell r="K36">
            <v>59</v>
          </cell>
          <cell r="L36">
            <v>72.599999999999994</v>
          </cell>
          <cell r="M36">
            <v>96.6</v>
          </cell>
          <cell r="N36" t="str">
            <v>x</v>
          </cell>
          <cell r="O36" t="str">
            <v>x</v>
          </cell>
          <cell r="P36">
            <v>93.8</v>
          </cell>
          <cell r="Q36">
            <v>92.8</v>
          </cell>
          <cell r="R36">
            <v>95.2</v>
          </cell>
          <cell r="S36">
            <v>64.8</v>
          </cell>
          <cell r="T36">
            <v>59</v>
          </cell>
          <cell r="U36">
            <v>72.599999999999994</v>
          </cell>
          <cell r="V36">
            <v>52.4</v>
          </cell>
          <cell r="W36">
            <v>45.8</v>
          </cell>
          <cell r="X36">
            <v>61.3</v>
          </cell>
          <cell r="Y36">
            <v>35.200000000000003</v>
          </cell>
          <cell r="Z36">
            <v>26.5</v>
          </cell>
          <cell r="AA36">
            <v>46.8</v>
          </cell>
          <cell r="AB36">
            <v>29</v>
          </cell>
          <cell r="AC36">
            <v>9</v>
          </cell>
          <cell r="AD36">
            <v>20</v>
          </cell>
          <cell r="AE36">
            <v>69</v>
          </cell>
          <cell r="AF36">
            <v>55.6</v>
          </cell>
          <cell r="AG36">
            <v>75</v>
          </cell>
          <cell r="AH36">
            <v>44.8</v>
          </cell>
          <cell r="AI36">
            <v>33.299999999999997</v>
          </cell>
          <cell r="AJ36">
            <v>50</v>
          </cell>
          <cell r="AK36">
            <v>100</v>
          </cell>
          <cell r="AL36">
            <v>100</v>
          </cell>
          <cell r="AM36">
            <v>100</v>
          </cell>
          <cell r="AN36">
            <v>89.7</v>
          </cell>
          <cell r="AO36">
            <v>100</v>
          </cell>
          <cell r="AP36">
            <v>85</v>
          </cell>
          <cell r="AQ36">
            <v>44.8</v>
          </cell>
          <cell r="AR36">
            <v>33.299999999999997</v>
          </cell>
          <cell r="AS36">
            <v>50</v>
          </cell>
          <cell r="AT36">
            <v>41.4</v>
          </cell>
          <cell r="AU36">
            <v>44.4</v>
          </cell>
          <cell r="AV36">
            <v>40</v>
          </cell>
          <cell r="AW36">
            <v>27.6</v>
          </cell>
          <cell r="AX36" t="str">
            <v>x</v>
          </cell>
          <cell r="AY36" t="str">
            <v>x</v>
          </cell>
          <cell r="AZ36">
            <v>19</v>
          </cell>
          <cell r="BA36">
            <v>3</v>
          </cell>
          <cell r="BB36">
            <v>16</v>
          </cell>
          <cell r="BC36" t="str">
            <v>x</v>
          </cell>
          <cell r="BD36" t="str">
            <v>x</v>
          </cell>
          <cell r="BE36">
            <v>100</v>
          </cell>
          <cell r="BF36">
            <v>73.7</v>
          </cell>
          <cell r="BG36" t="str">
            <v>x</v>
          </cell>
          <cell r="BH36" t="str">
            <v>x</v>
          </cell>
          <cell r="BI36">
            <v>100</v>
          </cell>
          <cell r="BJ36" t="str">
            <v>x</v>
          </cell>
          <cell r="BK36" t="str">
            <v>x</v>
          </cell>
          <cell r="BL36">
            <v>100</v>
          </cell>
          <cell r="BM36" t="str">
            <v>x</v>
          </cell>
          <cell r="BN36" t="str">
            <v>x</v>
          </cell>
          <cell r="BO36">
            <v>73.7</v>
          </cell>
          <cell r="BP36" t="str">
            <v>x</v>
          </cell>
          <cell r="BQ36" t="str">
            <v>x</v>
          </cell>
          <cell r="BR36">
            <v>57.9</v>
          </cell>
          <cell r="BS36" t="str">
            <v>x</v>
          </cell>
          <cell r="BT36" t="str">
            <v>x</v>
          </cell>
          <cell r="BU36">
            <v>42.1</v>
          </cell>
          <cell r="BV36" t="str">
            <v>x</v>
          </cell>
          <cell r="BW36" t="str">
            <v>x</v>
          </cell>
          <cell r="BX36">
            <v>97</v>
          </cell>
          <cell r="BY36">
            <v>47</v>
          </cell>
          <cell r="BZ36">
            <v>50</v>
          </cell>
          <cell r="CA36">
            <v>78.400000000000006</v>
          </cell>
          <cell r="CB36">
            <v>76.599999999999994</v>
          </cell>
          <cell r="CC36">
            <v>80</v>
          </cell>
          <cell r="CD36">
            <v>60.8</v>
          </cell>
          <cell r="CE36">
            <v>59.6</v>
          </cell>
          <cell r="CF36">
            <v>62</v>
          </cell>
          <cell r="CG36">
            <v>94.8</v>
          </cell>
          <cell r="CH36" t="str">
            <v>x</v>
          </cell>
          <cell r="CI36" t="str">
            <v>x</v>
          </cell>
          <cell r="CJ36">
            <v>93.8</v>
          </cell>
          <cell r="CK36">
            <v>93.6</v>
          </cell>
          <cell r="CL36">
            <v>94</v>
          </cell>
          <cell r="CM36">
            <v>61.9</v>
          </cell>
          <cell r="CN36">
            <v>61.7</v>
          </cell>
          <cell r="CO36">
            <v>62</v>
          </cell>
          <cell r="CP36">
            <v>51.5</v>
          </cell>
          <cell r="CQ36">
            <v>44.7</v>
          </cell>
          <cell r="CR36">
            <v>58</v>
          </cell>
          <cell r="CS36">
            <v>35.1</v>
          </cell>
          <cell r="CT36">
            <v>29.8</v>
          </cell>
          <cell r="CU36">
            <v>40</v>
          </cell>
          <cell r="CV36">
            <v>2414</v>
          </cell>
          <cell r="CW36">
            <v>1215</v>
          </cell>
          <cell r="CX36">
            <v>1199</v>
          </cell>
          <cell r="CY36">
            <v>71.5</v>
          </cell>
          <cell r="CZ36">
            <v>66.599999999999994</v>
          </cell>
          <cell r="DA36">
            <v>76.400000000000006</v>
          </cell>
          <cell r="DB36">
            <v>58.6</v>
          </cell>
          <cell r="DC36">
            <v>54.1</v>
          </cell>
          <cell r="DD36">
            <v>63.1</v>
          </cell>
          <cell r="DE36">
            <v>94.8</v>
          </cell>
          <cell r="DF36">
            <v>93.8</v>
          </cell>
          <cell r="DG36">
            <v>95.8</v>
          </cell>
          <cell r="DH36">
            <v>90.8</v>
          </cell>
          <cell r="DI36">
            <v>90</v>
          </cell>
          <cell r="DJ36">
            <v>91.7</v>
          </cell>
          <cell r="DK36">
            <v>59.3</v>
          </cell>
          <cell r="DL36">
            <v>55</v>
          </cell>
          <cell r="DM36">
            <v>63.7</v>
          </cell>
          <cell r="DN36">
            <v>46.2</v>
          </cell>
          <cell r="DO36">
            <v>43</v>
          </cell>
          <cell r="DP36">
            <v>49.5</v>
          </cell>
          <cell r="DQ36">
            <v>29.7</v>
          </cell>
          <cell r="DR36">
            <v>25.3</v>
          </cell>
          <cell r="DS36">
            <v>34</v>
          </cell>
          <cell r="DT36">
            <v>2779</v>
          </cell>
          <cell r="DU36">
            <v>1402</v>
          </cell>
          <cell r="DV36">
            <v>1377</v>
          </cell>
          <cell r="DW36">
            <v>71.900000000000006</v>
          </cell>
          <cell r="DX36">
            <v>66.8</v>
          </cell>
          <cell r="DY36">
            <v>77.2</v>
          </cell>
          <cell r="DZ36">
            <v>58.3</v>
          </cell>
          <cell r="EA36">
            <v>53.7</v>
          </cell>
          <cell r="EB36">
            <v>63</v>
          </cell>
          <cell r="EC36">
            <v>95</v>
          </cell>
          <cell r="ED36">
            <v>94</v>
          </cell>
          <cell r="EE36">
            <v>96.1</v>
          </cell>
          <cell r="EF36">
            <v>91.2</v>
          </cell>
          <cell r="EG36">
            <v>90.4</v>
          </cell>
          <cell r="EH36">
            <v>91.9</v>
          </cell>
          <cell r="EI36">
            <v>59</v>
          </cell>
          <cell r="EJ36">
            <v>54.6</v>
          </cell>
          <cell r="EK36">
            <v>63.5</v>
          </cell>
          <cell r="EL36">
            <v>46.2</v>
          </cell>
          <cell r="EM36">
            <v>42.2</v>
          </cell>
          <cell r="EN36">
            <v>50.3</v>
          </cell>
          <cell r="EO36">
            <v>29.9</v>
          </cell>
          <cell r="EP36">
            <v>25</v>
          </cell>
          <cell r="EQ36">
            <v>34.9</v>
          </cell>
        </row>
        <row r="37">
          <cell r="A37" t="str">
            <v>E08000008</v>
          </cell>
          <cell r="B37" t="str">
            <v>Tameside</v>
          </cell>
          <cell r="C37" t="str">
            <v>North West</v>
          </cell>
          <cell r="D37">
            <v>212</v>
          </cell>
          <cell r="E37">
            <v>107</v>
          </cell>
          <cell r="F37">
            <v>105</v>
          </cell>
          <cell r="G37">
            <v>65.099999999999994</v>
          </cell>
          <cell r="H37">
            <v>59.8</v>
          </cell>
          <cell r="I37">
            <v>70.5</v>
          </cell>
          <cell r="J37">
            <v>56.1</v>
          </cell>
          <cell r="K37">
            <v>52.3</v>
          </cell>
          <cell r="L37">
            <v>60</v>
          </cell>
          <cell r="M37">
            <v>94.3</v>
          </cell>
          <cell r="N37">
            <v>91.6</v>
          </cell>
          <cell r="O37">
            <v>97.1</v>
          </cell>
          <cell r="P37">
            <v>92.5</v>
          </cell>
          <cell r="Q37">
            <v>88.8</v>
          </cell>
          <cell r="R37">
            <v>96.2</v>
          </cell>
          <cell r="S37">
            <v>58</v>
          </cell>
          <cell r="T37">
            <v>56.1</v>
          </cell>
          <cell r="U37">
            <v>60</v>
          </cell>
          <cell r="V37">
            <v>28.3</v>
          </cell>
          <cell r="W37">
            <v>24.3</v>
          </cell>
          <cell r="X37">
            <v>32.4</v>
          </cell>
          <cell r="Y37">
            <v>21.2</v>
          </cell>
          <cell r="Z37">
            <v>17.8</v>
          </cell>
          <cell r="AA37">
            <v>24.8</v>
          </cell>
          <cell r="AB37">
            <v>26</v>
          </cell>
          <cell r="AC37">
            <v>14</v>
          </cell>
          <cell r="AD37">
            <v>12</v>
          </cell>
          <cell r="AE37">
            <v>57.7</v>
          </cell>
          <cell r="AF37" t="str">
            <v>x</v>
          </cell>
          <cell r="AG37" t="str">
            <v>x</v>
          </cell>
          <cell r="AH37">
            <v>50</v>
          </cell>
          <cell r="AI37">
            <v>35.700000000000003</v>
          </cell>
          <cell r="AJ37">
            <v>66.7</v>
          </cell>
          <cell r="AK37" t="str">
            <v>x</v>
          </cell>
          <cell r="AL37" t="str">
            <v>x</v>
          </cell>
          <cell r="AM37">
            <v>100</v>
          </cell>
          <cell r="AN37" t="str">
            <v>x</v>
          </cell>
          <cell r="AO37" t="str">
            <v>x</v>
          </cell>
          <cell r="AP37">
            <v>100</v>
          </cell>
          <cell r="AQ37">
            <v>50</v>
          </cell>
          <cell r="AR37">
            <v>35.700000000000003</v>
          </cell>
          <cell r="AS37">
            <v>66.7</v>
          </cell>
          <cell r="AT37">
            <v>50</v>
          </cell>
          <cell r="AU37">
            <v>35.700000000000003</v>
          </cell>
          <cell r="AV37">
            <v>66.7</v>
          </cell>
          <cell r="AW37">
            <v>34.6</v>
          </cell>
          <cell r="AX37">
            <v>21.4</v>
          </cell>
          <cell r="AY37">
            <v>50</v>
          </cell>
          <cell r="AZ37">
            <v>6</v>
          </cell>
          <cell r="BA37" t="str">
            <v>x</v>
          </cell>
          <cell r="BB37" t="str">
            <v>x</v>
          </cell>
          <cell r="BC37" t="str">
            <v>x</v>
          </cell>
          <cell r="BD37" t="str">
            <v>x</v>
          </cell>
          <cell r="BE37" t="str">
            <v>x</v>
          </cell>
          <cell r="BF37" t="str">
            <v>x</v>
          </cell>
          <cell r="BG37" t="str">
            <v>x</v>
          </cell>
          <cell r="BH37" t="str">
            <v>x</v>
          </cell>
          <cell r="BI37">
            <v>100</v>
          </cell>
          <cell r="BJ37" t="str">
            <v>x</v>
          </cell>
          <cell r="BK37" t="str">
            <v>x</v>
          </cell>
          <cell r="BL37">
            <v>100</v>
          </cell>
          <cell r="BM37" t="str">
            <v>x</v>
          </cell>
          <cell r="BN37" t="str">
            <v>x</v>
          </cell>
          <cell r="BO37" t="str">
            <v>x</v>
          </cell>
          <cell r="BP37" t="str">
            <v>x</v>
          </cell>
          <cell r="BQ37" t="str">
            <v>x</v>
          </cell>
          <cell r="BR37" t="str">
            <v>x</v>
          </cell>
          <cell r="BS37" t="str">
            <v>x</v>
          </cell>
          <cell r="BT37" t="str">
            <v>x</v>
          </cell>
          <cell r="BU37">
            <v>50</v>
          </cell>
          <cell r="BV37" t="str">
            <v>x</v>
          </cell>
          <cell r="BW37" t="str">
            <v>x</v>
          </cell>
          <cell r="BX37">
            <v>70</v>
          </cell>
          <cell r="BY37">
            <v>35</v>
          </cell>
          <cell r="BZ37">
            <v>35</v>
          </cell>
          <cell r="CA37">
            <v>64.3</v>
          </cell>
          <cell r="CB37">
            <v>57.1</v>
          </cell>
          <cell r="CC37">
            <v>71.400000000000006</v>
          </cell>
          <cell r="CD37">
            <v>52.9</v>
          </cell>
          <cell r="CE37">
            <v>42.9</v>
          </cell>
          <cell r="CF37">
            <v>62.9</v>
          </cell>
          <cell r="CG37">
            <v>95.7</v>
          </cell>
          <cell r="CH37">
            <v>100</v>
          </cell>
          <cell r="CI37">
            <v>91.4</v>
          </cell>
          <cell r="CJ37">
            <v>91.4</v>
          </cell>
          <cell r="CK37" t="str">
            <v>x</v>
          </cell>
          <cell r="CL37" t="str">
            <v>x</v>
          </cell>
          <cell r="CM37">
            <v>55.7</v>
          </cell>
          <cell r="CN37">
            <v>48.6</v>
          </cell>
          <cell r="CO37">
            <v>62.9</v>
          </cell>
          <cell r="CP37">
            <v>38.6</v>
          </cell>
          <cell r="CQ37">
            <v>34.299999999999997</v>
          </cell>
          <cell r="CR37">
            <v>42.9</v>
          </cell>
          <cell r="CS37">
            <v>24.3</v>
          </cell>
          <cell r="CT37">
            <v>20</v>
          </cell>
          <cell r="CU37">
            <v>28.6</v>
          </cell>
          <cell r="CV37">
            <v>2216</v>
          </cell>
          <cell r="CW37">
            <v>1122</v>
          </cell>
          <cell r="CX37">
            <v>1094</v>
          </cell>
          <cell r="CY37">
            <v>64.900000000000006</v>
          </cell>
          <cell r="CZ37">
            <v>60.8</v>
          </cell>
          <cell r="DA37">
            <v>69.099999999999994</v>
          </cell>
          <cell r="DB37">
            <v>57.4</v>
          </cell>
          <cell r="DC37">
            <v>53.6</v>
          </cell>
          <cell r="DD37">
            <v>61.3</v>
          </cell>
          <cell r="DE37">
            <v>92.4</v>
          </cell>
          <cell r="DF37">
            <v>91.2</v>
          </cell>
          <cell r="DG37">
            <v>93.6</v>
          </cell>
          <cell r="DH37">
            <v>89.8</v>
          </cell>
          <cell r="DI37">
            <v>88.9</v>
          </cell>
          <cell r="DJ37">
            <v>90.8</v>
          </cell>
          <cell r="DK37">
            <v>60.5</v>
          </cell>
          <cell r="DL37">
            <v>57</v>
          </cell>
          <cell r="DM37">
            <v>64.099999999999994</v>
          </cell>
          <cell r="DN37">
            <v>38.1</v>
          </cell>
          <cell r="DO37">
            <v>36</v>
          </cell>
          <cell r="DP37">
            <v>40.299999999999997</v>
          </cell>
          <cell r="DQ37">
            <v>22</v>
          </cell>
          <cell r="DR37">
            <v>17.2</v>
          </cell>
          <cell r="DS37">
            <v>26.9</v>
          </cell>
          <cell r="DT37">
            <v>2578</v>
          </cell>
          <cell r="DU37">
            <v>1314</v>
          </cell>
          <cell r="DV37">
            <v>1264</v>
          </cell>
          <cell r="DW37">
            <v>65.099999999999994</v>
          </cell>
          <cell r="DX37">
            <v>60.7</v>
          </cell>
          <cell r="DY37">
            <v>69.8</v>
          </cell>
          <cell r="DZ37">
            <v>57.3</v>
          </cell>
          <cell r="EA37">
            <v>53.1</v>
          </cell>
          <cell r="EB37">
            <v>61.6</v>
          </cell>
          <cell r="EC37">
            <v>92.7</v>
          </cell>
          <cell r="ED37">
            <v>91.6</v>
          </cell>
          <cell r="EE37">
            <v>94</v>
          </cell>
          <cell r="EF37">
            <v>90.2</v>
          </cell>
          <cell r="EG37">
            <v>89</v>
          </cell>
          <cell r="EH37">
            <v>91.4</v>
          </cell>
          <cell r="EI37">
            <v>60.1</v>
          </cell>
          <cell r="EJ37">
            <v>56.5</v>
          </cell>
          <cell r="EK37">
            <v>63.9</v>
          </cell>
          <cell r="EL37">
            <v>37.5</v>
          </cell>
          <cell r="EM37">
            <v>34.9</v>
          </cell>
          <cell r="EN37">
            <v>40.1</v>
          </cell>
          <cell r="EO37">
            <v>22.1</v>
          </cell>
          <cell r="EP37">
            <v>17.399999999999999</v>
          </cell>
          <cell r="EQ37">
            <v>27.1</v>
          </cell>
        </row>
        <row r="38">
          <cell r="A38" t="str">
            <v>E08000009</v>
          </cell>
          <cell r="B38" t="str">
            <v>Trafford</v>
          </cell>
          <cell r="C38" t="str">
            <v>North West</v>
          </cell>
          <cell r="D38">
            <v>299</v>
          </cell>
          <cell r="E38">
            <v>176</v>
          </cell>
          <cell r="F38">
            <v>123</v>
          </cell>
          <cell r="G38">
            <v>82.3</v>
          </cell>
          <cell r="H38">
            <v>79</v>
          </cell>
          <cell r="I38">
            <v>87</v>
          </cell>
          <cell r="J38">
            <v>73.599999999999994</v>
          </cell>
          <cell r="K38">
            <v>69.900000000000006</v>
          </cell>
          <cell r="L38">
            <v>78.900000000000006</v>
          </cell>
          <cell r="M38">
            <v>98</v>
          </cell>
          <cell r="N38" t="str">
            <v>x</v>
          </cell>
          <cell r="O38" t="str">
            <v>x</v>
          </cell>
          <cell r="P38">
            <v>97.3</v>
          </cell>
          <cell r="Q38" t="str">
            <v>x</v>
          </cell>
          <cell r="R38" t="str">
            <v>x</v>
          </cell>
          <cell r="S38">
            <v>75.599999999999994</v>
          </cell>
          <cell r="T38">
            <v>73.3</v>
          </cell>
          <cell r="U38">
            <v>78.900000000000006</v>
          </cell>
          <cell r="V38">
            <v>43.5</v>
          </cell>
          <cell r="W38">
            <v>33</v>
          </cell>
          <cell r="X38">
            <v>58.5</v>
          </cell>
          <cell r="Y38">
            <v>35.799999999999997</v>
          </cell>
          <cell r="Z38">
            <v>24.4</v>
          </cell>
          <cell r="AA38">
            <v>52</v>
          </cell>
          <cell r="AB38">
            <v>78</v>
          </cell>
          <cell r="AC38">
            <v>35</v>
          </cell>
          <cell r="AD38">
            <v>43</v>
          </cell>
          <cell r="AE38">
            <v>64.099999999999994</v>
          </cell>
          <cell r="AF38">
            <v>57.1</v>
          </cell>
          <cell r="AG38">
            <v>69.8</v>
          </cell>
          <cell r="AH38">
            <v>56.4</v>
          </cell>
          <cell r="AI38">
            <v>54.3</v>
          </cell>
          <cell r="AJ38">
            <v>58.1</v>
          </cell>
          <cell r="AK38">
            <v>92.3</v>
          </cell>
          <cell r="AL38">
            <v>91.4</v>
          </cell>
          <cell r="AM38">
            <v>93</v>
          </cell>
          <cell r="AN38">
            <v>87.2</v>
          </cell>
          <cell r="AO38">
            <v>85.7</v>
          </cell>
          <cell r="AP38">
            <v>88.4</v>
          </cell>
          <cell r="AQ38">
            <v>56.4</v>
          </cell>
          <cell r="AR38">
            <v>54.3</v>
          </cell>
          <cell r="AS38">
            <v>58.1</v>
          </cell>
          <cell r="AT38">
            <v>30.8</v>
          </cell>
          <cell r="AU38">
            <v>20</v>
          </cell>
          <cell r="AV38">
            <v>39.5</v>
          </cell>
          <cell r="AW38">
            <v>24.4</v>
          </cell>
          <cell r="AX38">
            <v>14.3</v>
          </cell>
          <cell r="AY38">
            <v>32.6</v>
          </cell>
          <cell r="AZ38">
            <v>46</v>
          </cell>
          <cell r="BA38">
            <v>31</v>
          </cell>
          <cell r="BB38">
            <v>15</v>
          </cell>
          <cell r="BC38">
            <v>89.1</v>
          </cell>
          <cell r="BD38" t="str">
            <v>x</v>
          </cell>
          <cell r="BE38" t="str">
            <v>x</v>
          </cell>
          <cell r="BF38">
            <v>82.6</v>
          </cell>
          <cell r="BG38" t="str">
            <v>x</v>
          </cell>
          <cell r="BH38" t="str">
            <v>x</v>
          </cell>
          <cell r="BI38" t="str">
            <v>x</v>
          </cell>
          <cell r="BJ38" t="str">
            <v>x</v>
          </cell>
          <cell r="BK38">
            <v>100</v>
          </cell>
          <cell r="BL38" t="str">
            <v>x</v>
          </cell>
          <cell r="BM38" t="str">
            <v>x</v>
          </cell>
          <cell r="BN38">
            <v>100</v>
          </cell>
          <cell r="BO38">
            <v>82.6</v>
          </cell>
          <cell r="BP38" t="str">
            <v>x</v>
          </cell>
          <cell r="BQ38" t="str">
            <v>x</v>
          </cell>
          <cell r="BR38">
            <v>65.2</v>
          </cell>
          <cell r="BS38">
            <v>61.3</v>
          </cell>
          <cell r="BT38">
            <v>73.3</v>
          </cell>
          <cell r="BU38">
            <v>54.3</v>
          </cell>
          <cell r="BV38">
            <v>45.2</v>
          </cell>
          <cell r="BW38">
            <v>73.3</v>
          </cell>
          <cell r="BX38">
            <v>147</v>
          </cell>
          <cell r="BY38">
            <v>69</v>
          </cell>
          <cell r="BZ38">
            <v>78</v>
          </cell>
          <cell r="CA38">
            <v>73.5</v>
          </cell>
          <cell r="CB38">
            <v>66.7</v>
          </cell>
          <cell r="CC38">
            <v>79.5</v>
          </cell>
          <cell r="CD38">
            <v>63.9</v>
          </cell>
          <cell r="CE38">
            <v>59.4</v>
          </cell>
          <cell r="CF38">
            <v>67.900000000000006</v>
          </cell>
          <cell r="CG38">
            <v>97.3</v>
          </cell>
          <cell r="CH38" t="str">
            <v>x</v>
          </cell>
          <cell r="CI38" t="str">
            <v>x</v>
          </cell>
          <cell r="CJ38">
            <v>95.2</v>
          </cell>
          <cell r="CK38">
            <v>95.7</v>
          </cell>
          <cell r="CL38">
            <v>94.9</v>
          </cell>
          <cell r="CM38">
            <v>63.9</v>
          </cell>
          <cell r="CN38">
            <v>59.4</v>
          </cell>
          <cell r="CO38">
            <v>67.900000000000006</v>
          </cell>
          <cell r="CP38">
            <v>38.799999999999997</v>
          </cell>
          <cell r="CQ38">
            <v>31.9</v>
          </cell>
          <cell r="CR38">
            <v>44.9</v>
          </cell>
          <cell r="CS38">
            <v>32</v>
          </cell>
          <cell r="CT38">
            <v>26.1</v>
          </cell>
          <cell r="CU38">
            <v>37.200000000000003</v>
          </cell>
          <cell r="CV38">
            <v>2190</v>
          </cell>
          <cell r="CW38">
            <v>1104</v>
          </cell>
          <cell r="CX38">
            <v>1086</v>
          </cell>
          <cell r="CY38">
            <v>78.099999999999994</v>
          </cell>
          <cell r="CZ38">
            <v>75.099999999999994</v>
          </cell>
          <cell r="DA38">
            <v>81.2</v>
          </cell>
          <cell r="DB38">
            <v>70.5</v>
          </cell>
          <cell r="DC38">
            <v>67.400000000000006</v>
          </cell>
          <cell r="DD38">
            <v>73.599999999999994</v>
          </cell>
          <cell r="DE38">
            <v>96.7</v>
          </cell>
          <cell r="DF38">
            <v>96</v>
          </cell>
          <cell r="DG38">
            <v>97.4</v>
          </cell>
          <cell r="DH38">
            <v>95.2</v>
          </cell>
          <cell r="DI38">
            <v>94.2</v>
          </cell>
          <cell r="DJ38">
            <v>96.2</v>
          </cell>
          <cell r="DK38">
            <v>71.2</v>
          </cell>
          <cell r="DL38">
            <v>68.2</v>
          </cell>
          <cell r="DM38">
            <v>74.2</v>
          </cell>
          <cell r="DN38">
            <v>46.5</v>
          </cell>
          <cell r="DO38">
            <v>42.8</v>
          </cell>
          <cell r="DP38">
            <v>50.2</v>
          </cell>
          <cell r="DQ38">
            <v>36.5</v>
          </cell>
          <cell r="DR38">
            <v>30.6</v>
          </cell>
          <cell r="DS38">
            <v>42.4</v>
          </cell>
          <cell r="DT38">
            <v>2854</v>
          </cell>
          <cell r="DU38">
            <v>1457</v>
          </cell>
          <cell r="DV38">
            <v>1397</v>
          </cell>
          <cell r="DW38">
            <v>78.5</v>
          </cell>
          <cell r="DX38">
            <v>75.400000000000006</v>
          </cell>
          <cell r="DY38">
            <v>81.8</v>
          </cell>
          <cell r="DZ38">
            <v>70.7</v>
          </cell>
          <cell r="EA38">
            <v>67.7</v>
          </cell>
          <cell r="EB38">
            <v>73.8</v>
          </cell>
          <cell r="EC38">
            <v>96.8</v>
          </cell>
          <cell r="ED38">
            <v>96.2</v>
          </cell>
          <cell r="EE38">
            <v>97.5</v>
          </cell>
          <cell r="EF38">
            <v>95.4</v>
          </cell>
          <cell r="EG38">
            <v>94.6</v>
          </cell>
          <cell r="EH38">
            <v>96.2</v>
          </cell>
          <cell r="EI38">
            <v>71.5</v>
          </cell>
          <cell r="EJ38">
            <v>68.900000000000006</v>
          </cell>
          <cell r="EK38">
            <v>74.3</v>
          </cell>
          <cell r="EL38">
            <v>46</v>
          </cell>
          <cell r="EM38">
            <v>41.2</v>
          </cell>
          <cell r="EN38">
            <v>51.1</v>
          </cell>
          <cell r="EO38">
            <v>36.5</v>
          </cell>
          <cell r="EP38">
            <v>29.6</v>
          </cell>
          <cell r="EQ38">
            <v>43.6</v>
          </cell>
        </row>
        <row r="39">
          <cell r="A39" t="str">
            <v>E06000007</v>
          </cell>
          <cell r="B39" t="str">
            <v>Warrington</v>
          </cell>
          <cell r="C39" t="str">
            <v>North West</v>
          </cell>
          <cell r="D39">
            <v>40</v>
          </cell>
          <cell r="E39">
            <v>24</v>
          </cell>
          <cell r="F39">
            <v>16</v>
          </cell>
          <cell r="G39">
            <v>77.5</v>
          </cell>
          <cell r="H39">
            <v>75</v>
          </cell>
          <cell r="I39">
            <v>81.3</v>
          </cell>
          <cell r="J39">
            <v>70</v>
          </cell>
          <cell r="K39">
            <v>75</v>
          </cell>
          <cell r="L39">
            <v>62.5</v>
          </cell>
          <cell r="M39" t="str">
            <v>x</v>
          </cell>
          <cell r="N39">
            <v>100</v>
          </cell>
          <cell r="O39" t="str">
            <v>x</v>
          </cell>
          <cell r="P39" t="str">
            <v>x</v>
          </cell>
          <cell r="Q39">
            <v>100</v>
          </cell>
          <cell r="R39" t="str">
            <v>x</v>
          </cell>
          <cell r="S39">
            <v>70</v>
          </cell>
          <cell r="T39">
            <v>75</v>
          </cell>
          <cell r="U39">
            <v>62.5</v>
          </cell>
          <cell r="V39">
            <v>50</v>
          </cell>
          <cell r="W39">
            <v>50</v>
          </cell>
          <cell r="X39">
            <v>50</v>
          </cell>
          <cell r="Y39">
            <v>30</v>
          </cell>
          <cell r="Z39">
            <v>29.2</v>
          </cell>
          <cell r="AA39">
            <v>31.3</v>
          </cell>
          <cell r="AB39">
            <v>12</v>
          </cell>
          <cell r="AC39">
            <v>7</v>
          </cell>
          <cell r="AD39">
            <v>5</v>
          </cell>
          <cell r="AE39">
            <v>58.3</v>
          </cell>
          <cell r="AF39" t="str">
            <v>x</v>
          </cell>
          <cell r="AG39" t="str">
            <v>x</v>
          </cell>
          <cell r="AH39">
            <v>58.3</v>
          </cell>
          <cell r="AI39" t="str">
            <v>x</v>
          </cell>
          <cell r="AJ39" t="str">
            <v>x</v>
          </cell>
          <cell r="AK39">
            <v>100</v>
          </cell>
          <cell r="AL39" t="str">
            <v>x</v>
          </cell>
          <cell r="AM39" t="str">
            <v>x</v>
          </cell>
          <cell r="AN39">
            <v>100</v>
          </cell>
          <cell r="AO39" t="str">
            <v>x</v>
          </cell>
          <cell r="AP39" t="str">
            <v>x</v>
          </cell>
          <cell r="AQ39">
            <v>58.3</v>
          </cell>
          <cell r="AR39" t="str">
            <v>x</v>
          </cell>
          <cell r="AS39" t="str">
            <v>x</v>
          </cell>
          <cell r="AT39">
            <v>41.7</v>
          </cell>
          <cell r="AU39" t="str">
            <v>x</v>
          </cell>
          <cell r="AV39" t="str">
            <v>x</v>
          </cell>
          <cell r="AW39">
            <v>25</v>
          </cell>
          <cell r="AX39" t="str">
            <v>x</v>
          </cell>
          <cell r="AY39" t="str">
            <v>x</v>
          </cell>
          <cell r="AZ39">
            <v>9</v>
          </cell>
          <cell r="BA39">
            <v>5</v>
          </cell>
          <cell r="BB39">
            <v>4</v>
          </cell>
          <cell r="BC39" t="str">
            <v>x</v>
          </cell>
          <cell r="BD39" t="str">
            <v>x</v>
          </cell>
          <cell r="BE39" t="str">
            <v>x</v>
          </cell>
          <cell r="BF39" t="str">
            <v>x</v>
          </cell>
          <cell r="BG39" t="str">
            <v>x</v>
          </cell>
          <cell r="BH39" t="str">
            <v>x</v>
          </cell>
          <cell r="BI39">
            <v>100</v>
          </cell>
          <cell r="BJ39" t="str">
            <v>x</v>
          </cell>
          <cell r="BK39" t="str">
            <v>x</v>
          </cell>
          <cell r="BL39">
            <v>100</v>
          </cell>
          <cell r="BM39" t="str">
            <v>x</v>
          </cell>
          <cell r="BN39" t="str">
            <v>x</v>
          </cell>
          <cell r="BO39" t="str">
            <v>x</v>
          </cell>
          <cell r="BP39" t="str">
            <v>x</v>
          </cell>
          <cell r="BQ39" t="str">
            <v>x</v>
          </cell>
          <cell r="BR39">
            <v>44.4</v>
          </cell>
          <cell r="BS39" t="str">
            <v>x</v>
          </cell>
          <cell r="BT39" t="str">
            <v>x</v>
          </cell>
          <cell r="BU39" t="str">
            <v>x</v>
          </cell>
          <cell r="BV39" t="str">
            <v>x</v>
          </cell>
          <cell r="BW39" t="str">
            <v>x</v>
          </cell>
          <cell r="BX39">
            <v>57</v>
          </cell>
          <cell r="BY39">
            <v>32</v>
          </cell>
          <cell r="BZ39">
            <v>25</v>
          </cell>
          <cell r="CA39">
            <v>71.900000000000006</v>
          </cell>
          <cell r="CB39">
            <v>62.5</v>
          </cell>
          <cell r="CC39">
            <v>84</v>
          </cell>
          <cell r="CD39">
            <v>63.2</v>
          </cell>
          <cell r="CE39">
            <v>56.3</v>
          </cell>
          <cell r="CF39">
            <v>72</v>
          </cell>
          <cell r="CG39">
            <v>94.7</v>
          </cell>
          <cell r="CH39">
            <v>90.6</v>
          </cell>
          <cell r="CI39">
            <v>100</v>
          </cell>
          <cell r="CJ39">
            <v>93</v>
          </cell>
          <cell r="CK39">
            <v>87.5</v>
          </cell>
          <cell r="CL39">
            <v>100</v>
          </cell>
          <cell r="CM39">
            <v>63.2</v>
          </cell>
          <cell r="CN39">
            <v>56.3</v>
          </cell>
          <cell r="CO39">
            <v>72</v>
          </cell>
          <cell r="CP39">
            <v>52.6</v>
          </cell>
          <cell r="CQ39">
            <v>50</v>
          </cell>
          <cell r="CR39">
            <v>56</v>
          </cell>
          <cell r="CS39">
            <v>31.6</v>
          </cell>
          <cell r="CT39">
            <v>28.1</v>
          </cell>
          <cell r="CU39">
            <v>36</v>
          </cell>
          <cell r="CV39">
            <v>2287</v>
          </cell>
          <cell r="CW39">
            <v>1157</v>
          </cell>
          <cell r="CX39">
            <v>1130</v>
          </cell>
          <cell r="CY39">
            <v>65.7</v>
          </cell>
          <cell r="CZ39">
            <v>59.8</v>
          </cell>
          <cell r="DA39">
            <v>71.7</v>
          </cell>
          <cell r="DB39">
            <v>58</v>
          </cell>
          <cell r="DC39">
            <v>53.5</v>
          </cell>
          <cell r="DD39">
            <v>62.6</v>
          </cell>
          <cell r="DE39">
            <v>94.8</v>
          </cell>
          <cell r="DF39">
            <v>93.9</v>
          </cell>
          <cell r="DG39">
            <v>95.8</v>
          </cell>
          <cell r="DH39">
            <v>93.1</v>
          </cell>
          <cell r="DI39">
            <v>92.5</v>
          </cell>
          <cell r="DJ39">
            <v>93.7</v>
          </cell>
          <cell r="DK39">
            <v>61.6</v>
          </cell>
          <cell r="DL39">
            <v>57.8</v>
          </cell>
          <cell r="DM39">
            <v>65.5</v>
          </cell>
          <cell r="DN39">
            <v>47.1</v>
          </cell>
          <cell r="DO39">
            <v>43.3</v>
          </cell>
          <cell r="DP39">
            <v>51.1</v>
          </cell>
          <cell r="DQ39">
            <v>29.1</v>
          </cell>
          <cell r="DR39">
            <v>23.1</v>
          </cell>
          <cell r="DS39">
            <v>35.200000000000003</v>
          </cell>
          <cell r="DT39">
            <v>2436</v>
          </cell>
          <cell r="DU39">
            <v>1241</v>
          </cell>
          <cell r="DV39">
            <v>1195</v>
          </cell>
          <cell r="DW39">
            <v>66.099999999999994</v>
          </cell>
          <cell r="DX39">
            <v>60.4</v>
          </cell>
          <cell r="DY39">
            <v>72</v>
          </cell>
          <cell r="DZ39">
            <v>58.5</v>
          </cell>
          <cell r="EA39">
            <v>54.3</v>
          </cell>
          <cell r="EB39">
            <v>62.8</v>
          </cell>
          <cell r="EC39">
            <v>95</v>
          </cell>
          <cell r="ED39">
            <v>94</v>
          </cell>
          <cell r="EE39">
            <v>95.9</v>
          </cell>
          <cell r="EF39">
            <v>93.1</v>
          </cell>
          <cell r="EG39">
            <v>92.4</v>
          </cell>
          <cell r="EH39">
            <v>93.9</v>
          </cell>
          <cell r="EI39">
            <v>61.9</v>
          </cell>
          <cell r="EJ39">
            <v>58.3</v>
          </cell>
          <cell r="EK39">
            <v>65.599999999999994</v>
          </cell>
          <cell r="EL39">
            <v>47.3</v>
          </cell>
          <cell r="EM39">
            <v>43.8</v>
          </cell>
          <cell r="EN39">
            <v>51</v>
          </cell>
          <cell r="EO39">
            <v>29.2</v>
          </cell>
          <cell r="EP39">
            <v>23.6</v>
          </cell>
          <cell r="EQ39">
            <v>35</v>
          </cell>
        </row>
        <row r="40">
          <cell r="A40" t="str">
            <v>E08000010</v>
          </cell>
          <cell r="B40" t="str">
            <v>Wigan</v>
          </cell>
          <cell r="C40" t="str">
            <v>North West</v>
          </cell>
          <cell r="D40">
            <v>27</v>
          </cell>
          <cell r="E40">
            <v>16</v>
          </cell>
          <cell r="F40">
            <v>11</v>
          </cell>
          <cell r="G40">
            <v>63</v>
          </cell>
          <cell r="H40">
            <v>62.5</v>
          </cell>
          <cell r="I40">
            <v>63.6</v>
          </cell>
          <cell r="J40">
            <v>55.6</v>
          </cell>
          <cell r="K40">
            <v>50</v>
          </cell>
          <cell r="L40">
            <v>63.6</v>
          </cell>
          <cell r="M40">
            <v>100</v>
          </cell>
          <cell r="N40">
            <v>100</v>
          </cell>
          <cell r="O40">
            <v>100</v>
          </cell>
          <cell r="P40" t="str">
            <v>x</v>
          </cell>
          <cell r="Q40">
            <v>100</v>
          </cell>
          <cell r="R40" t="str">
            <v>x</v>
          </cell>
          <cell r="S40">
            <v>55.6</v>
          </cell>
          <cell r="T40">
            <v>50</v>
          </cell>
          <cell r="U40">
            <v>63.6</v>
          </cell>
          <cell r="V40">
            <v>25.9</v>
          </cell>
          <cell r="W40" t="str">
            <v>x</v>
          </cell>
          <cell r="X40" t="str">
            <v>x</v>
          </cell>
          <cell r="Y40">
            <v>25.9</v>
          </cell>
          <cell r="Z40" t="str">
            <v>x</v>
          </cell>
          <cell r="AA40" t="str">
            <v>x</v>
          </cell>
          <cell r="AB40">
            <v>31</v>
          </cell>
          <cell r="AC40">
            <v>21</v>
          </cell>
          <cell r="AD40">
            <v>10</v>
          </cell>
          <cell r="AE40">
            <v>80.599999999999994</v>
          </cell>
          <cell r="AF40" t="str">
            <v>x</v>
          </cell>
          <cell r="AG40" t="str">
            <v>x</v>
          </cell>
          <cell r="AH40">
            <v>48.4</v>
          </cell>
          <cell r="AI40">
            <v>47.6</v>
          </cell>
          <cell r="AJ40">
            <v>50</v>
          </cell>
          <cell r="AK40">
            <v>100</v>
          </cell>
          <cell r="AL40">
            <v>100</v>
          </cell>
          <cell r="AM40">
            <v>100</v>
          </cell>
          <cell r="AN40" t="str">
            <v>x</v>
          </cell>
          <cell r="AO40" t="str">
            <v>x</v>
          </cell>
          <cell r="AP40" t="str">
            <v>x</v>
          </cell>
          <cell r="AQ40">
            <v>48.4</v>
          </cell>
          <cell r="AR40">
            <v>47.6</v>
          </cell>
          <cell r="AS40">
            <v>50</v>
          </cell>
          <cell r="AT40">
            <v>25.8</v>
          </cell>
          <cell r="AU40">
            <v>14.3</v>
          </cell>
          <cell r="AV40">
            <v>50</v>
          </cell>
          <cell r="AW40">
            <v>9.6999999999999993</v>
          </cell>
          <cell r="AX40" t="str">
            <v>x</v>
          </cell>
          <cell r="AY40" t="str">
            <v>x</v>
          </cell>
          <cell r="AZ40">
            <v>6</v>
          </cell>
          <cell r="BA40" t="str">
            <v>x</v>
          </cell>
          <cell r="BB40" t="str">
            <v>x</v>
          </cell>
          <cell r="BC40" t="str">
            <v>x</v>
          </cell>
          <cell r="BD40" t="str">
            <v>x</v>
          </cell>
          <cell r="BE40" t="str">
            <v>x</v>
          </cell>
          <cell r="BF40" t="str">
            <v>x</v>
          </cell>
          <cell r="BG40" t="str">
            <v>x</v>
          </cell>
          <cell r="BH40" t="str">
            <v>x</v>
          </cell>
          <cell r="BI40">
            <v>100</v>
          </cell>
          <cell r="BJ40" t="str">
            <v>x</v>
          </cell>
          <cell r="BK40" t="str">
            <v>x</v>
          </cell>
          <cell r="BL40">
            <v>100</v>
          </cell>
          <cell r="BM40" t="str">
            <v>x</v>
          </cell>
          <cell r="BN40" t="str">
            <v>x</v>
          </cell>
          <cell r="BO40" t="str">
            <v>x</v>
          </cell>
          <cell r="BP40" t="str">
            <v>x</v>
          </cell>
          <cell r="BQ40" t="str">
            <v>x</v>
          </cell>
          <cell r="BR40" t="str">
            <v>x</v>
          </cell>
          <cell r="BS40" t="str">
            <v>x</v>
          </cell>
          <cell r="BT40" t="str">
            <v>x</v>
          </cell>
          <cell r="BU40" t="str">
            <v>x</v>
          </cell>
          <cell r="BV40" t="str">
            <v>x</v>
          </cell>
          <cell r="BW40" t="str">
            <v>x</v>
          </cell>
          <cell r="BX40">
            <v>46</v>
          </cell>
          <cell r="BY40">
            <v>22</v>
          </cell>
          <cell r="BZ40">
            <v>24</v>
          </cell>
          <cell r="CA40">
            <v>80.400000000000006</v>
          </cell>
          <cell r="CB40">
            <v>81.8</v>
          </cell>
          <cell r="CC40">
            <v>79.2</v>
          </cell>
          <cell r="CD40">
            <v>69.599999999999994</v>
          </cell>
          <cell r="CE40">
            <v>68.2</v>
          </cell>
          <cell r="CF40">
            <v>70.8</v>
          </cell>
          <cell r="CG40" t="str">
            <v>x</v>
          </cell>
          <cell r="CH40">
            <v>100</v>
          </cell>
          <cell r="CI40" t="str">
            <v>x</v>
          </cell>
          <cell r="CJ40">
            <v>93.5</v>
          </cell>
          <cell r="CK40" t="str">
            <v>x</v>
          </cell>
          <cell r="CL40" t="str">
            <v>x</v>
          </cell>
          <cell r="CM40">
            <v>71.7</v>
          </cell>
          <cell r="CN40">
            <v>72.7</v>
          </cell>
          <cell r="CO40">
            <v>70.8</v>
          </cell>
          <cell r="CP40">
            <v>50</v>
          </cell>
          <cell r="CQ40">
            <v>50</v>
          </cell>
          <cell r="CR40">
            <v>50</v>
          </cell>
          <cell r="CS40">
            <v>21.7</v>
          </cell>
          <cell r="CT40">
            <v>13.6</v>
          </cell>
          <cell r="CU40">
            <v>29.2</v>
          </cell>
          <cell r="CV40">
            <v>3455</v>
          </cell>
          <cell r="CW40">
            <v>1786</v>
          </cell>
          <cell r="CX40">
            <v>1669</v>
          </cell>
          <cell r="CY40">
            <v>68.5</v>
          </cell>
          <cell r="CZ40">
            <v>62.3</v>
          </cell>
          <cell r="DA40">
            <v>75.099999999999994</v>
          </cell>
          <cell r="DB40">
            <v>57.4</v>
          </cell>
          <cell r="DC40">
            <v>52.1</v>
          </cell>
          <cell r="DD40">
            <v>63</v>
          </cell>
          <cell r="DE40">
            <v>95.4</v>
          </cell>
          <cell r="DF40">
            <v>93.5</v>
          </cell>
          <cell r="DG40">
            <v>97.4</v>
          </cell>
          <cell r="DH40">
            <v>92.9</v>
          </cell>
          <cell r="DI40">
            <v>90.8</v>
          </cell>
          <cell r="DJ40">
            <v>95.1</v>
          </cell>
          <cell r="DK40">
            <v>59.1</v>
          </cell>
          <cell r="DL40">
            <v>54.4</v>
          </cell>
          <cell r="DM40">
            <v>64.2</v>
          </cell>
          <cell r="DN40">
            <v>34.299999999999997</v>
          </cell>
          <cell r="DO40">
            <v>28.9</v>
          </cell>
          <cell r="DP40">
            <v>40</v>
          </cell>
          <cell r="DQ40">
            <v>21.9</v>
          </cell>
          <cell r="DR40">
            <v>16.899999999999999</v>
          </cell>
          <cell r="DS40">
            <v>27.1</v>
          </cell>
          <cell r="DT40">
            <v>3586</v>
          </cell>
          <cell r="DU40">
            <v>1857</v>
          </cell>
          <cell r="DV40">
            <v>1729</v>
          </cell>
          <cell r="DW40">
            <v>68.8</v>
          </cell>
          <cell r="DX40">
            <v>62.9</v>
          </cell>
          <cell r="DY40">
            <v>75.099999999999994</v>
          </cell>
          <cell r="DZ40">
            <v>57.6</v>
          </cell>
          <cell r="EA40">
            <v>52.5</v>
          </cell>
          <cell r="EB40">
            <v>63.2</v>
          </cell>
          <cell r="EC40">
            <v>95.5</v>
          </cell>
          <cell r="ED40">
            <v>93.8</v>
          </cell>
          <cell r="EE40">
            <v>97.3</v>
          </cell>
          <cell r="EF40">
            <v>92.9</v>
          </cell>
          <cell r="EG40">
            <v>91.1</v>
          </cell>
          <cell r="EH40">
            <v>94.9</v>
          </cell>
          <cell r="EI40">
            <v>59.3</v>
          </cell>
          <cell r="EJ40">
            <v>54.7</v>
          </cell>
          <cell r="EK40">
            <v>64.3</v>
          </cell>
          <cell r="EL40">
            <v>34.5</v>
          </cell>
          <cell r="EM40">
            <v>29.1</v>
          </cell>
          <cell r="EN40">
            <v>40.299999999999997</v>
          </cell>
          <cell r="EO40">
            <v>22</v>
          </cell>
          <cell r="EP40">
            <v>17</v>
          </cell>
          <cell r="EQ40">
            <v>27.3</v>
          </cell>
        </row>
        <row r="41">
          <cell r="A41" t="str">
            <v>E08000015</v>
          </cell>
          <cell r="B41" t="str">
            <v>Wirral</v>
          </cell>
          <cell r="C41" t="str">
            <v>North West</v>
          </cell>
          <cell r="D41">
            <v>51</v>
          </cell>
          <cell r="E41">
            <v>24</v>
          </cell>
          <cell r="F41">
            <v>27</v>
          </cell>
          <cell r="G41">
            <v>88.2</v>
          </cell>
          <cell r="H41" t="str">
            <v>x</v>
          </cell>
          <cell r="I41" t="str">
            <v>x</v>
          </cell>
          <cell r="J41">
            <v>82.4</v>
          </cell>
          <cell r="K41">
            <v>83.3</v>
          </cell>
          <cell r="L41">
            <v>81.5</v>
          </cell>
          <cell r="M41">
            <v>100</v>
          </cell>
          <cell r="N41">
            <v>100</v>
          </cell>
          <cell r="O41">
            <v>100</v>
          </cell>
          <cell r="P41" t="str">
            <v>x</v>
          </cell>
          <cell r="Q41">
            <v>100</v>
          </cell>
          <cell r="R41" t="str">
            <v>x</v>
          </cell>
          <cell r="S41">
            <v>84.3</v>
          </cell>
          <cell r="T41">
            <v>87.5</v>
          </cell>
          <cell r="U41">
            <v>81.5</v>
          </cell>
          <cell r="V41">
            <v>58.8</v>
          </cell>
          <cell r="W41">
            <v>50</v>
          </cell>
          <cell r="X41">
            <v>66.7</v>
          </cell>
          <cell r="Y41">
            <v>51</v>
          </cell>
          <cell r="Z41">
            <v>41.7</v>
          </cell>
          <cell r="AA41">
            <v>59.3</v>
          </cell>
          <cell r="AB41">
            <v>12</v>
          </cell>
          <cell r="AC41">
            <v>8</v>
          </cell>
          <cell r="AD41">
            <v>4</v>
          </cell>
          <cell r="AE41" t="str">
            <v>x</v>
          </cell>
          <cell r="AF41" t="str">
            <v>x</v>
          </cell>
          <cell r="AG41" t="str">
            <v>x</v>
          </cell>
          <cell r="AH41">
            <v>75</v>
          </cell>
          <cell r="AI41" t="str">
            <v>x</v>
          </cell>
          <cell r="AJ41" t="str">
            <v>x</v>
          </cell>
          <cell r="AK41" t="str">
            <v>x</v>
          </cell>
          <cell r="AL41" t="str">
            <v>x</v>
          </cell>
          <cell r="AM41" t="str">
            <v>x</v>
          </cell>
          <cell r="AN41" t="str">
            <v>x</v>
          </cell>
          <cell r="AO41" t="str">
            <v>x</v>
          </cell>
          <cell r="AP41" t="str">
            <v>x</v>
          </cell>
          <cell r="AQ41">
            <v>75</v>
          </cell>
          <cell r="AR41" t="str">
            <v>x</v>
          </cell>
          <cell r="AS41" t="str">
            <v>x</v>
          </cell>
          <cell r="AT41">
            <v>66.7</v>
          </cell>
          <cell r="AU41" t="str">
            <v>x</v>
          </cell>
          <cell r="AV41" t="str">
            <v>x</v>
          </cell>
          <cell r="AW41">
            <v>58.3</v>
          </cell>
          <cell r="AX41" t="str">
            <v>x</v>
          </cell>
          <cell r="AY41" t="str">
            <v>x</v>
          </cell>
          <cell r="AZ41">
            <v>22</v>
          </cell>
          <cell r="BA41">
            <v>11</v>
          </cell>
          <cell r="BB41">
            <v>11</v>
          </cell>
          <cell r="BC41" t="str">
            <v>x</v>
          </cell>
          <cell r="BD41" t="str">
            <v>x</v>
          </cell>
          <cell r="BE41">
            <v>100</v>
          </cell>
          <cell r="BF41">
            <v>86.4</v>
          </cell>
          <cell r="BG41" t="str">
            <v>x</v>
          </cell>
          <cell r="BH41" t="str">
            <v>x</v>
          </cell>
          <cell r="BI41">
            <v>100</v>
          </cell>
          <cell r="BJ41">
            <v>100</v>
          </cell>
          <cell r="BK41">
            <v>100</v>
          </cell>
          <cell r="BL41">
            <v>100</v>
          </cell>
          <cell r="BM41">
            <v>100</v>
          </cell>
          <cell r="BN41">
            <v>100</v>
          </cell>
          <cell r="BO41">
            <v>86.4</v>
          </cell>
          <cell r="BP41" t="str">
            <v>x</v>
          </cell>
          <cell r="BQ41" t="str">
            <v>x</v>
          </cell>
          <cell r="BR41">
            <v>63.6</v>
          </cell>
          <cell r="BS41">
            <v>54.5</v>
          </cell>
          <cell r="BT41">
            <v>72.7</v>
          </cell>
          <cell r="BU41">
            <v>63.6</v>
          </cell>
          <cell r="BV41">
            <v>54.5</v>
          </cell>
          <cell r="BW41">
            <v>72.7</v>
          </cell>
          <cell r="BX41">
            <v>62</v>
          </cell>
          <cell r="BY41">
            <v>29</v>
          </cell>
          <cell r="BZ41">
            <v>33</v>
          </cell>
          <cell r="CA41">
            <v>80.599999999999994</v>
          </cell>
          <cell r="CB41">
            <v>86.2</v>
          </cell>
          <cell r="CC41">
            <v>75.8</v>
          </cell>
          <cell r="CD41">
            <v>71</v>
          </cell>
          <cell r="CE41">
            <v>75.900000000000006</v>
          </cell>
          <cell r="CF41">
            <v>66.7</v>
          </cell>
          <cell r="CG41">
            <v>95.2</v>
          </cell>
          <cell r="CH41" t="str">
            <v>x</v>
          </cell>
          <cell r="CI41" t="str">
            <v>x</v>
          </cell>
          <cell r="CJ41">
            <v>93.5</v>
          </cell>
          <cell r="CK41" t="str">
            <v>x</v>
          </cell>
          <cell r="CL41" t="str">
            <v>x</v>
          </cell>
          <cell r="CM41">
            <v>71</v>
          </cell>
          <cell r="CN41">
            <v>75.900000000000006</v>
          </cell>
          <cell r="CO41">
            <v>66.7</v>
          </cell>
          <cell r="CP41">
            <v>53.2</v>
          </cell>
          <cell r="CQ41">
            <v>65.5</v>
          </cell>
          <cell r="CR41">
            <v>42.4</v>
          </cell>
          <cell r="CS41">
            <v>32.299999999999997</v>
          </cell>
          <cell r="CT41">
            <v>31</v>
          </cell>
          <cell r="CU41">
            <v>33.299999999999997</v>
          </cell>
          <cell r="CV41">
            <v>3334</v>
          </cell>
          <cell r="CW41">
            <v>1662</v>
          </cell>
          <cell r="CX41">
            <v>1672</v>
          </cell>
          <cell r="CY41">
            <v>71.8</v>
          </cell>
          <cell r="CZ41">
            <v>65.900000000000006</v>
          </cell>
          <cell r="DA41">
            <v>77.7</v>
          </cell>
          <cell r="DB41">
            <v>61</v>
          </cell>
          <cell r="DC41">
            <v>57</v>
          </cell>
          <cell r="DD41">
            <v>65</v>
          </cell>
          <cell r="DE41">
            <v>93.7</v>
          </cell>
          <cell r="DF41">
            <v>92</v>
          </cell>
          <cell r="DG41">
            <v>95.3</v>
          </cell>
          <cell r="DH41">
            <v>91.6</v>
          </cell>
          <cell r="DI41">
            <v>90.1</v>
          </cell>
          <cell r="DJ41">
            <v>93.1</v>
          </cell>
          <cell r="DK41">
            <v>62.4</v>
          </cell>
          <cell r="DL41">
            <v>59.3</v>
          </cell>
          <cell r="DM41">
            <v>65.599999999999994</v>
          </cell>
          <cell r="DN41">
            <v>42.4</v>
          </cell>
          <cell r="DO41">
            <v>39.700000000000003</v>
          </cell>
          <cell r="DP41">
            <v>45</v>
          </cell>
          <cell r="DQ41">
            <v>31.4</v>
          </cell>
          <cell r="DR41">
            <v>28.5</v>
          </cell>
          <cell r="DS41">
            <v>34.200000000000003</v>
          </cell>
          <cell r="DT41">
            <v>3513</v>
          </cell>
          <cell r="DU41">
            <v>1750</v>
          </cell>
          <cell r="DV41">
            <v>1763</v>
          </cell>
          <cell r="DW41">
            <v>72.5</v>
          </cell>
          <cell r="DX41">
            <v>66.7</v>
          </cell>
          <cell r="DY41">
            <v>78.2</v>
          </cell>
          <cell r="DZ41">
            <v>61.8</v>
          </cell>
          <cell r="EA41">
            <v>58</v>
          </cell>
          <cell r="EB41">
            <v>65.599999999999994</v>
          </cell>
          <cell r="EC41">
            <v>93.8</v>
          </cell>
          <cell r="ED41">
            <v>92.1</v>
          </cell>
          <cell r="EE41">
            <v>95.5</v>
          </cell>
          <cell r="EF41">
            <v>91.7</v>
          </cell>
          <cell r="EG41">
            <v>90.2</v>
          </cell>
          <cell r="EH41">
            <v>93.2</v>
          </cell>
          <cell r="EI41">
            <v>63.2</v>
          </cell>
          <cell r="EJ41">
            <v>60.3</v>
          </cell>
          <cell r="EK41">
            <v>66.099999999999994</v>
          </cell>
          <cell r="EL41">
            <v>43</v>
          </cell>
          <cell r="EM41">
            <v>40.700000000000003</v>
          </cell>
          <cell r="EN41">
            <v>45.4</v>
          </cell>
          <cell r="EO41">
            <v>32</v>
          </cell>
          <cell r="EP41">
            <v>29.2</v>
          </cell>
          <cell r="EQ41">
            <v>34.700000000000003</v>
          </cell>
        </row>
        <row r="42">
          <cell r="A42" t="str">
            <v>E08000016</v>
          </cell>
          <cell r="B42" t="str">
            <v>Barnsley</v>
          </cell>
          <cell r="C42" t="str">
            <v>Yorkshire and the Humber</v>
          </cell>
          <cell r="D42">
            <v>7</v>
          </cell>
          <cell r="E42">
            <v>3</v>
          </cell>
          <cell r="F42">
            <v>4</v>
          </cell>
          <cell r="G42" t="str">
            <v>x</v>
          </cell>
          <cell r="H42" t="str">
            <v>x</v>
          </cell>
          <cell r="I42" t="str">
            <v>x</v>
          </cell>
          <cell r="J42">
            <v>57.1</v>
          </cell>
          <cell r="K42" t="str">
            <v>x</v>
          </cell>
          <cell r="L42" t="str">
            <v>x</v>
          </cell>
          <cell r="M42">
            <v>100</v>
          </cell>
          <cell r="N42" t="str">
            <v>x</v>
          </cell>
          <cell r="O42" t="str">
            <v>x</v>
          </cell>
          <cell r="P42" t="str">
            <v>x</v>
          </cell>
          <cell r="Q42" t="str">
            <v>x</v>
          </cell>
          <cell r="R42" t="str">
            <v>x</v>
          </cell>
          <cell r="S42">
            <v>57.1</v>
          </cell>
          <cell r="T42" t="str">
            <v>x</v>
          </cell>
          <cell r="U42" t="str">
            <v>x</v>
          </cell>
          <cell r="V42" t="str">
            <v>x</v>
          </cell>
          <cell r="W42" t="str">
            <v>x</v>
          </cell>
          <cell r="X42" t="str">
            <v>x</v>
          </cell>
          <cell r="Y42" t="str">
            <v>x</v>
          </cell>
          <cell r="Z42" t="str">
            <v>x</v>
          </cell>
          <cell r="AA42" t="str">
            <v>x</v>
          </cell>
          <cell r="AB42">
            <v>7</v>
          </cell>
          <cell r="AC42" t="str">
            <v>x</v>
          </cell>
          <cell r="AD42" t="str">
            <v>x</v>
          </cell>
          <cell r="AE42">
            <v>42.9</v>
          </cell>
          <cell r="AF42" t="str">
            <v>x</v>
          </cell>
          <cell r="AG42" t="str">
            <v>x</v>
          </cell>
          <cell r="AH42" t="str">
            <v>x</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cell r="AU42" t="str">
            <v>x</v>
          </cell>
          <cell r="AV42" t="str">
            <v>x</v>
          </cell>
          <cell r="AW42" t="str">
            <v>x</v>
          </cell>
          <cell r="AX42" t="str">
            <v>x</v>
          </cell>
          <cell r="AY42" t="str">
            <v>x</v>
          </cell>
          <cell r="AZ42" t="str">
            <v>x</v>
          </cell>
          <cell r="BA42" t="str">
            <v>x</v>
          </cell>
          <cell r="BB42">
            <v>0</v>
          </cell>
          <cell r="BC42" t="str">
            <v>x</v>
          </cell>
          <cell r="BD42" t="str">
            <v>x</v>
          </cell>
          <cell r="BE42" t="str">
            <v>.</v>
          </cell>
          <cell r="BF42" t="str">
            <v>x</v>
          </cell>
          <cell r="BG42" t="str">
            <v>x</v>
          </cell>
          <cell r="BH42" t="str">
            <v>.</v>
          </cell>
          <cell r="BI42" t="str">
            <v>x</v>
          </cell>
          <cell r="BJ42" t="str">
            <v>x</v>
          </cell>
          <cell r="BK42" t="str">
            <v>.</v>
          </cell>
          <cell r="BL42" t="str">
            <v>x</v>
          </cell>
          <cell r="BM42" t="str">
            <v>x</v>
          </cell>
          <cell r="BN42" t="str">
            <v>.</v>
          </cell>
          <cell r="BO42" t="str">
            <v>x</v>
          </cell>
          <cell r="BP42" t="str">
            <v>x</v>
          </cell>
          <cell r="BQ42" t="str">
            <v>.</v>
          </cell>
          <cell r="BR42" t="str">
            <v>x</v>
          </cell>
          <cell r="BS42" t="str">
            <v>x</v>
          </cell>
          <cell r="BT42" t="str">
            <v>.</v>
          </cell>
          <cell r="BU42" t="str">
            <v>x</v>
          </cell>
          <cell r="BV42" t="str">
            <v>x</v>
          </cell>
          <cell r="BW42" t="str">
            <v>.</v>
          </cell>
          <cell r="BX42">
            <v>27</v>
          </cell>
          <cell r="BY42">
            <v>13</v>
          </cell>
          <cell r="BZ42">
            <v>14</v>
          </cell>
          <cell r="CA42" t="str">
            <v>x</v>
          </cell>
          <cell r="CB42" t="str">
            <v>x</v>
          </cell>
          <cell r="CC42" t="str">
            <v>x</v>
          </cell>
          <cell r="CD42">
            <v>74.099999999999994</v>
          </cell>
          <cell r="CE42">
            <v>69.2</v>
          </cell>
          <cell r="CF42">
            <v>78.599999999999994</v>
          </cell>
          <cell r="CG42">
            <v>100</v>
          </cell>
          <cell r="CH42">
            <v>100</v>
          </cell>
          <cell r="CI42">
            <v>100</v>
          </cell>
          <cell r="CJ42" t="str">
            <v>x</v>
          </cell>
          <cell r="CK42" t="str">
            <v>x</v>
          </cell>
          <cell r="CL42">
            <v>100</v>
          </cell>
          <cell r="CM42" t="str">
            <v>x</v>
          </cell>
          <cell r="CN42" t="str">
            <v>x</v>
          </cell>
          <cell r="CO42" t="str">
            <v>x</v>
          </cell>
          <cell r="CP42">
            <v>40.700000000000003</v>
          </cell>
          <cell r="CQ42" t="str">
            <v>x</v>
          </cell>
          <cell r="CR42" t="str">
            <v>x</v>
          </cell>
          <cell r="CS42">
            <v>37</v>
          </cell>
          <cell r="CT42" t="str">
            <v>x</v>
          </cell>
          <cell r="CU42" t="str">
            <v>x</v>
          </cell>
          <cell r="CV42">
            <v>2212</v>
          </cell>
          <cell r="CW42">
            <v>1131</v>
          </cell>
          <cell r="CX42">
            <v>1081</v>
          </cell>
          <cell r="CY42">
            <v>57.6</v>
          </cell>
          <cell r="CZ42">
            <v>50.4</v>
          </cell>
          <cell r="DA42">
            <v>65.099999999999994</v>
          </cell>
          <cell r="DB42">
            <v>49.2</v>
          </cell>
          <cell r="DC42">
            <v>44.7</v>
          </cell>
          <cell r="DD42">
            <v>54</v>
          </cell>
          <cell r="DE42">
            <v>93</v>
          </cell>
          <cell r="DF42">
            <v>90.9</v>
          </cell>
          <cell r="DG42">
            <v>95.2</v>
          </cell>
          <cell r="DH42">
            <v>90.3</v>
          </cell>
          <cell r="DI42">
            <v>88.7</v>
          </cell>
          <cell r="DJ42">
            <v>92</v>
          </cell>
          <cell r="DK42">
            <v>52</v>
          </cell>
          <cell r="DL42">
            <v>47.9</v>
          </cell>
          <cell r="DM42">
            <v>56.2</v>
          </cell>
          <cell r="DN42">
            <v>25.2</v>
          </cell>
          <cell r="DO42">
            <v>19.100000000000001</v>
          </cell>
          <cell r="DP42">
            <v>31.5</v>
          </cell>
          <cell r="DQ42">
            <v>14.4</v>
          </cell>
          <cell r="DR42">
            <v>9.9</v>
          </cell>
          <cell r="DS42">
            <v>19.100000000000001</v>
          </cell>
          <cell r="DT42">
            <v>2269</v>
          </cell>
          <cell r="DU42">
            <v>1159</v>
          </cell>
          <cell r="DV42">
            <v>1110</v>
          </cell>
          <cell r="DW42">
            <v>57.9</v>
          </cell>
          <cell r="DX42">
            <v>50.8</v>
          </cell>
          <cell r="DY42">
            <v>65.2</v>
          </cell>
          <cell r="DZ42">
            <v>49.4</v>
          </cell>
          <cell r="EA42">
            <v>44.9</v>
          </cell>
          <cell r="EB42">
            <v>54.2</v>
          </cell>
          <cell r="EC42">
            <v>93.1</v>
          </cell>
          <cell r="ED42">
            <v>91</v>
          </cell>
          <cell r="EE42">
            <v>95.2</v>
          </cell>
          <cell r="EF42">
            <v>90.3</v>
          </cell>
          <cell r="EG42">
            <v>88.6</v>
          </cell>
          <cell r="EH42">
            <v>92.1</v>
          </cell>
          <cell r="EI42">
            <v>52.2</v>
          </cell>
          <cell r="EJ42">
            <v>48.1</v>
          </cell>
          <cell r="EK42">
            <v>56.5</v>
          </cell>
          <cell r="EL42">
            <v>25.4</v>
          </cell>
          <cell r="EM42">
            <v>19.399999999999999</v>
          </cell>
          <cell r="EN42">
            <v>31.6</v>
          </cell>
          <cell r="EO42">
            <v>14.6</v>
          </cell>
          <cell r="EP42">
            <v>10.199999999999999</v>
          </cell>
          <cell r="EQ42">
            <v>19.2</v>
          </cell>
        </row>
        <row r="43">
          <cell r="A43" t="str">
            <v>E08000032</v>
          </cell>
          <cell r="B43" t="str">
            <v>Bradford</v>
          </cell>
          <cell r="C43" t="str">
            <v>Yorkshire and the Humber</v>
          </cell>
          <cell r="D43">
            <v>2456</v>
          </cell>
          <cell r="E43">
            <v>1235</v>
          </cell>
          <cell r="F43">
            <v>1221</v>
          </cell>
          <cell r="G43">
            <v>52.9</v>
          </cell>
          <cell r="H43">
            <v>44.6</v>
          </cell>
          <cell r="I43">
            <v>61.3</v>
          </cell>
          <cell r="J43">
            <v>42.6</v>
          </cell>
          <cell r="K43">
            <v>36.700000000000003</v>
          </cell>
          <cell r="L43">
            <v>48.6</v>
          </cell>
          <cell r="M43">
            <v>92.3</v>
          </cell>
          <cell r="N43">
            <v>90.7</v>
          </cell>
          <cell r="O43">
            <v>93.9</v>
          </cell>
          <cell r="P43">
            <v>87.3</v>
          </cell>
          <cell r="Q43">
            <v>87.1</v>
          </cell>
          <cell r="R43">
            <v>87.6</v>
          </cell>
          <cell r="S43">
            <v>45.1</v>
          </cell>
          <cell r="T43">
            <v>40.6</v>
          </cell>
          <cell r="U43">
            <v>49.6</v>
          </cell>
          <cell r="V43">
            <v>29</v>
          </cell>
          <cell r="W43">
            <v>24</v>
          </cell>
          <cell r="X43">
            <v>34.1</v>
          </cell>
          <cell r="Y43">
            <v>15.7</v>
          </cell>
          <cell r="Z43">
            <v>10.5</v>
          </cell>
          <cell r="AA43">
            <v>21</v>
          </cell>
          <cell r="AB43">
            <v>82</v>
          </cell>
          <cell r="AC43">
            <v>38</v>
          </cell>
          <cell r="AD43">
            <v>44</v>
          </cell>
          <cell r="AE43">
            <v>53.7</v>
          </cell>
          <cell r="AF43">
            <v>47.4</v>
          </cell>
          <cell r="AG43">
            <v>59.1</v>
          </cell>
          <cell r="AH43">
            <v>46.3</v>
          </cell>
          <cell r="AI43">
            <v>44.7</v>
          </cell>
          <cell r="AJ43">
            <v>47.7</v>
          </cell>
          <cell r="AK43">
            <v>91.5</v>
          </cell>
          <cell r="AL43" t="str">
            <v>x</v>
          </cell>
          <cell r="AM43" t="str">
            <v>x</v>
          </cell>
          <cell r="AN43">
            <v>86.6</v>
          </cell>
          <cell r="AO43">
            <v>89.5</v>
          </cell>
          <cell r="AP43">
            <v>84.1</v>
          </cell>
          <cell r="AQ43">
            <v>48.8</v>
          </cell>
          <cell r="AR43">
            <v>44.7</v>
          </cell>
          <cell r="AS43">
            <v>52.3</v>
          </cell>
          <cell r="AT43">
            <v>20.7</v>
          </cell>
          <cell r="AU43">
            <v>13.2</v>
          </cell>
          <cell r="AV43">
            <v>27.3</v>
          </cell>
          <cell r="AW43">
            <v>13.4</v>
          </cell>
          <cell r="AX43">
            <v>10.5</v>
          </cell>
          <cell r="AY43">
            <v>15.9</v>
          </cell>
          <cell r="AZ43">
            <v>5</v>
          </cell>
          <cell r="BA43">
            <v>0</v>
          </cell>
          <cell r="BB43">
            <v>5</v>
          </cell>
          <cell r="BC43" t="str">
            <v>x</v>
          </cell>
          <cell r="BD43" t="str">
            <v>.</v>
          </cell>
          <cell r="BE43" t="str">
            <v>x</v>
          </cell>
          <cell r="BF43" t="str">
            <v>x</v>
          </cell>
          <cell r="BG43" t="str">
            <v>.</v>
          </cell>
          <cell r="BH43" t="str">
            <v>x</v>
          </cell>
          <cell r="BI43" t="str">
            <v>x</v>
          </cell>
          <cell r="BJ43" t="str">
            <v>.</v>
          </cell>
          <cell r="BK43" t="str">
            <v>x</v>
          </cell>
          <cell r="BL43" t="str">
            <v>x</v>
          </cell>
          <cell r="BM43" t="str">
            <v>.</v>
          </cell>
          <cell r="BN43" t="str">
            <v>x</v>
          </cell>
          <cell r="BO43" t="str">
            <v>x</v>
          </cell>
          <cell r="BP43" t="str">
            <v>.</v>
          </cell>
          <cell r="BQ43" t="str">
            <v>x</v>
          </cell>
          <cell r="BR43" t="str">
            <v>x</v>
          </cell>
          <cell r="BS43" t="str">
            <v>.</v>
          </cell>
          <cell r="BT43" t="str">
            <v>x</v>
          </cell>
          <cell r="BU43" t="str">
            <v>x</v>
          </cell>
          <cell r="BV43" t="str">
            <v>.</v>
          </cell>
          <cell r="BW43" t="str">
            <v>x</v>
          </cell>
          <cell r="BX43">
            <v>209</v>
          </cell>
          <cell r="BY43">
            <v>106</v>
          </cell>
          <cell r="BZ43">
            <v>103</v>
          </cell>
          <cell r="CA43">
            <v>55.5</v>
          </cell>
          <cell r="CB43">
            <v>47.2</v>
          </cell>
          <cell r="CC43">
            <v>64.099999999999994</v>
          </cell>
          <cell r="CD43">
            <v>44.5</v>
          </cell>
          <cell r="CE43">
            <v>39.6</v>
          </cell>
          <cell r="CF43">
            <v>49.5</v>
          </cell>
          <cell r="CG43">
            <v>91.9</v>
          </cell>
          <cell r="CH43">
            <v>88.7</v>
          </cell>
          <cell r="CI43">
            <v>95.1</v>
          </cell>
          <cell r="CJ43">
            <v>85.2</v>
          </cell>
          <cell r="CK43">
            <v>78.3</v>
          </cell>
          <cell r="CL43">
            <v>92.2</v>
          </cell>
          <cell r="CM43">
            <v>46.4</v>
          </cell>
          <cell r="CN43">
            <v>42.5</v>
          </cell>
          <cell r="CO43">
            <v>50.5</v>
          </cell>
          <cell r="CP43">
            <v>33.5</v>
          </cell>
          <cell r="CQ43">
            <v>26.4</v>
          </cell>
          <cell r="CR43">
            <v>40.799999999999997</v>
          </cell>
          <cell r="CS43">
            <v>20.6</v>
          </cell>
          <cell r="CT43">
            <v>16</v>
          </cell>
          <cell r="CU43">
            <v>25.2</v>
          </cell>
          <cell r="CV43">
            <v>3034</v>
          </cell>
          <cell r="CW43">
            <v>1519</v>
          </cell>
          <cell r="CX43">
            <v>1515</v>
          </cell>
          <cell r="CY43">
            <v>56</v>
          </cell>
          <cell r="CZ43">
            <v>50</v>
          </cell>
          <cell r="DA43">
            <v>62</v>
          </cell>
          <cell r="DB43">
            <v>48.2</v>
          </cell>
          <cell r="DC43">
            <v>43.1</v>
          </cell>
          <cell r="DD43">
            <v>53.3</v>
          </cell>
          <cell r="DE43">
            <v>90.2</v>
          </cell>
          <cell r="DF43">
            <v>88</v>
          </cell>
          <cell r="DG43">
            <v>92.5</v>
          </cell>
          <cell r="DH43">
            <v>85.9</v>
          </cell>
          <cell r="DI43">
            <v>84.2</v>
          </cell>
          <cell r="DJ43">
            <v>87.7</v>
          </cell>
          <cell r="DK43">
            <v>50.2</v>
          </cell>
          <cell r="DL43">
            <v>45.6</v>
          </cell>
          <cell r="DM43">
            <v>54.9</v>
          </cell>
          <cell r="DN43">
            <v>30.7</v>
          </cell>
          <cell r="DO43">
            <v>26.5</v>
          </cell>
          <cell r="DP43">
            <v>35</v>
          </cell>
          <cell r="DQ43">
            <v>18.5</v>
          </cell>
          <cell r="DR43">
            <v>13.8</v>
          </cell>
          <cell r="DS43">
            <v>23.2</v>
          </cell>
          <cell r="DT43">
            <v>5883</v>
          </cell>
          <cell r="DU43">
            <v>2949</v>
          </cell>
          <cell r="DV43">
            <v>2934</v>
          </cell>
          <cell r="DW43">
            <v>54.6</v>
          </cell>
          <cell r="DX43">
            <v>47.3</v>
          </cell>
          <cell r="DY43">
            <v>61.9</v>
          </cell>
          <cell r="DZ43">
            <v>45.5</v>
          </cell>
          <cell r="EA43">
            <v>40</v>
          </cell>
          <cell r="EB43">
            <v>51.1</v>
          </cell>
          <cell r="EC43">
            <v>91</v>
          </cell>
          <cell r="ED43">
            <v>89</v>
          </cell>
          <cell r="EE43">
            <v>93</v>
          </cell>
          <cell r="EF43">
            <v>86.3</v>
          </cell>
          <cell r="EG43">
            <v>85</v>
          </cell>
          <cell r="EH43">
            <v>87.6</v>
          </cell>
          <cell r="EI43">
            <v>47.8</v>
          </cell>
          <cell r="EJ43">
            <v>43.1</v>
          </cell>
          <cell r="EK43">
            <v>52.5</v>
          </cell>
          <cell r="EL43">
            <v>29.9</v>
          </cell>
          <cell r="EM43">
            <v>25</v>
          </cell>
          <cell r="EN43">
            <v>34.700000000000003</v>
          </cell>
          <cell r="EO43">
            <v>17.3</v>
          </cell>
          <cell r="EP43">
            <v>12.4</v>
          </cell>
          <cell r="EQ43">
            <v>22.3</v>
          </cell>
        </row>
        <row r="44">
          <cell r="A44" t="str">
            <v>E08000033</v>
          </cell>
          <cell r="B44" t="str">
            <v>Calderdale</v>
          </cell>
          <cell r="C44" t="str">
            <v>Yorkshire and the Humber</v>
          </cell>
          <cell r="D44">
            <v>368</v>
          </cell>
          <cell r="E44">
            <v>203</v>
          </cell>
          <cell r="F44">
            <v>165</v>
          </cell>
          <cell r="G44">
            <v>65.8</v>
          </cell>
          <cell r="H44">
            <v>62.1</v>
          </cell>
          <cell r="I44">
            <v>70.3</v>
          </cell>
          <cell r="J44">
            <v>56.8</v>
          </cell>
          <cell r="K44">
            <v>54.2</v>
          </cell>
          <cell r="L44">
            <v>60</v>
          </cell>
          <cell r="M44">
            <v>95.9</v>
          </cell>
          <cell r="N44">
            <v>95.6</v>
          </cell>
          <cell r="O44">
            <v>96.4</v>
          </cell>
          <cell r="P44">
            <v>92.7</v>
          </cell>
          <cell r="Q44">
            <v>92.6</v>
          </cell>
          <cell r="R44">
            <v>92.7</v>
          </cell>
          <cell r="S44">
            <v>59.8</v>
          </cell>
          <cell r="T44">
            <v>57.1</v>
          </cell>
          <cell r="U44">
            <v>63</v>
          </cell>
          <cell r="V44">
            <v>36.700000000000003</v>
          </cell>
          <cell r="W44">
            <v>32</v>
          </cell>
          <cell r="X44">
            <v>42.4</v>
          </cell>
          <cell r="Y44">
            <v>24.2</v>
          </cell>
          <cell r="Z44">
            <v>21.2</v>
          </cell>
          <cell r="AA44">
            <v>27.9</v>
          </cell>
          <cell r="AB44">
            <v>21</v>
          </cell>
          <cell r="AC44">
            <v>12</v>
          </cell>
          <cell r="AD44">
            <v>9</v>
          </cell>
          <cell r="AE44">
            <v>81</v>
          </cell>
          <cell r="AF44" t="str">
            <v>x</v>
          </cell>
          <cell r="AG44" t="str">
            <v>x</v>
          </cell>
          <cell r="AH44">
            <v>61.9</v>
          </cell>
          <cell r="AI44">
            <v>58.3</v>
          </cell>
          <cell r="AJ44">
            <v>66.7</v>
          </cell>
          <cell r="AK44" t="str">
            <v>x</v>
          </cell>
          <cell r="AL44">
            <v>100</v>
          </cell>
          <cell r="AM44" t="str">
            <v>x</v>
          </cell>
          <cell r="AN44" t="str">
            <v>x</v>
          </cell>
          <cell r="AO44">
            <v>100</v>
          </cell>
          <cell r="AP44" t="str">
            <v>x</v>
          </cell>
          <cell r="AQ44">
            <v>61.9</v>
          </cell>
          <cell r="AR44">
            <v>58.3</v>
          </cell>
          <cell r="AS44">
            <v>66.7</v>
          </cell>
          <cell r="AT44">
            <v>33.299999999999997</v>
          </cell>
          <cell r="AU44">
            <v>33.299999999999997</v>
          </cell>
          <cell r="AV44">
            <v>33.299999999999997</v>
          </cell>
          <cell r="AW44" t="str">
            <v>x</v>
          </cell>
          <cell r="AX44" t="str">
            <v>x</v>
          </cell>
          <cell r="AY44" t="str">
            <v>x</v>
          </cell>
          <cell r="AZ44">
            <v>3</v>
          </cell>
          <cell r="BA44" t="str">
            <v>x</v>
          </cell>
          <cell r="BB44" t="str">
            <v>x</v>
          </cell>
          <cell r="BC44" t="str">
            <v>x</v>
          </cell>
          <cell r="BD44" t="str">
            <v>x</v>
          </cell>
          <cell r="BE44" t="str">
            <v>x</v>
          </cell>
          <cell r="BF44" t="str">
            <v>x</v>
          </cell>
          <cell r="BG44" t="str">
            <v>x</v>
          </cell>
          <cell r="BH44" t="str">
            <v>x</v>
          </cell>
          <cell r="BI44" t="str">
            <v>x</v>
          </cell>
          <cell r="BJ44" t="str">
            <v>x</v>
          </cell>
          <cell r="BK44" t="str">
            <v>x</v>
          </cell>
          <cell r="BL44" t="str">
            <v>x</v>
          </cell>
          <cell r="BM44" t="str">
            <v>x</v>
          </cell>
          <cell r="BN44" t="str">
            <v>x</v>
          </cell>
          <cell r="BO44" t="str">
            <v>x</v>
          </cell>
          <cell r="BP44" t="str">
            <v>x</v>
          </cell>
          <cell r="BQ44" t="str">
            <v>x</v>
          </cell>
          <cell r="BR44" t="str">
            <v>x</v>
          </cell>
          <cell r="BS44" t="str">
            <v>x</v>
          </cell>
          <cell r="BT44" t="str">
            <v>x</v>
          </cell>
          <cell r="BU44" t="str">
            <v>x</v>
          </cell>
          <cell r="BV44" t="str">
            <v>x</v>
          </cell>
          <cell r="BW44" t="str">
            <v>x</v>
          </cell>
          <cell r="BX44">
            <v>77</v>
          </cell>
          <cell r="BY44">
            <v>38</v>
          </cell>
          <cell r="BZ44">
            <v>39</v>
          </cell>
          <cell r="CA44">
            <v>76.599999999999994</v>
          </cell>
          <cell r="CB44">
            <v>65.8</v>
          </cell>
          <cell r="CC44">
            <v>87.2</v>
          </cell>
          <cell r="CD44">
            <v>70.099999999999994</v>
          </cell>
          <cell r="CE44">
            <v>65.8</v>
          </cell>
          <cell r="CF44">
            <v>74.400000000000006</v>
          </cell>
          <cell r="CG44">
            <v>96.1</v>
          </cell>
          <cell r="CH44" t="str">
            <v>x</v>
          </cell>
          <cell r="CI44" t="str">
            <v>x</v>
          </cell>
          <cell r="CJ44">
            <v>94.8</v>
          </cell>
          <cell r="CK44" t="str">
            <v>x</v>
          </cell>
          <cell r="CL44" t="str">
            <v>x</v>
          </cell>
          <cell r="CM44">
            <v>71.400000000000006</v>
          </cell>
          <cell r="CN44">
            <v>68.400000000000006</v>
          </cell>
          <cell r="CO44">
            <v>74.400000000000006</v>
          </cell>
          <cell r="CP44">
            <v>39</v>
          </cell>
          <cell r="CQ44">
            <v>26.3</v>
          </cell>
          <cell r="CR44">
            <v>51.3</v>
          </cell>
          <cell r="CS44">
            <v>29.9</v>
          </cell>
          <cell r="CT44">
            <v>18.399999999999999</v>
          </cell>
          <cell r="CU44">
            <v>41</v>
          </cell>
          <cell r="CV44">
            <v>2106</v>
          </cell>
          <cell r="CW44">
            <v>1119</v>
          </cell>
          <cell r="CX44">
            <v>987</v>
          </cell>
          <cell r="CY44">
            <v>71.099999999999994</v>
          </cell>
          <cell r="CZ44">
            <v>66.2</v>
          </cell>
          <cell r="DA44">
            <v>76.599999999999994</v>
          </cell>
          <cell r="DB44">
            <v>62.3</v>
          </cell>
          <cell r="DC44">
            <v>59.1</v>
          </cell>
          <cell r="DD44">
            <v>66</v>
          </cell>
          <cell r="DE44">
            <v>95.5</v>
          </cell>
          <cell r="DF44">
            <v>94.9</v>
          </cell>
          <cell r="DG44">
            <v>96.1</v>
          </cell>
          <cell r="DH44">
            <v>93.8</v>
          </cell>
          <cell r="DI44">
            <v>93.1</v>
          </cell>
          <cell r="DJ44">
            <v>94.5</v>
          </cell>
          <cell r="DK44">
            <v>64.099999999999994</v>
          </cell>
          <cell r="DL44">
            <v>61.5</v>
          </cell>
          <cell r="DM44">
            <v>67.099999999999994</v>
          </cell>
          <cell r="DN44">
            <v>31.9</v>
          </cell>
          <cell r="DO44">
            <v>28.5</v>
          </cell>
          <cell r="DP44">
            <v>35.799999999999997</v>
          </cell>
          <cell r="DQ44">
            <v>24.3</v>
          </cell>
          <cell r="DR44">
            <v>20.100000000000001</v>
          </cell>
          <cell r="DS44">
            <v>29</v>
          </cell>
          <cell r="DT44">
            <v>2584</v>
          </cell>
          <cell r="DU44">
            <v>1379</v>
          </cell>
          <cell r="DV44">
            <v>1205</v>
          </cell>
          <cell r="DW44">
            <v>70.599999999999994</v>
          </cell>
          <cell r="DX44">
            <v>65.7</v>
          </cell>
          <cell r="DY44">
            <v>76.2</v>
          </cell>
          <cell r="DZ44">
            <v>61.8</v>
          </cell>
          <cell r="EA44">
            <v>58.6</v>
          </cell>
          <cell r="EB44">
            <v>65.400000000000006</v>
          </cell>
          <cell r="EC44">
            <v>95.5</v>
          </cell>
          <cell r="ED44">
            <v>95</v>
          </cell>
          <cell r="EE44">
            <v>96.2</v>
          </cell>
          <cell r="EF44">
            <v>93.6</v>
          </cell>
          <cell r="EG44">
            <v>93</v>
          </cell>
          <cell r="EH44">
            <v>94.3</v>
          </cell>
          <cell r="EI44">
            <v>63.7</v>
          </cell>
          <cell r="EJ44">
            <v>61.1</v>
          </cell>
          <cell r="EK44">
            <v>66.7</v>
          </cell>
          <cell r="EL44">
            <v>32.799999999999997</v>
          </cell>
          <cell r="EM44">
            <v>28.9</v>
          </cell>
          <cell r="EN44">
            <v>37.299999999999997</v>
          </cell>
          <cell r="EO44">
            <v>24.3</v>
          </cell>
          <cell r="EP44">
            <v>20.2</v>
          </cell>
          <cell r="EQ44">
            <v>29.1</v>
          </cell>
        </row>
        <row r="45">
          <cell r="A45" t="str">
            <v>E08000017</v>
          </cell>
          <cell r="B45" t="str">
            <v>Doncaster</v>
          </cell>
          <cell r="C45" t="str">
            <v>Yorkshire and the Humber</v>
          </cell>
          <cell r="D45">
            <v>85</v>
          </cell>
          <cell r="E45">
            <v>44</v>
          </cell>
          <cell r="F45">
            <v>41</v>
          </cell>
          <cell r="G45">
            <v>69.400000000000006</v>
          </cell>
          <cell r="H45">
            <v>54.5</v>
          </cell>
          <cell r="I45">
            <v>85.4</v>
          </cell>
          <cell r="J45">
            <v>57.6</v>
          </cell>
          <cell r="K45">
            <v>45.5</v>
          </cell>
          <cell r="L45">
            <v>70.7</v>
          </cell>
          <cell r="M45" t="str">
            <v>x</v>
          </cell>
          <cell r="N45" t="str">
            <v>x</v>
          </cell>
          <cell r="O45" t="str">
            <v>x</v>
          </cell>
          <cell r="P45">
            <v>95.3</v>
          </cell>
          <cell r="Q45" t="str">
            <v>x</v>
          </cell>
          <cell r="R45" t="str">
            <v>x</v>
          </cell>
          <cell r="S45">
            <v>58.8</v>
          </cell>
          <cell r="T45">
            <v>47.7</v>
          </cell>
          <cell r="U45">
            <v>70.7</v>
          </cell>
          <cell r="V45">
            <v>22.4</v>
          </cell>
          <cell r="W45">
            <v>22.7</v>
          </cell>
          <cell r="X45">
            <v>22</v>
          </cell>
          <cell r="Y45">
            <v>12.9</v>
          </cell>
          <cell r="Z45">
            <v>11.4</v>
          </cell>
          <cell r="AA45">
            <v>14.6</v>
          </cell>
          <cell r="AB45">
            <v>28</v>
          </cell>
          <cell r="AC45">
            <v>11</v>
          </cell>
          <cell r="AD45">
            <v>17</v>
          </cell>
          <cell r="AE45">
            <v>67.900000000000006</v>
          </cell>
          <cell r="AF45">
            <v>63.6</v>
          </cell>
          <cell r="AG45">
            <v>70.599999999999994</v>
          </cell>
          <cell r="AH45">
            <v>57.1</v>
          </cell>
          <cell r="AI45">
            <v>54.5</v>
          </cell>
          <cell r="AJ45">
            <v>58.8</v>
          </cell>
          <cell r="AK45" t="str">
            <v>x</v>
          </cell>
          <cell r="AL45" t="str">
            <v>x</v>
          </cell>
          <cell r="AM45">
            <v>100</v>
          </cell>
          <cell r="AN45" t="str">
            <v>x</v>
          </cell>
          <cell r="AO45" t="str">
            <v>x</v>
          </cell>
          <cell r="AP45">
            <v>100</v>
          </cell>
          <cell r="AQ45">
            <v>57.1</v>
          </cell>
          <cell r="AR45">
            <v>54.5</v>
          </cell>
          <cell r="AS45">
            <v>58.8</v>
          </cell>
          <cell r="AT45">
            <v>28.6</v>
          </cell>
          <cell r="AU45">
            <v>27.3</v>
          </cell>
          <cell r="AV45">
            <v>29.4</v>
          </cell>
          <cell r="AW45">
            <v>21.4</v>
          </cell>
          <cell r="AX45" t="str">
            <v>x</v>
          </cell>
          <cell r="AY45" t="str">
            <v>x</v>
          </cell>
          <cell r="AZ45">
            <v>8</v>
          </cell>
          <cell r="BA45">
            <v>5</v>
          </cell>
          <cell r="BB45">
            <v>3</v>
          </cell>
          <cell r="BC45" t="str">
            <v>x</v>
          </cell>
          <cell r="BD45" t="str">
            <v>x</v>
          </cell>
          <cell r="BE45" t="str">
            <v>x</v>
          </cell>
          <cell r="BF45">
            <v>50</v>
          </cell>
          <cell r="BG45" t="str">
            <v>x</v>
          </cell>
          <cell r="BH45" t="str">
            <v>x</v>
          </cell>
          <cell r="BI45">
            <v>100</v>
          </cell>
          <cell r="BJ45" t="str">
            <v>x</v>
          </cell>
          <cell r="BK45" t="str">
            <v>x</v>
          </cell>
          <cell r="BL45">
            <v>100</v>
          </cell>
          <cell r="BM45" t="str">
            <v>x</v>
          </cell>
          <cell r="BN45" t="str">
            <v>x</v>
          </cell>
          <cell r="BO45">
            <v>50</v>
          </cell>
          <cell r="BP45" t="str">
            <v>x</v>
          </cell>
          <cell r="BQ45" t="str">
            <v>x</v>
          </cell>
          <cell r="BR45">
            <v>37.5</v>
          </cell>
          <cell r="BS45" t="str">
            <v>x</v>
          </cell>
          <cell r="BT45" t="str">
            <v>x</v>
          </cell>
          <cell r="BU45" t="str">
            <v>x</v>
          </cell>
          <cell r="BV45" t="str">
            <v>x</v>
          </cell>
          <cell r="BW45" t="str">
            <v>x</v>
          </cell>
          <cell r="BX45">
            <v>75</v>
          </cell>
          <cell r="BY45">
            <v>41</v>
          </cell>
          <cell r="BZ45">
            <v>34</v>
          </cell>
          <cell r="CA45">
            <v>54.7</v>
          </cell>
          <cell r="CB45">
            <v>48.8</v>
          </cell>
          <cell r="CC45">
            <v>61.8</v>
          </cell>
          <cell r="CD45">
            <v>38.700000000000003</v>
          </cell>
          <cell r="CE45">
            <v>29.3</v>
          </cell>
          <cell r="CF45">
            <v>50</v>
          </cell>
          <cell r="CG45">
            <v>96</v>
          </cell>
          <cell r="CH45">
            <v>92.7</v>
          </cell>
          <cell r="CI45">
            <v>100</v>
          </cell>
          <cell r="CJ45">
            <v>93.3</v>
          </cell>
          <cell r="CK45" t="str">
            <v>x</v>
          </cell>
          <cell r="CL45" t="str">
            <v>x</v>
          </cell>
          <cell r="CM45">
            <v>38.700000000000003</v>
          </cell>
          <cell r="CN45">
            <v>29.3</v>
          </cell>
          <cell r="CO45">
            <v>50</v>
          </cell>
          <cell r="CP45">
            <v>28</v>
          </cell>
          <cell r="CQ45">
            <v>17.100000000000001</v>
          </cell>
          <cell r="CR45">
            <v>41.2</v>
          </cell>
          <cell r="CS45">
            <v>16</v>
          </cell>
          <cell r="CT45">
            <v>12.2</v>
          </cell>
          <cell r="CU45">
            <v>20.6</v>
          </cell>
          <cell r="CV45">
            <v>3035</v>
          </cell>
          <cell r="CW45">
            <v>1536</v>
          </cell>
          <cell r="CX45">
            <v>1499</v>
          </cell>
          <cell r="CY45">
            <v>58.9</v>
          </cell>
          <cell r="CZ45">
            <v>53.3</v>
          </cell>
          <cell r="DA45">
            <v>64.599999999999994</v>
          </cell>
          <cell r="DB45">
            <v>50.1</v>
          </cell>
          <cell r="DC45">
            <v>45.4</v>
          </cell>
          <cell r="DD45">
            <v>55</v>
          </cell>
          <cell r="DE45">
            <v>92.8</v>
          </cell>
          <cell r="DF45">
            <v>91.1</v>
          </cell>
          <cell r="DG45">
            <v>94.5</v>
          </cell>
          <cell r="DH45">
            <v>90.6</v>
          </cell>
          <cell r="DI45">
            <v>89.1</v>
          </cell>
          <cell r="DJ45">
            <v>92.1</v>
          </cell>
          <cell r="DK45">
            <v>53.1</v>
          </cell>
          <cell r="DL45">
            <v>49.3</v>
          </cell>
          <cell r="DM45">
            <v>57</v>
          </cell>
          <cell r="DN45">
            <v>26.1</v>
          </cell>
          <cell r="DO45">
            <v>22.8</v>
          </cell>
          <cell r="DP45">
            <v>29.5</v>
          </cell>
          <cell r="DQ45">
            <v>13.7</v>
          </cell>
          <cell r="DR45">
            <v>11.2</v>
          </cell>
          <cell r="DS45">
            <v>16.3</v>
          </cell>
          <cell r="DT45">
            <v>3259</v>
          </cell>
          <cell r="DU45">
            <v>1651</v>
          </cell>
          <cell r="DV45">
            <v>1608</v>
          </cell>
          <cell r="DW45">
            <v>59.2</v>
          </cell>
          <cell r="DX45">
            <v>53.2</v>
          </cell>
          <cell r="DY45">
            <v>65.400000000000006</v>
          </cell>
          <cell r="DZ45">
            <v>50</v>
          </cell>
          <cell r="EA45">
            <v>44.9</v>
          </cell>
          <cell r="EB45">
            <v>55.3</v>
          </cell>
          <cell r="EC45">
            <v>93</v>
          </cell>
          <cell r="ED45">
            <v>91.3</v>
          </cell>
          <cell r="EE45">
            <v>94.8</v>
          </cell>
          <cell r="EF45">
            <v>90.9</v>
          </cell>
          <cell r="EG45">
            <v>89.3</v>
          </cell>
          <cell r="EH45">
            <v>92.5</v>
          </cell>
          <cell r="EI45">
            <v>52.9</v>
          </cell>
          <cell r="EJ45">
            <v>48.6</v>
          </cell>
          <cell r="EK45">
            <v>57.2</v>
          </cell>
          <cell r="EL45">
            <v>26.2</v>
          </cell>
          <cell r="EM45">
            <v>22.8</v>
          </cell>
          <cell r="EN45">
            <v>29.7</v>
          </cell>
          <cell r="EO45">
            <v>13.9</v>
          </cell>
          <cell r="EP45">
            <v>11.4</v>
          </cell>
          <cell r="EQ45">
            <v>16.5</v>
          </cell>
        </row>
        <row r="46">
          <cell r="A46" t="str">
            <v>E06000011</v>
          </cell>
          <cell r="B46" t="str">
            <v>East Riding of Yorkshire</v>
          </cell>
          <cell r="C46" t="str">
            <v>Yorkshire and the Humber</v>
          </cell>
          <cell r="D46">
            <v>12</v>
          </cell>
          <cell r="E46">
            <v>4</v>
          </cell>
          <cell r="F46">
            <v>8</v>
          </cell>
          <cell r="G46" t="str">
            <v>x</v>
          </cell>
          <cell r="H46" t="str">
            <v>x</v>
          </cell>
          <cell r="I46" t="str">
            <v>x</v>
          </cell>
          <cell r="J46">
            <v>66.7</v>
          </cell>
          <cell r="K46" t="str">
            <v>x</v>
          </cell>
          <cell r="L46" t="str">
            <v>x</v>
          </cell>
          <cell r="M46">
            <v>100</v>
          </cell>
          <cell r="N46" t="str">
            <v>x</v>
          </cell>
          <cell r="O46" t="str">
            <v>x</v>
          </cell>
          <cell r="P46">
            <v>100</v>
          </cell>
          <cell r="Q46" t="str">
            <v>x</v>
          </cell>
          <cell r="R46" t="str">
            <v>x</v>
          </cell>
          <cell r="S46">
            <v>75</v>
          </cell>
          <cell r="T46" t="str">
            <v>x</v>
          </cell>
          <cell r="U46" t="str">
            <v>x</v>
          </cell>
          <cell r="V46" t="str">
            <v>x</v>
          </cell>
          <cell r="W46" t="str">
            <v>x</v>
          </cell>
          <cell r="X46" t="str">
            <v>x</v>
          </cell>
          <cell r="Y46" t="str">
            <v>x</v>
          </cell>
          <cell r="Z46" t="str">
            <v>x</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t="str">
            <v>x</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t="str">
            <v>x</v>
          </cell>
          <cell r="AY46" t="str">
            <v>x</v>
          </cell>
          <cell r="AZ46">
            <v>6</v>
          </cell>
          <cell r="BA46" t="str">
            <v>x</v>
          </cell>
          <cell r="BB46" t="str">
            <v>x</v>
          </cell>
          <cell r="BC46">
            <v>100</v>
          </cell>
          <cell r="BD46" t="str">
            <v>x</v>
          </cell>
          <cell r="BE46" t="str">
            <v>x</v>
          </cell>
          <cell r="BF46">
            <v>100</v>
          </cell>
          <cell r="BG46" t="str">
            <v>x</v>
          </cell>
          <cell r="BH46" t="str">
            <v>x</v>
          </cell>
          <cell r="BI46">
            <v>100</v>
          </cell>
          <cell r="BJ46" t="str">
            <v>x</v>
          </cell>
          <cell r="BK46" t="str">
            <v>x</v>
          </cell>
          <cell r="BL46">
            <v>100</v>
          </cell>
          <cell r="BM46" t="str">
            <v>x</v>
          </cell>
          <cell r="BN46" t="str">
            <v>x</v>
          </cell>
          <cell r="BO46">
            <v>100</v>
          </cell>
          <cell r="BP46" t="str">
            <v>x</v>
          </cell>
          <cell r="BQ46" t="str">
            <v>x</v>
          </cell>
          <cell r="BR46">
            <v>50</v>
          </cell>
          <cell r="BS46" t="str">
            <v>x</v>
          </cell>
          <cell r="BT46" t="str">
            <v>x</v>
          </cell>
          <cell r="BU46">
            <v>50</v>
          </cell>
          <cell r="BV46" t="str">
            <v>x</v>
          </cell>
          <cell r="BW46" t="str">
            <v>x</v>
          </cell>
          <cell r="BX46">
            <v>53</v>
          </cell>
          <cell r="BY46">
            <v>26</v>
          </cell>
          <cell r="BZ46">
            <v>27</v>
          </cell>
          <cell r="CA46">
            <v>67.900000000000006</v>
          </cell>
          <cell r="CB46">
            <v>61.5</v>
          </cell>
          <cell r="CC46">
            <v>74.099999999999994</v>
          </cell>
          <cell r="CD46">
            <v>60.4</v>
          </cell>
          <cell r="CE46">
            <v>53.8</v>
          </cell>
          <cell r="CF46">
            <v>66.7</v>
          </cell>
          <cell r="CG46" t="str">
            <v>x</v>
          </cell>
          <cell r="CH46">
            <v>100</v>
          </cell>
          <cell r="CI46" t="str">
            <v>x</v>
          </cell>
          <cell r="CJ46" t="str">
            <v>x</v>
          </cell>
          <cell r="CK46">
            <v>100</v>
          </cell>
          <cell r="CL46" t="str">
            <v>x</v>
          </cell>
          <cell r="CM46">
            <v>62.3</v>
          </cell>
          <cell r="CN46">
            <v>57.7</v>
          </cell>
          <cell r="CO46">
            <v>66.7</v>
          </cell>
          <cell r="CP46">
            <v>37.700000000000003</v>
          </cell>
          <cell r="CQ46">
            <v>30.8</v>
          </cell>
          <cell r="CR46">
            <v>44.4</v>
          </cell>
          <cell r="CS46">
            <v>24.5</v>
          </cell>
          <cell r="CT46">
            <v>19.2</v>
          </cell>
          <cell r="CU46">
            <v>29.6</v>
          </cell>
          <cell r="CV46">
            <v>3581</v>
          </cell>
          <cell r="CW46">
            <v>1826</v>
          </cell>
          <cell r="CX46">
            <v>1755</v>
          </cell>
          <cell r="CY46">
            <v>66.400000000000006</v>
          </cell>
          <cell r="CZ46">
            <v>59.6</v>
          </cell>
          <cell r="DA46">
            <v>73.400000000000006</v>
          </cell>
          <cell r="DB46">
            <v>56.1</v>
          </cell>
          <cell r="DC46">
            <v>49</v>
          </cell>
          <cell r="DD46">
            <v>63.6</v>
          </cell>
          <cell r="DE46">
            <v>95.4</v>
          </cell>
          <cell r="DF46">
            <v>94.4</v>
          </cell>
          <cell r="DG46">
            <v>96.5</v>
          </cell>
          <cell r="DH46">
            <v>93.1</v>
          </cell>
          <cell r="DI46">
            <v>91.8</v>
          </cell>
          <cell r="DJ46">
            <v>94.5</v>
          </cell>
          <cell r="DK46">
            <v>58</v>
          </cell>
          <cell r="DL46">
            <v>51.9</v>
          </cell>
          <cell r="DM46">
            <v>64.400000000000006</v>
          </cell>
          <cell r="DN46">
            <v>32.6</v>
          </cell>
          <cell r="DO46">
            <v>25.2</v>
          </cell>
          <cell r="DP46">
            <v>40.299999999999997</v>
          </cell>
          <cell r="DQ46">
            <v>21.4</v>
          </cell>
          <cell r="DR46">
            <v>14.5</v>
          </cell>
          <cell r="DS46">
            <v>28.7</v>
          </cell>
          <cell r="DT46">
            <v>3708</v>
          </cell>
          <cell r="DU46">
            <v>1885</v>
          </cell>
          <cell r="DV46">
            <v>1823</v>
          </cell>
          <cell r="DW46">
            <v>66.5</v>
          </cell>
          <cell r="DX46">
            <v>59.7</v>
          </cell>
          <cell r="DY46">
            <v>73.599999999999994</v>
          </cell>
          <cell r="DZ46">
            <v>56.3</v>
          </cell>
          <cell r="EA46">
            <v>49.1</v>
          </cell>
          <cell r="EB46">
            <v>63.8</v>
          </cell>
          <cell r="EC46">
            <v>95.4</v>
          </cell>
          <cell r="ED46">
            <v>94.4</v>
          </cell>
          <cell r="EE46">
            <v>96.5</v>
          </cell>
          <cell r="EF46">
            <v>93.1</v>
          </cell>
          <cell r="EG46">
            <v>91.9</v>
          </cell>
          <cell r="EH46">
            <v>94.5</v>
          </cell>
          <cell r="EI46">
            <v>58.2</v>
          </cell>
          <cell r="EJ46">
            <v>52</v>
          </cell>
          <cell r="EK46">
            <v>64.7</v>
          </cell>
          <cell r="EL46">
            <v>32.9</v>
          </cell>
          <cell r="EM46">
            <v>25.5</v>
          </cell>
          <cell r="EN46">
            <v>40.5</v>
          </cell>
          <cell r="EO46">
            <v>21.8</v>
          </cell>
          <cell r="EP46">
            <v>14.8</v>
          </cell>
          <cell r="EQ46">
            <v>29</v>
          </cell>
        </row>
        <row r="47">
          <cell r="A47" t="str">
            <v>E06000010</v>
          </cell>
          <cell r="B47" t="str">
            <v>Kingston Upon Hull, City of</v>
          </cell>
          <cell r="C47" t="str">
            <v>Yorkshire and the Humber</v>
          </cell>
          <cell r="D47">
            <v>38</v>
          </cell>
          <cell r="E47">
            <v>19</v>
          </cell>
          <cell r="F47">
            <v>19</v>
          </cell>
          <cell r="G47">
            <v>57.9</v>
          </cell>
          <cell r="H47">
            <v>52.6</v>
          </cell>
          <cell r="I47">
            <v>63.2</v>
          </cell>
          <cell r="J47">
            <v>57.9</v>
          </cell>
          <cell r="K47">
            <v>52.6</v>
          </cell>
          <cell r="L47">
            <v>63.2</v>
          </cell>
          <cell r="M47" t="str">
            <v>x</v>
          </cell>
          <cell r="N47" t="str">
            <v>x</v>
          </cell>
          <cell r="O47">
            <v>100</v>
          </cell>
          <cell r="P47">
            <v>89.5</v>
          </cell>
          <cell r="Q47" t="str">
            <v>x</v>
          </cell>
          <cell r="R47" t="str">
            <v>x</v>
          </cell>
          <cell r="S47">
            <v>60.5</v>
          </cell>
          <cell r="T47">
            <v>57.9</v>
          </cell>
          <cell r="U47">
            <v>63.2</v>
          </cell>
          <cell r="V47">
            <v>23.7</v>
          </cell>
          <cell r="W47" t="str">
            <v>x</v>
          </cell>
          <cell r="X47" t="str">
            <v>x</v>
          </cell>
          <cell r="Y47">
            <v>18.399999999999999</v>
          </cell>
          <cell r="Z47" t="str">
            <v>x</v>
          </cell>
          <cell r="AA47" t="str">
            <v>x</v>
          </cell>
          <cell r="AB47">
            <v>26</v>
          </cell>
          <cell r="AC47">
            <v>13</v>
          </cell>
          <cell r="AD47">
            <v>13</v>
          </cell>
          <cell r="AE47">
            <v>53.8</v>
          </cell>
          <cell r="AF47">
            <v>53.8</v>
          </cell>
          <cell r="AG47">
            <v>53.8</v>
          </cell>
          <cell r="AH47">
            <v>38.5</v>
          </cell>
          <cell r="AI47">
            <v>30.8</v>
          </cell>
          <cell r="AJ47">
            <v>46.2</v>
          </cell>
          <cell r="AK47">
            <v>88.5</v>
          </cell>
          <cell r="AL47" t="str">
            <v>x</v>
          </cell>
          <cell r="AM47" t="str">
            <v>x</v>
          </cell>
          <cell r="AN47">
            <v>73.099999999999994</v>
          </cell>
          <cell r="AO47">
            <v>69.2</v>
          </cell>
          <cell r="AP47">
            <v>76.900000000000006</v>
          </cell>
          <cell r="AQ47">
            <v>38.5</v>
          </cell>
          <cell r="AR47">
            <v>30.8</v>
          </cell>
          <cell r="AS47">
            <v>46.2</v>
          </cell>
          <cell r="AT47">
            <v>23.1</v>
          </cell>
          <cell r="AU47" t="str">
            <v>x</v>
          </cell>
          <cell r="AV47" t="str">
            <v>x</v>
          </cell>
          <cell r="AW47" t="str">
            <v>x</v>
          </cell>
          <cell r="AX47" t="str">
            <v>x</v>
          </cell>
          <cell r="AY47" t="str">
            <v>x</v>
          </cell>
          <cell r="AZ47">
            <v>5</v>
          </cell>
          <cell r="BA47" t="str">
            <v>x</v>
          </cell>
          <cell r="BB47" t="str">
            <v>x</v>
          </cell>
          <cell r="BC47" t="str">
            <v>x</v>
          </cell>
          <cell r="BD47" t="str">
            <v>x</v>
          </cell>
          <cell r="BE47" t="str">
            <v>x</v>
          </cell>
          <cell r="BF47" t="str">
            <v>x</v>
          </cell>
          <cell r="BG47" t="str">
            <v>x</v>
          </cell>
          <cell r="BH47" t="str">
            <v>x</v>
          </cell>
          <cell r="BI47" t="str">
            <v>x</v>
          </cell>
          <cell r="BJ47" t="str">
            <v>x</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cell r="BV47" t="str">
            <v>x</v>
          </cell>
          <cell r="BW47" t="str">
            <v>x</v>
          </cell>
          <cell r="BX47">
            <v>35</v>
          </cell>
          <cell r="BY47">
            <v>18</v>
          </cell>
          <cell r="BZ47">
            <v>17</v>
          </cell>
          <cell r="CA47">
            <v>48.6</v>
          </cell>
          <cell r="CB47">
            <v>33.299999999999997</v>
          </cell>
          <cell r="CC47">
            <v>64.7</v>
          </cell>
          <cell r="CD47">
            <v>40</v>
          </cell>
          <cell r="CE47">
            <v>27.8</v>
          </cell>
          <cell r="CF47">
            <v>52.9</v>
          </cell>
          <cell r="CG47">
            <v>82.9</v>
          </cell>
          <cell r="CH47" t="str">
            <v>x</v>
          </cell>
          <cell r="CI47" t="str">
            <v>x</v>
          </cell>
          <cell r="CJ47">
            <v>71.400000000000006</v>
          </cell>
          <cell r="CK47" t="str">
            <v>x</v>
          </cell>
          <cell r="CL47" t="str">
            <v>x</v>
          </cell>
          <cell r="CM47">
            <v>42.9</v>
          </cell>
          <cell r="CN47">
            <v>33.299999999999997</v>
          </cell>
          <cell r="CO47">
            <v>52.9</v>
          </cell>
          <cell r="CP47">
            <v>31.4</v>
          </cell>
          <cell r="CQ47">
            <v>16.7</v>
          </cell>
          <cell r="CR47">
            <v>47.1</v>
          </cell>
          <cell r="CS47">
            <v>14.3</v>
          </cell>
          <cell r="CT47" t="str">
            <v>x</v>
          </cell>
          <cell r="CU47" t="str">
            <v>x</v>
          </cell>
          <cell r="CV47">
            <v>2016</v>
          </cell>
          <cell r="CW47">
            <v>1042</v>
          </cell>
          <cell r="CX47">
            <v>974</v>
          </cell>
          <cell r="CY47">
            <v>57.5</v>
          </cell>
          <cell r="CZ47">
            <v>52.9</v>
          </cell>
          <cell r="DA47">
            <v>62.4</v>
          </cell>
          <cell r="DB47">
            <v>49.2</v>
          </cell>
          <cell r="DC47">
            <v>45.8</v>
          </cell>
          <cell r="DD47">
            <v>52.8</v>
          </cell>
          <cell r="DE47">
            <v>93.9</v>
          </cell>
          <cell r="DF47">
            <v>92</v>
          </cell>
          <cell r="DG47">
            <v>95.9</v>
          </cell>
          <cell r="DH47">
            <v>89.7</v>
          </cell>
          <cell r="DI47">
            <v>89.3</v>
          </cell>
          <cell r="DJ47">
            <v>90.1</v>
          </cell>
          <cell r="DK47">
            <v>51.7</v>
          </cell>
          <cell r="DL47">
            <v>49.3</v>
          </cell>
          <cell r="DM47">
            <v>54.2</v>
          </cell>
          <cell r="DN47">
            <v>28.5</v>
          </cell>
          <cell r="DO47">
            <v>26.8</v>
          </cell>
          <cell r="DP47">
            <v>30.3</v>
          </cell>
          <cell r="DQ47">
            <v>14.6</v>
          </cell>
          <cell r="DR47">
            <v>12.6</v>
          </cell>
          <cell r="DS47">
            <v>16.8</v>
          </cell>
          <cell r="DT47">
            <v>2336</v>
          </cell>
          <cell r="DU47">
            <v>1214</v>
          </cell>
          <cell r="DV47">
            <v>1122</v>
          </cell>
          <cell r="DW47">
            <v>55.1</v>
          </cell>
          <cell r="DX47">
            <v>51</v>
          </cell>
          <cell r="DY47">
            <v>59.6</v>
          </cell>
          <cell r="DZ47">
            <v>46.7</v>
          </cell>
          <cell r="EA47">
            <v>43.3</v>
          </cell>
          <cell r="EB47">
            <v>50.4</v>
          </cell>
          <cell r="EC47">
            <v>93</v>
          </cell>
          <cell r="ED47">
            <v>91.3</v>
          </cell>
          <cell r="EE47">
            <v>94.9</v>
          </cell>
          <cell r="EF47">
            <v>88.5</v>
          </cell>
          <cell r="EG47">
            <v>87.5</v>
          </cell>
          <cell r="EH47">
            <v>89.6</v>
          </cell>
          <cell r="EI47">
            <v>49</v>
          </cell>
          <cell r="EJ47">
            <v>46.6</v>
          </cell>
          <cell r="EK47">
            <v>51.6</v>
          </cell>
          <cell r="EL47">
            <v>27.1</v>
          </cell>
          <cell r="EM47">
            <v>25.2</v>
          </cell>
          <cell r="EN47">
            <v>29.2</v>
          </cell>
          <cell r="EO47">
            <v>13.9</v>
          </cell>
          <cell r="EP47">
            <v>11.7</v>
          </cell>
          <cell r="EQ47">
            <v>16.2</v>
          </cell>
        </row>
        <row r="48">
          <cell r="A48" t="str">
            <v>E08000034</v>
          </cell>
          <cell r="B48" t="str">
            <v>Kirklees</v>
          </cell>
          <cell r="C48" t="str">
            <v>Yorkshire and the Humber</v>
          </cell>
          <cell r="D48">
            <v>1121</v>
          </cell>
          <cell r="E48">
            <v>562</v>
          </cell>
          <cell r="F48">
            <v>559</v>
          </cell>
          <cell r="G48">
            <v>65.099999999999994</v>
          </cell>
          <cell r="H48">
            <v>57.3</v>
          </cell>
          <cell r="I48">
            <v>73</v>
          </cell>
          <cell r="J48">
            <v>55.7</v>
          </cell>
          <cell r="K48">
            <v>50.7</v>
          </cell>
          <cell r="L48">
            <v>60.6</v>
          </cell>
          <cell r="M48">
            <v>96.3</v>
          </cell>
          <cell r="N48">
            <v>94.3</v>
          </cell>
          <cell r="O48">
            <v>98.4</v>
          </cell>
          <cell r="P48">
            <v>92.7</v>
          </cell>
          <cell r="Q48">
            <v>90</v>
          </cell>
          <cell r="R48">
            <v>95.3</v>
          </cell>
          <cell r="S48">
            <v>57.4</v>
          </cell>
          <cell r="T48">
            <v>52.5</v>
          </cell>
          <cell r="U48">
            <v>62.4</v>
          </cell>
          <cell r="V48">
            <v>38.4</v>
          </cell>
          <cell r="W48">
            <v>32.700000000000003</v>
          </cell>
          <cell r="X48">
            <v>44</v>
          </cell>
          <cell r="Y48">
            <v>22.3</v>
          </cell>
          <cell r="Z48">
            <v>16.2</v>
          </cell>
          <cell r="AA48">
            <v>28.4</v>
          </cell>
          <cell r="AB48">
            <v>79</v>
          </cell>
          <cell r="AC48">
            <v>40</v>
          </cell>
          <cell r="AD48">
            <v>39</v>
          </cell>
          <cell r="AE48">
            <v>62</v>
          </cell>
          <cell r="AF48">
            <v>45</v>
          </cell>
          <cell r="AG48">
            <v>79.5</v>
          </cell>
          <cell r="AH48">
            <v>49.4</v>
          </cell>
          <cell r="AI48">
            <v>32.5</v>
          </cell>
          <cell r="AJ48">
            <v>66.7</v>
          </cell>
          <cell r="AK48">
            <v>94.9</v>
          </cell>
          <cell r="AL48" t="str">
            <v>x</v>
          </cell>
          <cell r="AM48" t="str">
            <v>x</v>
          </cell>
          <cell r="AN48">
            <v>91.1</v>
          </cell>
          <cell r="AO48" t="str">
            <v>x</v>
          </cell>
          <cell r="AP48" t="str">
            <v>x</v>
          </cell>
          <cell r="AQ48">
            <v>51.9</v>
          </cell>
          <cell r="AR48">
            <v>37.5</v>
          </cell>
          <cell r="AS48">
            <v>66.7</v>
          </cell>
          <cell r="AT48">
            <v>21.5</v>
          </cell>
          <cell r="AU48">
            <v>22.5</v>
          </cell>
          <cell r="AV48">
            <v>20.5</v>
          </cell>
          <cell r="AW48">
            <v>8.9</v>
          </cell>
          <cell r="AX48">
            <v>10</v>
          </cell>
          <cell r="AY48">
            <v>7.7</v>
          </cell>
          <cell r="AZ48">
            <v>5</v>
          </cell>
          <cell r="BA48" t="str">
            <v>x</v>
          </cell>
          <cell r="BB48" t="str">
            <v>x</v>
          </cell>
          <cell r="BC48" t="str">
            <v>x</v>
          </cell>
          <cell r="BD48" t="str">
            <v>x</v>
          </cell>
          <cell r="BE48" t="str">
            <v>x</v>
          </cell>
          <cell r="BF48" t="str">
            <v>x</v>
          </cell>
          <cell r="BG48" t="str">
            <v>x</v>
          </cell>
          <cell r="BH48" t="str">
            <v>x</v>
          </cell>
          <cell r="BI48" t="str">
            <v>x</v>
          </cell>
          <cell r="BJ48" t="str">
            <v>x</v>
          </cell>
          <cell r="BK48" t="str">
            <v>x</v>
          </cell>
          <cell r="BL48" t="str">
            <v>x</v>
          </cell>
          <cell r="BM48" t="str">
            <v>x</v>
          </cell>
          <cell r="BN48" t="str">
            <v>x</v>
          </cell>
          <cell r="BO48" t="str">
            <v>x</v>
          </cell>
          <cell r="BP48" t="str">
            <v>x</v>
          </cell>
          <cell r="BQ48" t="str">
            <v>x</v>
          </cell>
          <cell r="BR48" t="str">
            <v>x</v>
          </cell>
          <cell r="BS48" t="str">
            <v>x</v>
          </cell>
          <cell r="BT48" t="str">
            <v>x</v>
          </cell>
          <cell r="BU48" t="str">
            <v>x</v>
          </cell>
          <cell r="BV48" t="str">
            <v>x</v>
          </cell>
          <cell r="BW48" t="str">
            <v>x</v>
          </cell>
          <cell r="BX48">
            <v>224</v>
          </cell>
          <cell r="BY48">
            <v>116</v>
          </cell>
          <cell r="BZ48">
            <v>108</v>
          </cell>
          <cell r="CA48">
            <v>62.1</v>
          </cell>
          <cell r="CB48">
            <v>57.8</v>
          </cell>
          <cell r="CC48">
            <v>66.7</v>
          </cell>
          <cell r="CD48">
            <v>48.2</v>
          </cell>
          <cell r="CE48">
            <v>45.7</v>
          </cell>
          <cell r="CF48">
            <v>50.9</v>
          </cell>
          <cell r="CG48">
            <v>95.1</v>
          </cell>
          <cell r="CH48">
            <v>94</v>
          </cell>
          <cell r="CI48">
            <v>96.3</v>
          </cell>
          <cell r="CJ48">
            <v>91.5</v>
          </cell>
          <cell r="CK48">
            <v>89.7</v>
          </cell>
          <cell r="CL48">
            <v>93.5</v>
          </cell>
          <cell r="CM48">
            <v>50</v>
          </cell>
          <cell r="CN48">
            <v>46.6</v>
          </cell>
          <cell r="CO48">
            <v>53.7</v>
          </cell>
          <cell r="CP48">
            <v>25.4</v>
          </cell>
          <cell r="CQ48">
            <v>24.1</v>
          </cell>
          <cell r="CR48">
            <v>26.9</v>
          </cell>
          <cell r="CS48">
            <v>9.4</v>
          </cell>
          <cell r="CT48">
            <v>5.2</v>
          </cell>
          <cell r="CU48">
            <v>13.9</v>
          </cell>
          <cell r="CV48">
            <v>3131</v>
          </cell>
          <cell r="CW48">
            <v>1594</v>
          </cell>
          <cell r="CX48">
            <v>1537</v>
          </cell>
          <cell r="CY48">
            <v>65.8</v>
          </cell>
          <cell r="CZ48">
            <v>59.7</v>
          </cell>
          <cell r="DA48">
            <v>72.2</v>
          </cell>
          <cell r="DB48">
            <v>57.9</v>
          </cell>
          <cell r="DC48">
            <v>52</v>
          </cell>
          <cell r="DD48">
            <v>64</v>
          </cell>
          <cell r="DE48">
            <v>95.2</v>
          </cell>
          <cell r="DF48">
            <v>93.5</v>
          </cell>
          <cell r="DG48">
            <v>97</v>
          </cell>
          <cell r="DH48">
            <v>93.3</v>
          </cell>
          <cell r="DI48">
            <v>91.8</v>
          </cell>
          <cell r="DJ48">
            <v>94.9</v>
          </cell>
          <cell r="DK48">
            <v>60.2</v>
          </cell>
          <cell r="DL48">
            <v>54.5</v>
          </cell>
          <cell r="DM48">
            <v>66.2</v>
          </cell>
          <cell r="DN48">
            <v>35</v>
          </cell>
          <cell r="DO48">
            <v>30.8</v>
          </cell>
          <cell r="DP48">
            <v>39.299999999999997</v>
          </cell>
          <cell r="DQ48">
            <v>20.8</v>
          </cell>
          <cell r="DR48">
            <v>16</v>
          </cell>
          <cell r="DS48">
            <v>25.7</v>
          </cell>
          <cell r="DT48">
            <v>4605</v>
          </cell>
          <cell r="DU48">
            <v>2335</v>
          </cell>
          <cell r="DV48">
            <v>2270</v>
          </cell>
          <cell r="DW48">
            <v>65.5</v>
          </cell>
          <cell r="DX48">
            <v>58.8</v>
          </cell>
          <cell r="DY48">
            <v>72.2</v>
          </cell>
          <cell r="DZ48">
            <v>56.8</v>
          </cell>
          <cell r="EA48">
            <v>51.1</v>
          </cell>
          <cell r="EB48">
            <v>62.6</v>
          </cell>
          <cell r="EC48">
            <v>95.5</v>
          </cell>
          <cell r="ED48">
            <v>93.7</v>
          </cell>
          <cell r="EE48">
            <v>97.3</v>
          </cell>
          <cell r="EF48">
            <v>93</v>
          </cell>
          <cell r="EG48">
            <v>91.2</v>
          </cell>
          <cell r="EH48">
            <v>94.9</v>
          </cell>
          <cell r="EI48">
            <v>58.9</v>
          </cell>
          <cell r="EJ48">
            <v>53.4</v>
          </cell>
          <cell r="EK48">
            <v>64.7</v>
          </cell>
          <cell r="EL48">
            <v>35</v>
          </cell>
          <cell r="EM48">
            <v>30.7</v>
          </cell>
          <cell r="EN48">
            <v>39.4</v>
          </cell>
          <cell r="EO48">
            <v>20.399999999999999</v>
          </cell>
          <cell r="EP48">
            <v>15.5</v>
          </cell>
          <cell r="EQ48">
            <v>25.5</v>
          </cell>
        </row>
        <row r="49">
          <cell r="A49" t="str">
            <v>E08000035</v>
          </cell>
          <cell r="B49" t="str">
            <v>Leeds</v>
          </cell>
          <cell r="C49" t="str">
            <v>Yorkshire and the Humber</v>
          </cell>
          <cell r="D49">
            <v>757</v>
          </cell>
          <cell r="E49">
            <v>378</v>
          </cell>
          <cell r="F49">
            <v>379</v>
          </cell>
          <cell r="G49">
            <v>59.3</v>
          </cell>
          <cell r="H49">
            <v>52.9</v>
          </cell>
          <cell r="I49">
            <v>65.7</v>
          </cell>
          <cell r="J49">
            <v>52.3</v>
          </cell>
          <cell r="K49">
            <v>48.7</v>
          </cell>
          <cell r="L49">
            <v>55.9</v>
          </cell>
          <cell r="M49">
            <v>96.3</v>
          </cell>
          <cell r="N49">
            <v>95.2</v>
          </cell>
          <cell r="O49">
            <v>97.4</v>
          </cell>
          <cell r="P49">
            <v>92.1</v>
          </cell>
          <cell r="Q49">
            <v>91.8</v>
          </cell>
          <cell r="R49">
            <v>92.3</v>
          </cell>
          <cell r="S49">
            <v>54.6</v>
          </cell>
          <cell r="T49">
            <v>52.4</v>
          </cell>
          <cell r="U49">
            <v>56.7</v>
          </cell>
          <cell r="V49">
            <v>38.299999999999997</v>
          </cell>
          <cell r="W49">
            <v>38.1</v>
          </cell>
          <cell r="X49">
            <v>38.5</v>
          </cell>
          <cell r="Y49">
            <v>22.7</v>
          </cell>
          <cell r="Z49">
            <v>20.9</v>
          </cell>
          <cell r="AA49">
            <v>24.5</v>
          </cell>
          <cell r="AB49">
            <v>383</v>
          </cell>
          <cell r="AC49">
            <v>180</v>
          </cell>
          <cell r="AD49">
            <v>203</v>
          </cell>
          <cell r="AE49">
            <v>58.7</v>
          </cell>
          <cell r="AF49">
            <v>47.2</v>
          </cell>
          <cell r="AG49">
            <v>69</v>
          </cell>
          <cell r="AH49">
            <v>46.7</v>
          </cell>
          <cell r="AI49">
            <v>40</v>
          </cell>
          <cell r="AJ49">
            <v>52.7</v>
          </cell>
          <cell r="AK49">
            <v>94.8</v>
          </cell>
          <cell r="AL49">
            <v>92.2</v>
          </cell>
          <cell r="AM49">
            <v>97</v>
          </cell>
          <cell r="AN49">
            <v>91.6</v>
          </cell>
          <cell r="AO49">
            <v>88.3</v>
          </cell>
          <cell r="AP49">
            <v>94.6</v>
          </cell>
          <cell r="AQ49">
            <v>48.3</v>
          </cell>
          <cell r="AR49">
            <v>42.2</v>
          </cell>
          <cell r="AS49">
            <v>53.7</v>
          </cell>
          <cell r="AT49">
            <v>36.6</v>
          </cell>
          <cell r="AU49">
            <v>30.6</v>
          </cell>
          <cell r="AV49">
            <v>41.9</v>
          </cell>
          <cell r="AW49">
            <v>15.9</v>
          </cell>
          <cell r="AX49">
            <v>8.3000000000000007</v>
          </cell>
          <cell r="AY49">
            <v>22.7</v>
          </cell>
          <cell r="AZ49">
            <v>32</v>
          </cell>
          <cell r="BA49">
            <v>18</v>
          </cell>
          <cell r="BB49">
            <v>14</v>
          </cell>
          <cell r="BC49">
            <v>87.5</v>
          </cell>
          <cell r="BD49" t="str">
            <v>x</v>
          </cell>
          <cell r="BE49" t="str">
            <v>x</v>
          </cell>
          <cell r="BF49">
            <v>81.3</v>
          </cell>
          <cell r="BG49">
            <v>83.3</v>
          </cell>
          <cell r="BH49">
            <v>78.599999999999994</v>
          </cell>
          <cell r="BI49">
            <v>100</v>
          </cell>
          <cell r="BJ49">
            <v>100</v>
          </cell>
          <cell r="BK49">
            <v>100</v>
          </cell>
          <cell r="BL49">
            <v>100</v>
          </cell>
          <cell r="BM49">
            <v>100</v>
          </cell>
          <cell r="BN49">
            <v>100</v>
          </cell>
          <cell r="BO49">
            <v>81.3</v>
          </cell>
          <cell r="BP49">
            <v>83.3</v>
          </cell>
          <cell r="BQ49">
            <v>78.599999999999994</v>
          </cell>
          <cell r="BR49">
            <v>62.5</v>
          </cell>
          <cell r="BS49">
            <v>61.1</v>
          </cell>
          <cell r="BT49">
            <v>64.3</v>
          </cell>
          <cell r="BU49">
            <v>56.3</v>
          </cell>
          <cell r="BV49">
            <v>50</v>
          </cell>
          <cell r="BW49">
            <v>64.3</v>
          </cell>
          <cell r="BX49">
            <v>334</v>
          </cell>
          <cell r="BY49">
            <v>173</v>
          </cell>
          <cell r="BZ49">
            <v>161</v>
          </cell>
          <cell r="CA49">
            <v>58.1</v>
          </cell>
          <cell r="CB49">
            <v>48</v>
          </cell>
          <cell r="CC49">
            <v>68.900000000000006</v>
          </cell>
          <cell r="CD49">
            <v>48.8</v>
          </cell>
          <cell r="CE49">
            <v>39.9</v>
          </cell>
          <cell r="CF49">
            <v>58.4</v>
          </cell>
          <cell r="CG49">
            <v>89.8</v>
          </cell>
          <cell r="CH49">
            <v>87.3</v>
          </cell>
          <cell r="CI49">
            <v>92.5</v>
          </cell>
          <cell r="CJ49">
            <v>87.4</v>
          </cell>
          <cell r="CK49">
            <v>85.5</v>
          </cell>
          <cell r="CL49">
            <v>89.4</v>
          </cell>
          <cell r="CM49">
            <v>51.2</v>
          </cell>
          <cell r="CN49">
            <v>43.9</v>
          </cell>
          <cell r="CO49">
            <v>59</v>
          </cell>
          <cell r="CP49">
            <v>38.6</v>
          </cell>
          <cell r="CQ49">
            <v>34.700000000000003</v>
          </cell>
          <cell r="CR49">
            <v>42.9</v>
          </cell>
          <cell r="CS49">
            <v>22.2</v>
          </cell>
          <cell r="CT49">
            <v>19.100000000000001</v>
          </cell>
          <cell r="CU49">
            <v>25.5</v>
          </cell>
          <cell r="CV49">
            <v>6171</v>
          </cell>
          <cell r="CW49">
            <v>3193</v>
          </cell>
          <cell r="CX49">
            <v>2978</v>
          </cell>
          <cell r="CY49">
            <v>64.5</v>
          </cell>
          <cell r="CZ49">
            <v>59.9</v>
          </cell>
          <cell r="DA49">
            <v>69.5</v>
          </cell>
          <cell r="DB49">
            <v>57.2</v>
          </cell>
          <cell r="DC49">
            <v>52.1</v>
          </cell>
          <cell r="DD49">
            <v>62.6</v>
          </cell>
          <cell r="DE49">
            <v>91.5</v>
          </cell>
          <cell r="DF49">
            <v>89.7</v>
          </cell>
          <cell r="DG49">
            <v>93.4</v>
          </cell>
          <cell r="DH49">
            <v>89</v>
          </cell>
          <cell r="DI49">
            <v>87.5</v>
          </cell>
          <cell r="DJ49">
            <v>90.7</v>
          </cell>
          <cell r="DK49">
            <v>59.4</v>
          </cell>
          <cell r="DL49">
            <v>54.8</v>
          </cell>
          <cell r="DM49">
            <v>64.400000000000006</v>
          </cell>
          <cell r="DN49">
            <v>41.4</v>
          </cell>
          <cell r="DO49">
            <v>36.700000000000003</v>
          </cell>
          <cell r="DP49">
            <v>46.4</v>
          </cell>
          <cell r="DQ49">
            <v>25</v>
          </cell>
          <cell r="DR49">
            <v>20.399999999999999</v>
          </cell>
          <cell r="DS49">
            <v>29.9</v>
          </cell>
          <cell r="DT49">
            <v>7850</v>
          </cell>
          <cell r="DU49">
            <v>4025</v>
          </cell>
          <cell r="DV49">
            <v>3825</v>
          </cell>
          <cell r="DW49">
            <v>63.1</v>
          </cell>
          <cell r="DX49">
            <v>57.7</v>
          </cell>
          <cell r="DY49">
            <v>68.8</v>
          </cell>
          <cell r="DZ49">
            <v>55.5</v>
          </cell>
          <cell r="EA49">
            <v>50.3</v>
          </cell>
          <cell r="EB49">
            <v>61</v>
          </cell>
          <cell r="EC49">
            <v>91.5</v>
          </cell>
          <cell r="ED49">
            <v>89.7</v>
          </cell>
          <cell r="EE49">
            <v>93.5</v>
          </cell>
          <cell r="EF49">
            <v>88.9</v>
          </cell>
          <cell r="EG49">
            <v>87.3</v>
          </cell>
          <cell r="EH49">
            <v>90.5</v>
          </cell>
          <cell r="EI49">
            <v>57.7</v>
          </cell>
          <cell r="EJ49">
            <v>53.1</v>
          </cell>
          <cell r="EK49">
            <v>62.5</v>
          </cell>
          <cell r="EL49">
            <v>40.6</v>
          </cell>
          <cell r="EM49">
            <v>36.200000000000003</v>
          </cell>
          <cell r="EN49">
            <v>45.1</v>
          </cell>
          <cell r="EO49">
            <v>24.2</v>
          </cell>
          <cell r="EP49">
            <v>19.8</v>
          </cell>
          <cell r="EQ49">
            <v>28.9</v>
          </cell>
        </row>
        <row r="50">
          <cell r="A50" t="str">
            <v>E06000012</v>
          </cell>
          <cell r="B50" t="str">
            <v>North East Lincolnshire</v>
          </cell>
          <cell r="C50" t="str">
            <v>Yorkshire and the Humber</v>
          </cell>
          <cell r="D50">
            <v>16</v>
          </cell>
          <cell r="E50">
            <v>11</v>
          </cell>
          <cell r="F50">
            <v>5</v>
          </cell>
          <cell r="G50">
            <v>50</v>
          </cell>
          <cell r="H50" t="str">
            <v>x</v>
          </cell>
          <cell r="I50" t="str">
            <v>x</v>
          </cell>
          <cell r="J50">
            <v>37.5</v>
          </cell>
          <cell r="K50" t="str">
            <v>x</v>
          </cell>
          <cell r="L50" t="str">
            <v>x</v>
          </cell>
          <cell r="M50" t="str">
            <v>x</v>
          </cell>
          <cell r="N50" t="str">
            <v>x</v>
          </cell>
          <cell r="O50" t="str">
            <v>x</v>
          </cell>
          <cell r="P50" t="str">
            <v>x</v>
          </cell>
          <cell r="Q50" t="str">
            <v>x</v>
          </cell>
          <cell r="R50" t="str">
            <v>x</v>
          </cell>
          <cell r="S50">
            <v>43.8</v>
          </cell>
          <cell r="T50" t="str">
            <v>x</v>
          </cell>
          <cell r="U50" t="str">
            <v>x</v>
          </cell>
          <cell r="V50">
            <v>25</v>
          </cell>
          <cell r="W50" t="str">
            <v>x</v>
          </cell>
          <cell r="X50" t="str">
            <v>x</v>
          </cell>
          <cell r="Y50">
            <v>25</v>
          </cell>
          <cell r="Z50" t="str">
            <v>x</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t="str">
            <v>x</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t="str">
            <v>x</v>
          </cell>
          <cell r="AZ50" t="str">
            <v>x</v>
          </cell>
          <cell r="BA50">
            <v>0</v>
          </cell>
          <cell r="BB50" t="str">
            <v>x</v>
          </cell>
          <cell r="BC50" t="str">
            <v>x</v>
          </cell>
          <cell r="BD50" t="str">
            <v>.</v>
          </cell>
          <cell r="BE50" t="str">
            <v>x</v>
          </cell>
          <cell r="BF50" t="str">
            <v>x</v>
          </cell>
          <cell r="BG50" t="str">
            <v>.</v>
          </cell>
          <cell r="BH50" t="str">
            <v>x</v>
          </cell>
          <cell r="BI50" t="str">
            <v>x</v>
          </cell>
          <cell r="BJ50" t="str">
            <v>.</v>
          </cell>
          <cell r="BK50" t="str">
            <v>x</v>
          </cell>
          <cell r="BL50" t="str">
            <v>x</v>
          </cell>
          <cell r="BM50" t="str">
            <v>.</v>
          </cell>
          <cell r="BN50" t="str">
            <v>x</v>
          </cell>
          <cell r="BO50" t="str">
            <v>x</v>
          </cell>
          <cell r="BP50" t="str">
            <v>.</v>
          </cell>
          <cell r="BQ50" t="str">
            <v>x</v>
          </cell>
          <cell r="BR50" t="str">
            <v>x</v>
          </cell>
          <cell r="BS50" t="str">
            <v>.</v>
          </cell>
          <cell r="BT50" t="str">
            <v>x</v>
          </cell>
          <cell r="BU50" t="str">
            <v>x</v>
          </cell>
          <cell r="BV50" t="str">
            <v>.</v>
          </cell>
          <cell r="BW50" t="str">
            <v>x</v>
          </cell>
          <cell r="BX50">
            <v>31</v>
          </cell>
          <cell r="BY50">
            <v>19</v>
          </cell>
          <cell r="BZ50">
            <v>12</v>
          </cell>
          <cell r="CA50">
            <v>83.9</v>
          </cell>
          <cell r="CB50" t="str">
            <v>x</v>
          </cell>
          <cell r="CC50" t="str">
            <v>x</v>
          </cell>
          <cell r="CD50" t="str">
            <v>x</v>
          </cell>
          <cell r="CE50" t="str">
            <v>x</v>
          </cell>
          <cell r="CF50" t="str">
            <v>x</v>
          </cell>
          <cell r="CG50">
            <v>100</v>
          </cell>
          <cell r="CH50">
            <v>100</v>
          </cell>
          <cell r="CI50">
            <v>100</v>
          </cell>
          <cell r="CJ50">
            <v>100</v>
          </cell>
          <cell r="CK50">
            <v>100</v>
          </cell>
          <cell r="CL50">
            <v>100</v>
          </cell>
          <cell r="CM50">
            <v>77.400000000000006</v>
          </cell>
          <cell r="CN50" t="str">
            <v>x</v>
          </cell>
          <cell r="CO50" t="str">
            <v>x</v>
          </cell>
          <cell r="CP50">
            <v>61.3</v>
          </cell>
          <cell r="CQ50">
            <v>57.9</v>
          </cell>
          <cell r="CR50">
            <v>66.7</v>
          </cell>
          <cell r="CS50">
            <v>38.700000000000003</v>
          </cell>
          <cell r="CT50">
            <v>42.1</v>
          </cell>
          <cell r="CU50">
            <v>33.299999999999997</v>
          </cell>
          <cell r="CV50">
            <v>1742</v>
          </cell>
          <cell r="CW50">
            <v>897</v>
          </cell>
          <cell r="CX50">
            <v>845</v>
          </cell>
          <cell r="CY50">
            <v>60</v>
          </cell>
          <cell r="CZ50">
            <v>53.8</v>
          </cell>
          <cell r="DA50">
            <v>66.599999999999994</v>
          </cell>
          <cell r="DB50">
            <v>51.7</v>
          </cell>
          <cell r="DC50">
            <v>45.6</v>
          </cell>
          <cell r="DD50">
            <v>58.1</v>
          </cell>
          <cell r="DE50">
            <v>93.9</v>
          </cell>
          <cell r="DF50">
            <v>92.9</v>
          </cell>
          <cell r="DG50">
            <v>94.9</v>
          </cell>
          <cell r="DH50">
            <v>91.6</v>
          </cell>
          <cell r="DI50">
            <v>90.9</v>
          </cell>
          <cell r="DJ50">
            <v>92.4</v>
          </cell>
          <cell r="DK50">
            <v>53.4</v>
          </cell>
          <cell r="DL50">
            <v>47.7</v>
          </cell>
          <cell r="DM50">
            <v>59.4</v>
          </cell>
          <cell r="DN50">
            <v>38.200000000000003</v>
          </cell>
          <cell r="DO50">
            <v>31.9</v>
          </cell>
          <cell r="DP50">
            <v>44.9</v>
          </cell>
          <cell r="DQ50">
            <v>21.4</v>
          </cell>
          <cell r="DR50">
            <v>16.3</v>
          </cell>
          <cell r="DS50">
            <v>26.9</v>
          </cell>
          <cell r="DT50">
            <v>1821</v>
          </cell>
          <cell r="DU50">
            <v>940</v>
          </cell>
          <cell r="DV50">
            <v>881</v>
          </cell>
          <cell r="DW50">
            <v>60.4</v>
          </cell>
          <cell r="DX50">
            <v>54.3</v>
          </cell>
          <cell r="DY50">
            <v>66.900000000000006</v>
          </cell>
          <cell r="DZ50">
            <v>52.1</v>
          </cell>
          <cell r="EA50">
            <v>45.9</v>
          </cell>
          <cell r="EB50">
            <v>58.7</v>
          </cell>
          <cell r="EC50">
            <v>93.9</v>
          </cell>
          <cell r="ED50">
            <v>93.1</v>
          </cell>
          <cell r="EE50">
            <v>94.8</v>
          </cell>
          <cell r="EF50">
            <v>91.7</v>
          </cell>
          <cell r="EG50">
            <v>91.1</v>
          </cell>
          <cell r="EH50">
            <v>92.4</v>
          </cell>
          <cell r="EI50">
            <v>53.8</v>
          </cell>
          <cell r="EJ50">
            <v>47.9</v>
          </cell>
          <cell r="EK50">
            <v>60</v>
          </cell>
          <cell r="EL50">
            <v>38.6</v>
          </cell>
          <cell r="EM50">
            <v>32.200000000000003</v>
          </cell>
          <cell r="EN50">
            <v>45.4</v>
          </cell>
          <cell r="EO50">
            <v>22.1</v>
          </cell>
          <cell r="EP50">
            <v>16.899999999999999</v>
          </cell>
          <cell r="EQ50">
            <v>27.7</v>
          </cell>
        </row>
        <row r="51">
          <cell r="A51" t="str">
            <v>E06000013</v>
          </cell>
          <cell r="B51" t="str">
            <v>North Lincolnshire</v>
          </cell>
          <cell r="C51" t="str">
            <v>Yorkshire and the Humber</v>
          </cell>
          <cell r="D51">
            <v>53</v>
          </cell>
          <cell r="E51">
            <v>24</v>
          </cell>
          <cell r="F51">
            <v>29</v>
          </cell>
          <cell r="G51">
            <v>77.400000000000006</v>
          </cell>
          <cell r="H51">
            <v>75</v>
          </cell>
          <cell r="I51">
            <v>79.3</v>
          </cell>
          <cell r="J51">
            <v>73.599999999999994</v>
          </cell>
          <cell r="K51">
            <v>70.8</v>
          </cell>
          <cell r="L51">
            <v>75.900000000000006</v>
          </cell>
          <cell r="M51">
            <v>100</v>
          </cell>
          <cell r="N51">
            <v>100</v>
          </cell>
          <cell r="O51">
            <v>100</v>
          </cell>
          <cell r="P51">
            <v>100</v>
          </cell>
          <cell r="Q51">
            <v>100</v>
          </cell>
          <cell r="R51">
            <v>100</v>
          </cell>
          <cell r="S51">
            <v>77.400000000000006</v>
          </cell>
          <cell r="T51">
            <v>75</v>
          </cell>
          <cell r="U51">
            <v>79.3</v>
          </cell>
          <cell r="V51">
            <v>41.5</v>
          </cell>
          <cell r="W51">
            <v>25</v>
          </cell>
          <cell r="X51">
            <v>55.2</v>
          </cell>
          <cell r="Y51">
            <v>20.8</v>
          </cell>
          <cell r="Z51" t="str">
            <v>x</v>
          </cell>
          <cell r="AA51" t="str">
            <v>x</v>
          </cell>
          <cell r="AB51">
            <v>16</v>
          </cell>
          <cell r="AC51">
            <v>11</v>
          </cell>
          <cell r="AD51">
            <v>5</v>
          </cell>
          <cell r="AE51">
            <v>50</v>
          </cell>
          <cell r="AF51" t="str">
            <v>x</v>
          </cell>
          <cell r="AG51" t="str">
            <v>x</v>
          </cell>
          <cell r="AH51">
            <v>50</v>
          </cell>
          <cell r="AI51" t="str">
            <v>x</v>
          </cell>
          <cell r="AJ51" t="str">
            <v>x</v>
          </cell>
          <cell r="AK51">
            <v>81.3</v>
          </cell>
          <cell r="AL51" t="str">
            <v>x</v>
          </cell>
          <cell r="AM51" t="str">
            <v>x</v>
          </cell>
          <cell r="AN51">
            <v>81.3</v>
          </cell>
          <cell r="AO51" t="str">
            <v>x</v>
          </cell>
          <cell r="AP51" t="str">
            <v>x</v>
          </cell>
          <cell r="AQ51">
            <v>50</v>
          </cell>
          <cell r="AR51" t="str">
            <v>x</v>
          </cell>
          <cell r="AS51" t="str">
            <v>x</v>
          </cell>
          <cell r="AT51">
            <v>43.8</v>
          </cell>
          <cell r="AU51" t="str">
            <v>x</v>
          </cell>
          <cell r="AV51" t="str">
            <v>x</v>
          </cell>
          <cell r="AW51">
            <v>25</v>
          </cell>
          <cell r="AX51" t="str">
            <v>x</v>
          </cell>
          <cell r="AY51" t="str">
            <v>x</v>
          </cell>
          <cell r="AZ51" t="str">
            <v>x</v>
          </cell>
          <cell r="BA51">
            <v>0</v>
          </cell>
          <cell r="BB51" t="str">
            <v>x</v>
          </cell>
          <cell r="BC51" t="str">
            <v>x</v>
          </cell>
          <cell r="BD51" t="str">
            <v>.</v>
          </cell>
          <cell r="BE51" t="str">
            <v>x</v>
          </cell>
          <cell r="BF51" t="str">
            <v>x</v>
          </cell>
          <cell r="BG51" t="str">
            <v>.</v>
          </cell>
          <cell r="BH51" t="str">
            <v>x</v>
          </cell>
          <cell r="BI51" t="str">
            <v>x</v>
          </cell>
          <cell r="BJ51" t="str">
            <v>.</v>
          </cell>
          <cell r="BK51" t="str">
            <v>x</v>
          </cell>
          <cell r="BL51" t="str">
            <v>x</v>
          </cell>
          <cell r="BM51" t="str">
            <v>.</v>
          </cell>
          <cell r="BN51" t="str">
            <v>x</v>
          </cell>
          <cell r="BO51" t="str">
            <v>x</v>
          </cell>
          <cell r="BP51" t="str">
            <v>.</v>
          </cell>
          <cell r="BQ51" t="str">
            <v>x</v>
          </cell>
          <cell r="BR51" t="str">
            <v>x</v>
          </cell>
          <cell r="BS51" t="str">
            <v>.</v>
          </cell>
          <cell r="BT51" t="str">
            <v>x</v>
          </cell>
          <cell r="BU51" t="str">
            <v>x</v>
          </cell>
          <cell r="BV51" t="str">
            <v>.</v>
          </cell>
          <cell r="BW51" t="str">
            <v>x</v>
          </cell>
          <cell r="BX51">
            <v>13</v>
          </cell>
          <cell r="BY51">
            <v>6</v>
          </cell>
          <cell r="BZ51">
            <v>7</v>
          </cell>
          <cell r="CA51" t="str">
            <v>x</v>
          </cell>
          <cell r="CB51" t="str">
            <v>x</v>
          </cell>
          <cell r="CC51" t="str">
            <v>x</v>
          </cell>
          <cell r="CD51" t="str">
            <v>x</v>
          </cell>
          <cell r="CE51" t="str">
            <v>x</v>
          </cell>
          <cell r="CF51" t="str">
            <v>x</v>
          </cell>
          <cell r="CG51">
            <v>100</v>
          </cell>
          <cell r="CH51">
            <v>100</v>
          </cell>
          <cell r="CI51">
            <v>100</v>
          </cell>
          <cell r="CJ51">
            <v>100</v>
          </cell>
          <cell r="CK51">
            <v>100</v>
          </cell>
          <cell r="CL51">
            <v>100</v>
          </cell>
          <cell r="CM51" t="str">
            <v>x</v>
          </cell>
          <cell r="CN51" t="str">
            <v>x</v>
          </cell>
          <cell r="CO51" t="str">
            <v>x</v>
          </cell>
          <cell r="CP51">
            <v>46.2</v>
          </cell>
          <cell r="CQ51" t="str">
            <v>x</v>
          </cell>
          <cell r="CR51" t="str">
            <v>x</v>
          </cell>
          <cell r="CS51">
            <v>30.8</v>
          </cell>
          <cell r="CT51" t="str">
            <v>x</v>
          </cell>
          <cell r="CU51" t="str">
            <v>x</v>
          </cell>
          <cell r="CV51">
            <v>1699</v>
          </cell>
          <cell r="CW51">
            <v>880</v>
          </cell>
          <cell r="CX51">
            <v>819</v>
          </cell>
          <cell r="CY51">
            <v>62.3</v>
          </cell>
          <cell r="CZ51">
            <v>56.8</v>
          </cell>
          <cell r="DA51">
            <v>68.3</v>
          </cell>
          <cell r="DB51">
            <v>57</v>
          </cell>
          <cell r="DC51">
            <v>51.4</v>
          </cell>
          <cell r="DD51">
            <v>63</v>
          </cell>
          <cell r="DE51">
            <v>93.6</v>
          </cell>
          <cell r="DF51">
            <v>91.8</v>
          </cell>
          <cell r="DG51">
            <v>95.5</v>
          </cell>
          <cell r="DH51">
            <v>92.5</v>
          </cell>
          <cell r="DI51">
            <v>90.9</v>
          </cell>
          <cell r="DJ51">
            <v>94.1</v>
          </cell>
          <cell r="DK51">
            <v>61.2</v>
          </cell>
          <cell r="DL51">
            <v>57.5</v>
          </cell>
          <cell r="DM51">
            <v>65.2</v>
          </cell>
          <cell r="DN51">
            <v>34.4</v>
          </cell>
          <cell r="DO51">
            <v>30.9</v>
          </cell>
          <cell r="DP51">
            <v>38.200000000000003</v>
          </cell>
          <cell r="DQ51">
            <v>20.2</v>
          </cell>
          <cell r="DR51">
            <v>15.5</v>
          </cell>
          <cell r="DS51">
            <v>25.3</v>
          </cell>
          <cell r="DT51">
            <v>1795</v>
          </cell>
          <cell r="DU51">
            <v>927</v>
          </cell>
          <cell r="DV51">
            <v>868</v>
          </cell>
          <cell r="DW51">
            <v>62.9</v>
          </cell>
          <cell r="DX51">
            <v>57.3</v>
          </cell>
          <cell r="DY51">
            <v>68.900000000000006</v>
          </cell>
          <cell r="DZ51">
            <v>57.6</v>
          </cell>
          <cell r="EA51">
            <v>51.9</v>
          </cell>
          <cell r="EB51">
            <v>63.7</v>
          </cell>
          <cell r="EC51">
            <v>93.6</v>
          </cell>
          <cell r="ED51">
            <v>91.9</v>
          </cell>
          <cell r="EE51">
            <v>95.5</v>
          </cell>
          <cell r="EF51">
            <v>92.6</v>
          </cell>
          <cell r="EG51">
            <v>91</v>
          </cell>
          <cell r="EH51">
            <v>94.2</v>
          </cell>
          <cell r="EI51">
            <v>61.7</v>
          </cell>
          <cell r="EJ51">
            <v>57.8</v>
          </cell>
          <cell r="EK51">
            <v>65.900000000000006</v>
          </cell>
          <cell r="EL51">
            <v>34.9</v>
          </cell>
          <cell r="EM51">
            <v>31</v>
          </cell>
          <cell r="EN51">
            <v>39.1</v>
          </cell>
          <cell r="EO51">
            <v>20.3</v>
          </cell>
          <cell r="EP51">
            <v>15.3</v>
          </cell>
          <cell r="EQ51">
            <v>25.6</v>
          </cell>
        </row>
        <row r="52">
          <cell r="A52" t="str">
            <v>E10000023</v>
          </cell>
          <cell r="B52" t="str">
            <v>North Yorkshire</v>
          </cell>
          <cell r="C52" t="str">
            <v>Yorkshire and the Humber</v>
          </cell>
          <cell r="D52">
            <v>86</v>
          </cell>
          <cell r="E52">
            <v>41</v>
          </cell>
          <cell r="F52">
            <v>45</v>
          </cell>
          <cell r="G52">
            <v>77.900000000000006</v>
          </cell>
          <cell r="H52">
            <v>68.3</v>
          </cell>
          <cell r="I52">
            <v>86.7</v>
          </cell>
          <cell r="J52">
            <v>68.599999999999994</v>
          </cell>
          <cell r="K52">
            <v>58.5</v>
          </cell>
          <cell r="L52">
            <v>77.8</v>
          </cell>
          <cell r="M52">
            <v>96.5</v>
          </cell>
          <cell r="N52" t="str">
            <v>x</v>
          </cell>
          <cell r="O52" t="str">
            <v>x</v>
          </cell>
          <cell r="P52">
            <v>95.3</v>
          </cell>
          <cell r="Q52" t="str">
            <v>x</v>
          </cell>
          <cell r="R52" t="str">
            <v>x</v>
          </cell>
          <cell r="S52">
            <v>70.900000000000006</v>
          </cell>
          <cell r="T52">
            <v>63.4</v>
          </cell>
          <cell r="U52">
            <v>77.8</v>
          </cell>
          <cell r="V52">
            <v>45.3</v>
          </cell>
          <cell r="W52">
            <v>36.6</v>
          </cell>
          <cell r="X52">
            <v>53.3</v>
          </cell>
          <cell r="Y52">
            <v>37.200000000000003</v>
          </cell>
          <cell r="Z52">
            <v>26.8</v>
          </cell>
          <cell r="AA52">
            <v>46.7</v>
          </cell>
          <cell r="AB52">
            <v>22</v>
          </cell>
          <cell r="AC52">
            <v>14</v>
          </cell>
          <cell r="AD52">
            <v>8</v>
          </cell>
          <cell r="AE52">
            <v>77.3</v>
          </cell>
          <cell r="AF52">
            <v>64.3</v>
          </cell>
          <cell r="AG52">
            <v>100</v>
          </cell>
          <cell r="AH52">
            <v>59.1</v>
          </cell>
          <cell r="AI52" t="str">
            <v>x</v>
          </cell>
          <cell r="AJ52" t="str">
            <v>x</v>
          </cell>
          <cell r="AK52">
            <v>100</v>
          </cell>
          <cell r="AL52">
            <v>100</v>
          </cell>
          <cell r="AM52">
            <v>100</v>
          </cell>
          <cell r="AN52" t="str">
            <v>x</v>
          </cell>
          <cell r="AO52" t="str">
            <v>x</v>
          </cell>
          <cell r="AP52">
            <v>100</v>
          </cell>
          <cell r="AQ52">
            <v>63.6</v>
          </cell>
          <cell r="AR52" t="str">
            <v>x</v>
          </cell>
          <cell r="AS52" t="str">
            <v>x</v>
          </cell>
          <cell r="AT52">
            <v>36.4</v>
          </cell>
          <cell r="AU52">
            <v>21.4</v>
          </cell>
          <cell r="AV52">
            <v>62.5</v>
          </cell>
          <cell r="AW52">
            <v>18.2</v>
          </cell>
          <cell r="AX52" t="str">
            <v>x</v>
          </cell>
          <cell r="AY52" t="str">
            <v>x</v>
          </cell>
          <cell r="AZ52">
            <v>16</v>
          </cell>
          <cell r="BA52">
            <v>10</v>
          </cell>
          <cell r="BB52">
            <v>6</v>
          </cell>
          <cell r="BC52">
            <v>68.8</v>
          </cell>
          <cell r="BD52" t="str">
            <v>x</v>
          </cell>
          <cell r="BE52" t="str">
            <v>x</v>
          </cell>
          <cell r="BF52">
            <v>68.8</v>
          </cell>
          <cell r="BG52" t="str">
            <v>x</v>
          </cell>
          <cell r="BH52" t="str">
            <v>x</v>
          </cell>
          <cell r="BI52">
            <v>100</v>
          </cell>
          <cell r="BJ52">
            <v>100</v>
          </cell>
          <cell r="BK52">
            <v>100</v>
          </cell>
          <cell r="BL52" t="str">
            <v>x</v>
          </cell>
          <cell r="BM52" t="str">
            <v>x</v>
          </cell>
          <cell r="BN52">
            <v>100</v>
          </cell>
          <cell r="BO52">
            <v>81.3</v>
          </cell>
          <cell r="BP52" t="str">
            <v>x</v>
          </cell>
          <cell r="BQ52" t="str">
            <v>x</v>
          </cell>
          <cell r="BR52">
            <v>50</v>
          </cell>
          <cell r="BS52" t="str">
            <v>x</v>
          </cell>
          <cell r="BT52" t="str">
            <v>x</v>
          </cell>
          <cell r="BU52">
            <v>43.8</v>
          </cell>
          <cell r="BV52" t="str">
            <v>x</v>
          </cell>
          <cell r="BW52" t="str">
            <v>x</v>
          </cell>
          <cell r="BX52">
            <v>96</v>
          </cell>
          <cell r="BY52">
            <v>46</v>
          </cell>
          <cell r="BZ52">
            <v>50</v>
          </cell>
          <cell r="CA52">
            <v>81.3</v>
          </cell>
          <cell r="CB52">
            <v>80.400000000000006</v>
          </cell>
          <cell r="CC52">
            <v>82</v>
          </cell>
          <cell r="CD52">
            <v>70.8</v>
          </cell>
          <cell r="CE52">
            <v>69.599999999999994</v>
          </cell>
          <cell r="CF52">
            <v>72</v>
          </cell>
          <cell r="CG52">
            <v>95.8</v>
          </cell>
          <cell r="CH52" t="str">
            <v>x</v>
          </cell>
          <cell r="CI52" t="str">
            <v>x</v>
          </cell>
          <cell r="CJ52">
            <v>94.8</v>
          </cell>
          <cell r="CK52" t="str">
            <v>x</v>
          </cell>
          <cell r="CL52" t="str">
            <v>x</v>
          </cell>
          <cell r="CM52">
            <v>70.8</v>
          </cell>
          <cell r="CN52">
            <v>69.599999999999994</v>
          </cell>
          <cell r="CO52">
            <v>72</v>
          </cell>
          <cell r="CP52">
            <v>54.2</v>
          </cell>
          <cell r="CQ52">
            <v>58.7</v>
          </cell>
          <cell r="CR52">
            <v>50</v>
          </cell>
          <cell r="CS52">
            <v>44.8</v>
          </cell>
          <cell r="CT52">
            <v>45.7</v>
          </cell>
          <cell r="CU52">
            <v>44</v>
          </cell>
          <cell r="CV52">
            <v>6168</v>
          </cell>
          <cell r="CW52">
            <v>3187</v>
          </cell>
          <cell r="CX52">
            <v>2981</v>
          </cell>
          <cell r="CY52">
            <v>70.2</v>
          </cell>
          <cell r="CZ52">
            <v>65.2</v>
          </cell>
          <cell r="DA52">
            <v>75.599999999999994</v>
          </cell>
          <cell r="DB52">
            <v>62.2</v>
          </cell>
          <cell r="DC52">
            <v>57.3</v>
          </cell>
          <cell r="DD52">
            <v>67.400000000000006</v>
          </cell>
          <cell r="DE52">
            <v>95.1</v>
          </cell>
          <cell r="DF52">
            <v>94.5</v>
          </cell>
          <cell r="DG52">
            <v>95.7</v>
          </cell>
          <cell r="DH52">
            <v>93.8</v>
          </cell>
          <cell r="DI52">
            <v>92.9</v>
          </cell>
          <cell r="DJ52">
            <v>94.8</v>
          </cell>
          <cell r="DK52">
            <v>64.7</v>
          </cell>
          <cell r="DL52">
            <v>60.2</v>
          </cell>
          <cell r="DM52">
            <v>69.5</v>
          </cell>
          <cell r="DN52">
            <v>42</v>
          </cell>
          <cell r="DO52">
            <v>35.5</v>
          </cell>
          <cell r="DP52">
            <v>48.8</v>
          </cell>
          <cell r="DQ52">
            <v>28.1</v>
          </cell>
          <cell r="DR52">
            <v>22.4</v>
          </cell>
          <cell r="DS52">
            <v>34.200000000000003</v>
          </cell>
          <cell r="DT52">
            <v>6451</v>
          </cell>
          <cell r="DU52">
            <v>3338</v>
          </cell>
          <cell r="DV52">
            <v>3113</v>
          </cell>
          <cell r="DW52">
            <v>70.599999999999994</v>
          </cell>
          <cell r="DX52">
            <v>65.599999999999994</v>
          </cell>
          <cell r="DY52">
            <v>75.900000000000006</v>
          </cell>
          <cell r="DZ52">
            <v>62.4</v>
          </cell>
          <cell r="EA52">
            <v>57.6</v>
          </cell>
          <cell r="EB52">
            <v>67.599999999999994</v>
          </cell>
          <cell r="EC52">
            <v>95.2</v>
          </cell>
          <cell r="ED52">
            <v>94.6</v>
          </cell>
          <cell r="EE52">
            <v>95.8</v>
          </cell>
          <cell r="EF52">
            <v>93.8</v>
          </cell>
          <cell r="EG52">
            <v>92.9</v>
          </cell>
          <cell r="EH52">
            <v>94.8</v>
          </cell>
          <cell r="EI52">
            <v>64.900000000000006</v>
          </cell>
          <cell r="EJ52">
            <v>60.5</v>
          </cell>
          <cell r="EK52">
            <v>69.599999999999994</v>
          </cell>
          <cell r="EL52">
            <v>42.1</v>
          </cell>
          <cell r="EM52">
            <v>35.799999999999997</v>
          </cell>
          <cell r="EN52">
            <v>48.9</v>
          </cell>
          <cell r="EO52">
            <v>28.5</v>
          </cell>
          <cell r="EP52">
            <v>22.9</v>
          </cell>
          <cell r="EQ52">
            <v>34.5</v>
          </cell>
        </row>
        <row r="53">
          <cell r="A53" t="str">
            <v>E08000018</v>
          </cell>
          <cell r="B53" t="str">
            <v>Rotherham</v>
          </cell>
          <cell r="C53" t="str">
            <v>Yorkshire and the Humber</v>
          </cell>
          <cell r="D53">
            <v>234</v>
          </cell>
          <cell r="E53">
            <v>112</v>
          </cell>
          <cell r="F53">
            <v>122</v>
          </cell>
          <cell r="G53">
            <v>64.099999999999994</v>
          </cell>
          <cell r="H53">
            <v>56.3</v>
          </cell>
          <cell r="I53">
            <v>71.3</v>
          </cell>
          <cell r="J53">
            <v>50.4</v>
          </cell>
          <cell r="K53">
            <v>47.3</v>
          </cell>
          <cell r="L53">
            <v>53.3</v>
          </cell>
          <cell r="M53">
            <v>98.3</v>
          </cell>
          <cell r="N53" t="str">
            <v>x</v>
          </cell>
          <cell r="O53" t="str">
            <v>x</v>
          </cell>
          <cell r="P53">
            <v>91</v>
          </cell>
          <cell r="Q53">
            <v>89.3</v>
          </cell>
          <cell r="R53">
            <v>92.6</v>
          </cell>
          <cell r="S53">
            <v>51.7</v>
          </cell>
          <cell r="T53">
            <v>48.2</v>
          </cell>
          <cell r="U53">
            <v>54.9</v>
          </cell>
          <cell r="V53">
            <v>18.399999999999999</v>
          </cell>
          <cell r="W53">
            <v>17.899999999999999</v>
          </cell>
          <cell r="X53">
            <v>18.899999999999999</v>
          </cell>
          <cell r="Y53">
            <v>11.5</v>
          </cell>
          <cell r="Z53">
            <v>11.6</v>
          </cell>
          <cell r="AA53">
            <v>11.5</v>
          </cell>
          <cell r="AB53">
            <v>25</v>
          </cell>
          <cell r="AC53">
            <v>17</v>
          </cell>
          <cell r="AD53">
            <v>8</v>
          </cell>
          <cell r="AE53">
            <v>68</v>
          </cell>
          <cell r="AF53">
            <v>70.599999999999994</v>
          </cell>
          <cell r="AG53">
            <v>62.5</v>
          </cell>
          <cell r="AH53">
            <v>44</v>
          </cell>
          <cell r="AI53" t="str">
            <v>x</v>
          </cell>
          <cell r="AJ53" t="str">
            <v>x</v>
          </cell>
          <cell r="AK53">
            <v>100</v>
          </cell>
          <cell r="AL53">
            <v>100</v>
          </cell>
          <cell r="AM53">
            <v>100</v>
          </cell>
          <cell r="AN53" t="str">
            <v>x</v>
          </cell>
          <cell r="AO53" t="str">
            <v>x</v>
          </cell>
          <cell r="AP53">
            <v>100</v>
          </cell>
          <cell r="AQ53">
            <v>44</v>
          </cell>
          <cell r="AR53" t="str">
            <v>x</v>
          </cell>
          <cell r="AS53" t="str">
            <v>x</v>
          </cell>
          <cell r="AT53">
            <v>32</v>
          </cell>
          <cell r="AU53" t="str">
            <v>x</v>
          </cell>
          <cell r="AV53" t="str">
            <v>x</v>
          </cell>
          <cell r="AW53" t="str">
            <v>x</v>
          </cell>
          <cell r="AX53" t="str">
            <v>x</v>
          </cell>
          <cell r="AY53" t="str">
            <v>x</v>
          </cell>
          <cell r="AZ53">
            <v>8</v>
          </cell>
          <cell r="BA53">
            <v>4</v>
          </cell>
          <cell r="BB53">
            <v>4</v>
          </cell>
          <cell r="BC53" t="str">
            <v>x</v>
          </cell>
          <cell r="BD53" t="str">
            <v>x</v>
          </cell>
          <cell r="BE53" t="str">
            <v>x</v>
          </cell>
          <cell r="BF53" t="str">
            <v>x</v>
          </cell>
          <cell r="BG53" t="str">
            <v>x</v>
          </cell>
          <cell r="BH53" t="str">
            <v>x</v>
          </cell>
          <cell r="BI53" t="str">
            <v>x</v>
          </cell>
          <cell r="BJ53" t="str">
            <v>x</v>
          </cell>
          <cell r="BK53" t="str">
            <v>x</v>
          </cell>
          <cell r="BL53" t="str">
            <v>x</v>
          </cell>
          <cell r="BM53" t="str">
            <v>x</v>
          </cell>
          <cell r="BN53" t="str">
            <v>x</v>
          </cell>
          <cell r="BO53" t="str">
            <v>x</v>
          </cell>
          <cell r="BP53" t="str">
            <v>x</v>
          </cell>
          <cell r="BQ53" t="str">
            <v>x</v>
          </cell>
          <cell r="BR53">
            <v>50</v>
          </cell>
          <cell r="BS53" t="str">
            <v>x</v>
          </cell>
          <cell r="BT53" t="str">
            <v>x</v>
          </cell>
          <cell r="BU53">
            <v>50</v>
          </cell>
          <cell r="BV53" t="str">
            <v>x</v>
          </cell>
          <cell r="BW53" t="str">
            <v>x</v>
          </cell>
          <cell r="BX53">
            <v>54</v>
          </cell>
          <cell r="BY53">
            <v>25</v>
          </cell>
          <cell r="BZ53">
            <v>29</v>
          </cell>
          <cell r="CA53">
            <v>70.400000000000006</v>
          </cell>
          <cell r="CB53">
            <v>64</v>
          </cell>
          <cell r="CC53">
            <v>75.900000000000006</v>
          </cell>
          <cell r="CD53">
            <v>61.1</v>
          </cell>
          <cell r="CE53">
            <v>56</v>
          </cell>
          <cell r="CF53">
            <v>65.5</v>
          </cell>
          <cell r="CG53">
            <v>94.4</v>
          </cell>
          <cell r="CH53" t="str">
            <v>x</v>
          </cell>
          <cell r="CI53" t="str">
            <v>x</v>
          </cell>
          <cell r="CJ53">
            <v>90.7</v>
          </cell>
          <cell r="CK53" t="str">
            <v>x</v>
          </cell>
          <cell r="CL53" t="str">
            <v>x</v>
          </cell>
          <cell r="CM53">
            <v>64.8</v>
          </cell>
          <cell r="CN53">
            <v>60</v>
          </cell>
          <cell r="CO53">
            <v>69</v>
          </cell>
          <cell r="CP53">
            <v>35.200000000000003</v>
          </cell>
          <cell r="CQ53">
            <v>32</v>
          </cell>
          <cell r="CR53">
            <v>37.9</v>
          </cell>
          <cell r="CS53">
            <v>25.9</v>
          </cell>
          <cell r="CT53">
            <v>20</v>
          </cell>
          <cell r="CU53">
            <v>31</v>
          </cell>
          <cell r="CV53">
            <v>2964</v>
          </cell>
          <cell r="CW53">
            <v>1439</v>
          </cell>
          <cell r="CX53">
            <v>1525</v>
          </cell>
          <cell r="CY53">
            <v>64.7</v>
          </cell>
          <cell r="CZ53">
            <v>61.4</v>
          </cell>
          <cell r="DA53">
            <v>67.900000000000006</v>
          </cell>
          <cell r="DB53">
            <v>55.7</v>
          </cell>
          <cell r="DC53">
            <v>53.4</v>
          </cell>
          <cell r="DD53">
            <v>57.9</v>
          </cell>
          <cell r="DE53">
            <v>92.9</v>
          </cell>
          <cell r="DF53">
            <v>91.9</v>
          </cell>
          <cell r="DG53">
            <v>93.8</v>
          </cell>
          <cell r="DH53">
            <v>90.1</v>
          </cell>
          <cell r="DI53">
            <v>89.5</v>
          </cell>
          <cell r="DJ53">
            <v>90.8</v>
          </cell>
          <cell r="DK53">
            <v>58.6</v>
          </cell>
          <cell r="DL53">
            <v>57.5</v>
          </cell>
          <cell r="DM53">
            <v>59.6</v>
          </cell>
          <cell r="DN53">
            <v>29.8</v>
          </cell>
          <cell r="DO53">
            <v>25.8</v>
          </cell>
          <cell r="DP53">
            <v>33.5</v>
          </cell>
          <cell r="DQ53">
            <v>17.600000000000001</v>
          </cell>
          <cell r="DR53">
            <v>14.5</v>
          </cell>
          <cell r="DS53">
            <v>20.6</v>
          </cell>
          <cell r="DT53">
            <v>3315</v>
          </cell>
          <cell r="DU53">
            <v>1612</v>
          </cell>
          <cell r="DV53">
            <v>1703</v>
          </cell>
          <cell r="DW53">
            <v>64.599999999999994</v>
          </cell>
          <cell r="DX53">
            <v>60.8</v>
          </cell>
          <cell r="DY53">
            <v>68.3</v>
          </cell>
          <cell r="DZ53">
            <v>55.2</v>
          </cell>
          <cell r="EA53">
            <v>52.7</v>
          </cell>
          <cell r="EB53">
            <v>57.6</v>
          </cell>
          <cell r="EC53">
            <v>93.3</v>
          </cell>
          <cell r="ED53">
            <v>92.3</v>
          </cell>
          <cell r="EE53">
            <v>94.2</v>
          </cell>
          <cell r="EF53">
            <v>90.1</v>
          </cell>
          <cell r="EG53">
            <v>89.4</v>
          </cell>
          <cell r="EH53">
            <v>90.7</v>
          </cell>
          <cell r="EI53">
            <v>57.9</v>
          </cell>
          <cell r="EJ53">
            <v>56.5</v>
          </cell>
          <cell r="EK53">
            <v>59.3</v>
          </cell>
          <cell r="EL53">
            <v>29</v>
          </cell>
          <cell r="EM53">
            <v>25.2</v>
          </cell>
          <cell r="EN53">
            <v>32.5</v>
          </cell>
          <cell r="EO53">
            <v>17.3</v>
          </cell>
          <cell r="EP53">
            <v>14.1</v>
          </cell>
          <cell r="EQ53">
            <v>20.3</v>
          </cell>
        </row>
        <row r="54">
          <cell r="A54" t="str">
            <v>E08000019</v>
          </cell>
          <cell r="B54" t="str">
            <v>Sheffield</v>
          </cell>
          <cell r="C54" t="str">
            <v>Yorkshire and the Humber</v>
          </cell>
          <cell r="D54">
            <v>509</v>
          </cell>
          <cell r="E54">
            <v>285</v>
          </cell>
          <cell r="F54">
            <v>224</v>
          </cell>
          <cell r="G54">
            <v>65.8</v>
          </cell>
          <cell r="H54">
            <v>59.6</v>
          </cell>
          <cell r="I54">
            <v>73.7</v>
          </cell>
          <cell r="J54">
            <v>52.7</v>
          </cell>
          <cell r="K54">
            <v>47.7</v>
          </cell>
          <cell r="L54">
            <v>58.9</v>
          </cell>
          <cell r="M54">
            <v>93.7</v>
          </cell>
          <cell r="N54">
            <v>91.9</v>
          </cell>
          <cell r="O54">
            <v>96</v>
          </cell>
          <cell r="P54">
            <v>91.7</v>
          </cell>
          <cell r="Q54">
            <v>89.5</v>
          </cell>
          <cell r="R54">
            <v>94.6</v>
          </cell>
          <cell r="S54">
            <v>54.2</v>
          </cell>
          <cell r="T54">
            <v>49.8</v>
          </cell>
          <cell r="U54">
            <v>59.8</v>
          </cell>
          <cell r="V54">
            <v>38.9</v>
          </cell>
          <cell r="W54">
            <v>29.8</v>
          </cell>
          <cell r="X54">
            <v>50.4</v>
          </cell>
          <cell r="Y54">
            <v>21.4</v>
          </cell>
          <cell r="Z54">
            <v>14</v>
          </cell>
          <cell r="AA54">
            <v>30.8</v>
          </cell>
          <cell r="AB54">
            <v>244</v>
          </cell>
          <cell r="AC54">
            <v>130</v>
          </cell>
          <cell r="AD54">
            <v>114</v>
          </cell>
          <cell r="AE54">
            <v>56.1</v>
          </cell>
          <cell r="AF54">
            <v>45.4</v>
          </cell>
          <cell r="AG54">
            <v>68.400000000000006</v>
          </cell>
          <cell r="AH54">
            <v>46.3</v>
          </cell>
          <cell r="AI54">
            <v>36.200000000000003</v>
          </cell>
          <cell r="AJ54">
            <v>57.9</v>
          </cell>
          <cell r="AK54">
            <v>95.5</v>
          </cell>
          <cell r="AL54">
            <v>95.4</v>
          </cell>
          <cell r="AM54">
            <v>95.6</v>
          </cell>
          <cell r="AN54">
            <v>91</v>
          </cell>
          <cell r="AO54">
            <v>90</v>
          </cell>
          <cell r="AP54">
            <v>92.1</v>
          </cell>
          <cell r="AQ54">
            <v>48</v>
          </cell>
          <cell r="AR54">
            <v>39.200000000000003</v>
          </cell>
          <cell r="AS54">
            <v>57.9</v>
          </cell>
          <cell r="AT54">
            <v>40.6</v>
          </cell>
          <cell r="AU54">
            <v>38.5</v>
          </cell>
          <cell r="AV54">
            <v>43</v>
          </cell>
          <cell r="AW54">
            <v>17.2</v>
          </cell>
          <cell r="AX54">
            <v>12.3</v>
          </cell>
          <cell r="AY54">
            <v>22.8</v>
          </cell>
          <cell r="AZ54">
            <v>15</v>
          </cell>
          <cell r="BA54">
            <v>5</v>
          </cell>
          <cell r="BB54">
            <v>10</v>
          </cell>
          <cell r="BC54">
            <v>73.3</v>
          </cell>
          <cell r="BD54" t="str">
            <v>x</v>
          </cell>
          <cell r="BE54" t="str">
            <v>x</v>
          </cell>
          <cell r="BF54">
            <v>53.3</v>
          </cell>
          <cell r="BG54" t="str">
            <v>x</v>
          </cell>
          <cell r="BH54" t="str">
            <v>x</v>
          </cell>
          <cell r="BI54">
            <v>100</v>
          </cell>
          <cell r="BJ54" t="str">
            <v>x</v>
          </cell>
          <cell r="BK54" t="str">
            <v>x</v>
          </cell>
          <cell r="BL54">
            <v>100</v>
          </cell>
          <cell r="BM54" t="str">
            <v>x</v>
          </cell>
          <cell r="BN54" t="str">
            <v>x</v>
          </cell>
          <cell r="BO54">
            <v>53.3</v>
          </cell>
          <cell r="BP54" t="str">
            <v>x</v>
          </cell>
          <cell r="BQ54" t="str">
            <v>x</v>
          </cell>
          <cell r="BR54">
            <v>53.3</v>
          </cell>
          <cell r="BS54" t="str">
            <v>x</v>
          </cell>
          <cell r="BT54" t="str">
            <v>x</v>
          </cell>
          <cell r="BU54">
            <v>33.299999999999997</v>
          </cell>
          <cell r="BV54" t="str">
            <v>x</v>
          </cell>
          <cell r="BW54" t="str">
            <v>x</v>
          </cell>
          <cell r="BX54">
            <v>293</v>
          </cell>
          <cell r="BY54">
            <v>139</v>
          </cell>
          <cell r="BZ54">
            <v>154</v>
          </cell>
          <cell r="CA54">
            <v>60.4</v>
          </cell>
          <cell r="CB54">
            <v>52.5</v>
          </cell>
          <cell r="CC54">
            <v>67.5</v>
          </cell>
          <cell r="CD54">
            <v>49.8</v>
          </cell>
          <cell r="CE54">
            <v>43.2</v>
          </cell>
          <cell r="CF54">
            <v>55.8</v>
          </cell>
          <cell r="CG54">
            <v>87.7</v>
          </cell>
          <cell r="CH54">
            <v>85.6</v>
          </cell>
          <cell r="CI54">
            <v>89.6</v>
          </cell>
          <cell r="CJ54">
            <v>85.3</v>
          </cell>
          <cell r="CK54">
            <v>84.9</v>
          </cell>
          <cell r="CL54">
            <v>85.7</v>
          </cell>
          <cell r="CM54">
            <v>52.2</v>
          </cell>
          <cell r="CN54">
            <v>47.5</v>
          </cell>
          <cell r="CO54">
            <v>56.5</v>
          </cell>
          <cell r="CP54">
            <v>40.299999999999997</v>
          </cell>
          <cell r="CQ54">
            <v>38.799999999999997</v>
          </cell>
          <cell r="CR54">
            <v>41.6</v>
          </cell>
          <cell r="CS54">
            <v>21.8</v>
          </cell>
          <cell r="CT54">
            <v>16.5</v>
          </cell>
          <cell r="CU54">
            <v>26.6</v>
          </cell>
          <cell r="CV54">
            <v>4088</v>
          </cell>
          <cell r="CW54">
            <v>2084</v>
          </cell>
          <cell r="CX54">
            <v>2004</v>
          </cell>
          <cell r="CY54">
            <v>64.2</v>
          </cell>
          <cell r="CZ54">
            <v>60.1</v>
          </cell>
          <cell r="DA54">
            <v>68.5</v>
          </cell>
          <cell r="DB54">
            <v>55.3</v>
          </cell>
          <cell r="DC54">
            <v>51.4</v>
          </cell>
          <cell r="DD54">
            <v>59.3</v>
          </cell>
          <cell r="DE54">
            <v>92.7</v>
          </cell>
          <cell r="DF54">
            <v>91.9</v>
          </cell>
          <cell r="DG54">
            <v>93.5</v>
          </cell>
          <cell r="DH54">
            <v>90.5</v>
          </cell>
          <cell r="DI54">
            <v>89.8</v>
          </cell>
          <cell r="DJ54">
            <v>91.3</v>
          </cell>
          <cell r="DK54">
            <v>57</v>
          </cell>
          <cell r="DL54">
            <v>53.5</v>
          </cell>
          <cell r="DM54">
            <v>60.7</v>
          </cell>
          <cell r="DN54">
            <v>38.5</v>
          </cell>
          <cell r="DO54">
            <v>33.799999999999997</v>
          </cell>
          <cell r="DP54">
            <v>43.3</v>
          </cell>
          <cell r="DQ54">
            <v>23.2</v>
          </cell>
          <cell r="DR54">
            <v>18.7</v>
          </cell>
          <cell r="DS54">
            <v>27.9</v>
          </cell>
          <cell r="DT54">
            <v>5298</v>
          </cell>
          <cell r="DU54">
            <v>2727</v>
          </cell>
          <cell r="DV54">
            <v>2571</v>
          </cell>
          <cell r="DW54">
            <v>63.7</v>
          </cell>
          <cell r="DX54">
            <v>59</v>
          </cell>
          <cell r="DY54">
            <v>68.7</v>
          </cell>
          <cell r="DZ54">
            <v>54</v>
          </cell>
          <cell r="EA54">
            <v>49.6</v>
          </cell>
          <cell r="EB54">
            <v>58.7</v>
          </cell>
          <cell r="EC54">
            <v>92.6</v>
          </cell>
          <cell r="ED54">
            <v>91.7</v>
          </cell>
          <cell r="EE54">
            <v>93.6</v>
          </cell>
          <cell r="EF54">
            <v>90.4</v>
          </cell>
          <cell r="EG54">
            <v>89.5</v>
          </cell>
          <cell r="EH54">
            <v>91.2</v>
          </cell>
          <cell r="EI54">
            <v>55.7</v>
          </cell>
          <cell r="EJ54">
            <v>51.7</v>
          </cell>
          <cell r="EK54">
            <v>59.9</v>
          </cell>
          <cell r="EL54">
            <v>38.799999999999997</v>
          </cell>
          <cell r="EM54">
            <v>33.9</v>
          </cell>
          <cell r="EN54">
            <v>44</v>
          </cell>
          <cell r="EO54">
            <v>22.7</v>
          </cell>
          <cell r="EP54">
            <v>17.8</v>
          </cell>
          <cell r="EQ54">
            <v>27.8</v>
          </cell>
        </row>
        <row r="55">
          <cell r="A55" t="str">
            <v>E08000036</v>
          </cell>
          <cell r="B55" t="str">
            <v>Wakefield</v>
          </cell>
          <cell r="C55" t="str">
            <v>Yorkshire and the Humber</v>
          </cell>
          <cell r="D55">
            <v>112</v>
          </cell>
          <cell r="E55">
            <v>53</v>
          </cell>
          <cell r="F55">
            <v>59</v>
          </cell>
          <cell r="G55">
            <v>70.5</v>
          </cell>
          <cell r="H55">
            <v>58.5</v>
          </cell>
          <cell r="I55">
            <v>81.400000000000006</v>
          </cell>
          <cell r="J55">
            <v>60.7</v>
          </cell>
          <cell r="K55">
            <v>49.1</v>
          </cell>
          <cell r="L55">
            <v>71.2</v>
          </cell>
          <cell r="M55" t="str">
            <v>x</v>
          </cell>
          <cell r="N55" t="str">
            <v>x</v>
          </cell>
          <cell r="O55">
            <v>100</v>
          </cell>
          <cell r="P55">
            <v>96.4</v>
          </cell>
          <cell r="Q55" t="str">
            <v>x</v>
          </cell>
          <cell r="R55" t="str">
            <v>x</v>
          </cell>
          <cell r="S55">
            <v>63.4</v>
          </cell>
          <cell r="T55">
            <v>50.9</v>
          </cell>
          <cell r="U55">
            <v>74.599999999999994</v>
          </cell>
          <cell r="V55">
            <v>29.5</v>
          </cell>
          <cell r="W55">
            <v>20.8</v>
          </cell>
          <cell r="X55">
            <v>37.299999999999997</v>
          </cell>
          <cell r="Y55">
            <v>22.3</v>
          </cell>
          <cell r="Z55">
            <v>9.4</v>
          </cell>
          <cell r="AA55">
            <v>33.9</v>
          </cell>
          <cell r="AB55">
            <v>25</v>
          </cell>
          <cell r="AC55">
            <v>12</v>
          </cell>
          <cell r="AD55">
            <v>13</v>
          </cell>
          <cell r="AE55">
            <v>60</v>
          </cell>
          <cell r="AF55">
            <v>66.7</v>
          </cell>
          <cell r="AG55">
            <v>53.8</v>
          </cell>
          <cell r="AH55">
            <v>56</v>
          </cell>
          <cell r="AI55">
            <v>58.3</v>
          </cell>
          <cell r="AJ55">
            <v>53.8</v>
          </cell>
          <cell r="AK55" t="str">
            <v>x</v>
          </cell>
          <cell r="AL55" t="str">
            <v>x</v>
          </cell>
          <cell r="AM55">
            <v>100</v>
          </cell>
          <cell r="AN55" t="str">
            <v>x</v>
          </cell>
          <cell r="AO55" t="str">
            <v>x</v>
          </cell>
          <cell r="AP55">
            <v>100</v>
          </cell>
          <cell r="AQ55">
            <v>64</v>
          </cell>
          <cell r="AR55">
            <v>58.3</v>
          </cell>
          <cell r="AS55">
            <v>69.2</v>
          </cell>
          <cell r="AT55">
            <v>40</v>
          </cell>
          <cell r="AU55">
            <v>33.299999999999997</v>
          </cell>
          <cell r="AV55">
            <v>46.2</v>
          </cell>
          <cell r="AW55">
            <v>28</v>
          </cell>
          <cell r="AX55">
            <v>33.299999999999997</v>
          </cell>
          <cell r="AY55">
            <v>23.1</v>
          </cell>
          <cell r="AZ55">
            <v>10</v>
          </cell>
          <cell r="BA55">
            <v>6</v>
          </cell>
          <cell r="BB55">
            <v>4</v>
          </cell>
          <cell r="BC55" t="str">
            <v>x</v>
          </cell>
          <cell r="BD55" t="str">
            <v>x</v>
          </cell>
          <cell r="BE55" t="str">
            <v>x</v>
          </cell>
          <cell r="BF55" t="str">
            <v>x</v>
          </cell>
          <cell r="BG55" t="str">
            <v>x</v>
          </cell>
          <cell r="BH55" t="str">
            <v>x</v>
          </cell>
          <cell r="BI55">
            <v>100</v>
          </cell>
          <cell r="BJ55" t="str">
            <v>x</v>
          </cell>
          <cell r="BK55" t="str">
            <v>x</v>
          </cell>
          <cell r="BL55">
            <v>100</v>
          </cell>
          <cell r="BM55" t="str">
            <v>x</v>
          </cell>
          <cell r="BN55" t="str">
            <v>x</v>
          </cell>
          <cell r="BO55" t="str">
            <v>x</v>
          </cell>
          <cell r="BP55" t="str">
            <v>x</v>
          </cell>
          <cell r="BQ55" t="str">
            <v>x</v>
          </cell>
          <cell r="BR55">
            <v>30</v>
          </cell>
          <cell r="BS55" t="str">
            <v>x</v>
          </cell>
          <cell r="BT55" t="str">
            <v>x</v>
          </cell>
          <cell r="BU55">
            <v>30</v>
          </cell>
          <cell r="BV55" t="str">
            <v>x</v>
          </cell>
          <cell r="BW55" t="str">
            <v>x</v>
          </cell>
          <cell r="BX55">
            <v>69</v>
          </cell>
          <cell r="BY55">
            <v>41</v>
          </cell>
          <cell r="BZ55">
            <v>28</v>
          </cell>
          <cell r="CA55">
            <v>71</v>
          </cell>
          <cell r="CB55">
            <v>65.900000000000006</v>
          </cell>
          <cell r="CC55">
            <v>78.599999999999994</v>
          </cell>
          <cell r="CD55">
            <v>59.4</v>
          </cell>
          <cell r="CE55">
            <v>56.1</v>
          </cell>
          <cell r="CF55">
            <v>64.3</v>
          </cell>
          <cell r="CG55">
            <v>94.2</v>
          </cell>
          <cell r="CH55">
            <v>90.2</v>
          </cell>
          <cell r="CI55">
            <v>100</v>
          </cell>
          <cell r="CJ55">
            <v>91.3</v>
          </cell>
          <cell r="CK55" t="str">
            <v>x</v>
          </cell>
          <cell r="CL55" t="str">
            <v>x</v>
          </cell>
          <cell r="CM55">
            <v>59.4</v>
          </cell>
          <cell r="CN55">
            <v>56.1</v>
          </cell>
          <cell r="CO55">
            <v>64.3</v>
          </cell>
          <cell r="CP55">
            <v>24.6</v>
          </cell>
          <cell r="CQ55">
            <v>17.100000000000001</v>
          </cell>
          <cell r="CR55">
            <v>35.700000000000003</v>
          </cell>
          <cell r="CS55">
            <v>20.3</v>
          </cell>
          <cell r="CT55">
            <v>14.6</v>
          </cell>
          <cell r="CU55">
            <v>28.6</v>
          </cell>
          <cell r="CV55">
            <v>3532</v>
          </cell>
          <cell r="CW55">
            <v>1762</v>
          </cell>
          <cell r="CX55">
            <v>1770</v>
          </cell>
          <cell r="CY55">
            <v>68.2</v>
          </cell>
          <cell r="CZ55">
            <v>62.7</v>
          </cell>
          <cell r="DA55">
            <v>73.7</v>
          </cell>
          <cell r="DB55">
            <v>59.7</v>
          </cell>
          <cell r="DC55">
            <v>54.8</v>
          </cell>
          <cell r="DD55">
            <v>64.599999999999994</v>
          </cell>
          <cell r="DE55">
            <v>94.2</v>
          </cell>
          <cell r="DF55">
            <v>92.5</v>
          </cell>
          <cell r="DG55">
            <v>96</v>
          </cell>
          <cell r="DH55">
            <v>92.7</v>
          </cell>
          <cell r="DI55">
            <v>90.9</v>
          </cell>
          <cell r="DJ55">
            <v>94.4</v>
          </cell>
          <cell r="DK55">
            <v>61.7</v>
          </cell>
          <cell r="DL55">
            <v>57</v>
          </cell>
          <cell r="DM55">
            <v>66.5</v>
          </cell>
          <cell r="DN55">
            <v>33</v>
          </cell>
          <cell r="DO55">
            <v>27.8</v>
          </cell>
          <cell r="DP55">
            <v>38.299999999999997</v>
          </cell>
          <cell r="DQ55">
            <v>21.5</v>
          </cell>
          <cell r="DR55">
            <v>16.3</v>
          </cell>
          <cell r="DS55">
            <v>26.8</v>
          </cell>
          <cell r="DT55">
            <v>3770</v>
          </cell>
          <cell r="DU55">
            <v>1882</v>
          </cell>
          <cell r="DV55">
            <v>1888</v>
          </cell>
          <cell r="DW55">
            <v>68.3</v>
          </cell>
          <cell r="DX55">
            <v>62.7</v>
          </cell>
          <cell r="DY55">
            <v>73.900000000000006</v>
          </cell>
          <cell r="DZ55">
            <v>59.8</v>
          </cell>
          <cell r="EA55">
            <v>54.7</v>
          </cell>
          <cell r="EB55">
            <v>64.8</v>
          </cell>
          <cell r="EC55">
            <v>94.4</v>
          </cell>
          <cell r="ED55">
            <v>92.5</v>
          </cell>
          <cell r="EE55">
            <v>96.2</v>
          </cell>
          <cell r="EF55">
            <v>92.8</v>
          </cell>
          <cell r="EG55">
            <v>90.9</v>
          </cell>
          <cell r="EH55">
            <v>94.7</v>
          </cell>
          <cell r="EI55">
            <v>61.8</v>
          </cell>
          <cell r="EJ55">
            <v>56.9</v>
          </cell>
          <cell r="EK55">
            <v>66.7</v>
          </cell>
          <cell r="EL55">
            <v>32.799999999999997</v>
          </cell>
          <cell r="EM55">
            <v>27.3</v>
          </cell>
          <cell r="EN55">
            <v>38.200000000000003</v>
          </cell>
          <cell r="EO55">
            <v>21.6</v>
          </cell>
          <cell r="EP55">
            <v>16.2</v>
          </cell>
          <cell r="EQ55">
            <v>27</v>
          </cell>
        </row>
        <row r="56">
          <cell r="A56" t="str">
            <v>E06000014</v>
          </cell>
          <cell r="B56" t="str">
            <v>York</v>
          </cell>
          <cell r="C56" t="str">
            <v>Yorkshire and the Humber</v>
          </cell>
          <cell r="D56">
            <v>22</v>
          </cell>
          <cell r="E56">
            <v>14</v>
          </cell>
          <cell r="F56">
            <v>8</v>
          </cell>
          <cell r="G56">
            <v>72.7</v>
          </cell>
          <cell r="H56" t="str">
            <v>x</v>
          </cell>
          <cell r="I56" t="str">
            <v>x</v>
          </cell>
          <cell r="J56">
            <v>68.2</v>
          </cell>
          <cell r="K56" t="str">
            <v>x</v>
          </cell>
          <cell r="L56" t="str">
            <v>x</v>
          </cell>
          <cell r="M56" t="str">
            <v>x</v>
          </cell>
          <cell r="N56" t="str">
            <v>x</v>
          </cell>
          <cell r="O56">
            <v>100</v>
          </cell>
          <cell r="P56" t="str">
            <v>x</v>
          </cell>
          <cell r="Q56" t="str">
            <v>x</v>
          </cell>
          <cell r="R56">
            <v>100</v>
          </cell>
          <cell r="S56">
            <v>68.2</v>
          </cell>
          <cell r="T56" t="str">
            <v>x</v>
          </cell>
          <cell r="U56" t="str">
            <v>x</v>
          </cell>
          <cell r="V56">
            <v>54.5</v>
          </cell>
          <cell r="W56">
            <v>50</v>
          </cell>
          <cell r="X56">
            <v>62.5</v>
          </cell>
          <cell r="Y56">
            <v>31.8</v>
          </cell>
          <cell r="Z56">
            <v>21.4</v>
          </cell>
          <cell r="AA56">
            <v>50</v>
          </cell>
          <cell r="AB56">
            <v>10</v>
          </cell>
          <cell r="AC56">
            <v>4</v>
          </cell>
          <cell r="AD56">
            <v>6</v>
          </cell>
          <cell r="AE56">
            <v>70</v>
          </cell>
          <cell r="AF56" t="str">
            <v>x</v>
          </cell>
          <cell r="AG56" t="str">
            <v>x</v>
          </cell>
          <cell r="AH56">
            <v>70</v>
          </cell>
          <cell r="AI56" t="str">
            <v>x</v>
          </cell>
          <cell r="AJ56" t="str">
            <v>x</v>
          </cell>
          <cell r="AK56">
            <v>100</v>
          </cell>
          <cell r="AL56" t="str">
            <v>x</v>
          </cell>
          <cell r="AM56" t="str">
            <v>x</v>
          </cell>
          <cell r="AN56">
            <v>100</v>
          </cell>
          <cell r="AO56" t="str">
            <v>x</v>
          </cell>
          <cell r="AP56" t="str">
            <v>x</v>
          </cell>
          <cell r="AQ56">
            <v>70</v>
          </cell>
          <cell r="AR56" t="str">
            <v>x</v>
          </cell>
          <cell r="AS56" t="str">
            <v>x</v>
          </cell>
          <cell r="AT56">
            <v>70</v>
          </cell>
          <cell r="AU56" t="str">
            <v>x</v>
          </cell>
          <cell r="AV56" t="str">
            <v>x</v>
          </cell>
          <cell r="AW56">
            <v>30</v>
          </cell>
          <cell r="AX56" t="str">
            <v>x</v>
          </cell>
          <cell r="AY56" t="str">
            <v>x</v>
          </cell>
          <cell r="AZ56">
            <v>7</v>
          </cell>
          <cell r="BA56">
            <v>4</v>
          </cell>
          <cell r="BB56">
            <v>3</v>
          </cell>
          <cell r="BC56">
            <v>100</v>
          </cell>
          <cell r="BD56" t="str">
            <v>x</v>
          </cell>
          <cell r="BE56" t="str">
            <v>x</v>
          </cell>
          <cell r="BF56" t="str">
            <v>x</v>
          </cell>
          <cell r="BG56" t="str">
            <v>x</v>
          </cell>
          <cell r="BH56" t="str">
            <v>x</v>
          </cell>
          <cell r="BI56">
            <v>100</v>
          </cell>
          <cell r="BJ56" t="str">
            <v>x</v>
          </cell>
          <cell r="BK56" t="str">
            <v>x</v>
          </cell>
          <cell r="BL56">
            <v>100</v>
          </cell>
          <cell r="BM56" t="str">
            <v>x</v>
          </cell>
          <cell r="BN56" t="str">
            <v>x</v>
          </cell>
          <cell r="BO56" t="str">
            <v>x</v>
          </cell>
          <cell r="BP56" t="str">
            <v>x</v>
          </cell>
          <cell r="BQ56" t="str">
            <v>x</v>
          </cell>
          <cell r="BR56">
            <v>57.1</v>
          </cell>
          <cell r="BS56" t="str">
            <v>x</v>
          </cell>
          <cell r="BT56" t="str">
            <v>x</v>
          </cell>
          <cell r="BU56">
            <v>42.9</v>
          </cell>
          <cell r="BV56" t="str">
            <v>x</v>
          </cell>
          <cell r="BW56" t="str">
            <v>x</v>
          </cell>
          <cell r="BX56">
            <v>39</v>
          </cell>
          <cell r="BY56">
            <v>20</v>
          </cell>
          <cell r="BZ56">
            <v>19</v>
          </cell>
          <cell r="CA56">
            <v>76.900000000000006</v>
          </cell>
          <cell r="CB56" t="str">
            <v>x</v>
          </cell>
          <cell r="CC56" t="str">
            <v>x</v>
          </cell>
          <cell r="CD56">
            <v>61.5</v>
          </cell>
          <cell r="CE56">
            <v>50</v>
          </cell>
          <cell r="CF56">
            <v>73.7</v>
          </cell>
          <cell r="CG56" t="str">
            <v>x</v>
          </cell>
          <cell r="CH56" t="str">
            <v>x</v>
          </cell>
          <cell r="CI56">
            <v>100</v>
          </cell>
          <cell r="CJ56" t="str">
            <v>x</v>
          </cell>
          <cell r="CK56" t="str">
            <v>x</v>
          </cell>
          <cell r="CL56">
            <v>100</v>
          </cell>
          <cell r="CM56">
            <v>61.5</v>
          </cell>
          <cell r="CN56">
            <v>50</v>
          </cell>
          <cell r="CO56">
            <v>73.7</v>
          </cell>
          <cell r="CP56">
            <v>43.6</v>
          </cell>
          <cell r="CQ56">
            <v>40</v>
          </cell>
          <cell r="CR56">
            <v>47.4</v>
          </cell>
          <cell r="CS56">
            <v>33.299999999999997</v>
          </cell>
          <cell r="CT56">
            <v>30</v>
          </cell>
          <cell r="CU56">
            <v>36.799999999999997</v>
          </cell>
          <cell r="CV56">
            <v>1633</v>
          </cell>
          <cell r="CW56">
            <v>834</v>
          </cell>
          <cell r="CX56">
            <v>799</v>
          </cell>
          <cell r="CY56">
            <v>73.2</v>
          </cell>
          <cell r="CZ56">
            <v>67.099999999999994</v>
          </cell>
          <cell r="DA56">
            <v>79.5</v>
          </cell>
          <cell r="DB56">
            <v>63.5</v>
          </cell>
          <cell r="DC56">
            <v>57.9</v>
          </cell>
          <cell r="DD56">
            <v>69.3</v>
          </cell>
          <cell r="DE56">
            <v>96.6</v>
          </cell>
          <cell r="DF56">
            <v>95.3</v>
          </cell>
          <cell r="DG56">
            <v>97.9</v>
          </cell>
          <cell r="DH56">
            <v>95</v>
          </cell>
          <cell r="DI56">
            <v>93.4</v>
          </cell>
          <cell r="DJ56">
            <v>96.6</v>
          </cell>
          <cell r="DK56">
            <v>64.7</v>
          </cell>
          <cell r="DL56">
            <v>59</v>
          </cell>
          <cell r="DM56">
            <v>70.7</v>
          </cell>
          <cell r="DN56">
            <v>54.4</v>
          </cell>
          <cell r="DO56">
            <v>52.4</v>
          </cell>
          <cell r="DP56">
            <v>56.6</v>
          </cell>
          <cell r="DQ56">
            <v>32</v>
          </cell>
          <cell r="DR56">
            <v>26.7</v>
          </cell>
          <cell r="DS56">
            <v>37.4</v>
          </cell>
          <cell r="DT56">
            <v>1718</v>
          </cell>
          <cell r="DU56">
            <v>879</v>
          </cell>
          <cell r="DV56">
            <v>839</v>
          </cell>
          <cell r="DW56">
            <v>73.400000000000006</v>
          </cell>
          <cell r="DX56">
            <v>67</v>
          </cell>
          <cell r="DY56">
            <v>80.099999999999994</v>
          </cell>
          <cell r="DZ56">
            <v>63.7</v>
          </cell>
          <cell r="EA56">
            <v>57.7</v>
          </cell>
          <cell r="EB56">
            <v>70</v>
          </cell>
          <cell r="EC56">
            <v>96.6</v>
          </cell>
          <cell r="ED56">
            <v>95.2</v>
          </cell>
          <cell r="EE56">
            <v>98</v>
          </cell>
          <cell r="EF56">
            <v>95.1</v>
          </cell>
          <cell r="EG56">
            <v>93.4</v>
          </cell>
          <cell r="EH56">
            <v>96.8</v>
          </cell>
          <cell r="EI56">
            <v>64.8</v>
          </cell>
          <cell r="EJ56">
            <v>58.7</v>
          </cell>
          <cell r="EK56">
            <v>71.3</v>
          </cell>
          <cell r="EL56">
            <v>54.4</v>
          </cell>
          <cell r="EM56">
            <v>52.2</v>
          </cell>
          <cell r="EN56">
            <v>56.6</v>
          </cell>
          <cell r="EO56">
            <v>32.1</v>
          </cell>
          <cell r="EP56">
            <v>26.7</v>
          </cell>
          <cell r="EQ56">
            <v>37.799999999999997</v>
          </cell>
        </row>
        <row r="57">
          <cell r="A57" t="str">
            <v>E06000015</v>
          </cell>
          <cell r="B57" t="str">
            <v>Derby</v>
          </cell>
          <cell r="C57" t="str">
            <v>East Midlands</v>
          </cell>
          <cell r="D57">
            <v>496</v>
          </cell>
          <cell r="E57">
            <v>270</v>
          </cell>
          <cell r="F57">
            <v>226</v>
          </cell>
          <cell r="G57">
            <v>55.8</v>
          </cell>
          <cell r="H57">
            <v>48.9</v>
          </cell>
          <cell r="I57">
            <v>64.2</v>
          </cell>
          <cell r="J57">
            <v>45.8</v>
          </cell>
          <cell r="K57">
            <v>40.700000000000003</v>
          </cell>
          <cell r="L57">
            <v>51.8</v>
          </cell>
          <cell r="M57">
            <v>96</v>
          </cell>
          <cell r="N57">
            <v>95.2</v>
          </cell>
          <cell r="O57">
            <v>96.9</v>
          </cell>
          <cell r="P57">
            <v>92.7</v>
          </cell>
          <cell r="Q57">
            <v>92.6</v>
          </cell>
          <cell r="R57">
            <v>92.9</v>
          </cell>
          <cell r="S57">
            <v>47.8</v>
          </cell>
          <cell r="T57">
            <v>43.3</v>
          </cell>
          <cell r="U57">
            <v>53.1</v>
          </cell>
          <cell r="V57">
            <v>37.9</v>
          </cell>
          <cell r="W57">
            <v>33.700000000000003</v>
          </cell>
          <cell r="X57">
            <v>42.9</v>
          </cell>
          <cell r="Y57">
            <v>19.2</v>
          </cell>
          <cell r="Z57">
            <v>15.6</v>
          </cell>
          <cell r="AA57">
            <v>23.5</v>
          </cell>
          <cell r="AB57">
            <v>92</v>
          </cell>
          <cell r="AC57">
            <v>50</v>
          </cell>
          <cell r="AD57">
            <v>42</v>
          </cell>
          <cell r="AE57">
            <v>46.7</v>
          </cell>
          <cell r="AF57">
            <v>32</v>
          </cell>
          <cell r="AG57">
            <v>64.3</v>
          </cell>
          <cell r="AH57">
            <v>30.4</v>
          </cell>
          <cell r="AI57">
            <v>22</v>
          </cell>
          <cell r="AJ57">
            <v>40.5</v>
          </cell>
          <cell r="AK57">
            <v>92.4</v>
          </cell>
          <cell r="AL57" t="str">
            <v>x</v>
          </cell>
          <cell r="AM57" t="str">
            <v>x</v>
          </cell>
          <cell r="AN57">
            <v>89.1</v>
          </cell>
          <cell r="AO57">
            <v>86</v>
          </cell>
          <cell r="AP57">
            <v>92.9</v>
          </cell>
          <cell r="AQ57">
            <v>31.5</v>
          </cell>
          <cell r="AR57">
            <v>24</v>
          </cell>
          <cell r="AS57">
            <v>40.5</v>
          </cell>
          <cell r="AT57">
            <v>16.3</v>
          </cell>
          <cell r="AU57">
            <v>8</v>
          </cell>
          <cell r="AV57">
            <v>26.2</v>
          </cell>
          <cell r="AW57">
            <v>4.3</v>
          </cell>
          <cell r="AX57" t="str">
            <v>x</v>
          </cell>
          <cell r="AY57" t="str">
            <v>x</v>
          </cell>
          <cell r="AZ57">
            <v>6</v>
          </cell>
          <cell r="BA57" t="str">
            <v>x</v>
          </cell>
          <cell r="BB57" t="str">
            <v>x</v>
          </cell>
          <cell r="BC57" t="str">
            <v>x</v>
          </cell>
          <cell r="BD57" t="str">
            <v>x</v>
          </cell>
          <cell r="BE57" t="str">
            <v>x</v>
          </cell>
          <cell r="BF57" t="str">
            <v>x</v>
          </cell>
          <cell r="BG57" t="str">
            <v>x</v>
          </cell>
          <cell r="BH57" t="str">
            <v>x</v>
          </cell>
          <cell r="BI57">
            <v>100</v>
          </cell>
          <cell r="BJ57" t="str">
            <v>x</v>
          </cell>
          <cell r="BK57" t="str">
            <v>x</v>
          </cell>
          <cell r="BL57">
            <v>100</v>
          </cell>
          <cell r="BM57" t="str">
            <v>x</v>
          </cell>
          <cell r="BN57" t="str">
            <v>x</v>
          </cell>
          <cell r="BO57">
            <v>100</v>
          </cell>
          <cell r="BP57" t="str">
            <v>x</v>
          </cell>
          <cell r="BQ57" t="str">
            <v>x</v>
          </cell>
          <cell r="BR57" t="str">
            <v>x</v>
          </cell>
          <cell r="BS57" t="str">
            <v>x</v>
          </cell>
          <cell r="BT57" t="str">
            <v>x</v>
          </cell>
          <cell r="BU57" t="str">
            <v>x</v>
          </cell>
          <cell r="BV57" t="str">
            <v>x</v>
          </cell>
          <cell r="BW57" t="str">
            <v>x</v>
          </cell>
          <cell r="BX57">
            <v>153</v>
          </cell>
          <cell r="BY57">
            <v>73</v>
          </cell>
          <cell r="BZ57">
            <v>80</v>
          </cell>
          <cell r="CA57">
            <v>48.4</v>
          </cell>
          <cell r="CB57">
            <v>39.700000000000003</v>
          </cell>
          <cell r="CC57">
            <v>56.3</v>
          </cell>
          <cell r="CD57">
            <v>38.6</v>
          </cell>
          <cell r="CE57">
            <v>31.5</v>
          </cell>
          <cell r="CF57">
            <v>45</v>
          </cell>
          <cell r="CG57">
            <v>92.2</v>
          </cell>
          <cell r="CH57">
            <v>91.8</v>
          </cell>
          <cell r="CI57">
            <v>92.5</v>
          </cell>
          <cell r="CJ57">
            <v>88.2</v>
          </cell>
          <cell r="CK57">
            <v>89</v>
          </cell>
          <cell r="CL57">
            <v>87.5</v>
          </cell>
          <cell r="CM57">
            <v>41.2</v>
          </cell>
          <cell r="CN57">
            <v>35.6</v>
          </cell>
          <cell r="CO57">
            <v>46.3</v>
          </cell>
          <cell r="CP57">
            <v>23.5</v>
          </cell>
          <cell r="CQ57">
            <v>20.5</v>
          </cell>
          <cell r="CR57">
            <v>26.3</v>
          </cell>
          <cell r="CS57">
            <v>11.8</v>
          </cell>
          <cell r="CT57">
            <v>11</v>
          </cell>
          <cell r="CU57">
            <v>12.5</v>
          </cell>
          <cell r="CV57">
            <v>2116</v>
          </cell>
          <cell r="CW57">
            <v>1067</v>
          </cell>
          <cell r="CX57">
            <v>1049</v>
          </cell>
          <cell r="CY57">
            <v>57.1</v>
          </cell>
          <cell r="CZ57">
            <v>52.2</v>
          </cell>
          <cell r="DA57">
            <v>62.1</v>
          </cell>
          <cell r="DB57">
            <v>49.4</v>
          </cell>
          <cell r="DC57">
            <v>44.7</v>
          </cell>
          <cell r="DD57">
            <v>54.1</v>
          </cell>
          <cell r="DE57">
            <v>90.8</v>
          </cell>
          <cell r="DF57">
            <v>89.1</v>
          </cell>
          <cell r="DG57">
            <v>92.5</v>
          </cell>
          <cell r="DH57">
            <v>88.5</v>
          </cell>
          <cell r="DI57">
            <v>87.6</v>
          </cell>
          <cell r="DJ57">
            <v>89.3</v>
          </cell>
          <cell r="DK57">
            <v>52.6</v>
          </cell>
          <cell r="DL57">
            <v>48</v>
          </cell>
          <cell r="DM57">
            <v>57.2</v>
          </cell>
          <cell r="DN57">
            <v>28.9</v>
          </cell>
          <cell r="DO57">
            <v>25.5</v>
          </cell>
          <cell r="DP57">
            <v>32.4</v>
          </cell>
          <cell r="DQ57">
            <v>18.7</v>
          </cell>
          <cell r="DR57">
            <v>14.5</v>
          </cell>
          <cell r="DS57">
            <v>23</v>
          </cell>
          <cell r="DT57">
            <v>2911</v>
          </cell>
          <cell r="DU57">
            <v>1490</v>
          </cell>
          <cell r="DV57">
            <v>1421</v>
          </cell>
          <cell r="DW57">
            <v>55.9</v>
          </cell>
          <cell r="DX57">
            <v>50.1</v>
          </cell>
          <cell r="DY57">
            <v>62</v>
          </cell>
          <cell r="DZ57">
            <v>47.6</v>
          </cell>
          <cell r="EA57">
            <v>42.6</v>
          </cell>
          <cell r="EB57">
            <v>52.9</v>
          </cell>
          <cell r="EC57">
            <v>91.6</v>
          </cell>
          <cell r="ED57">
            <v>90.1</v>
          </cell>
          <cell r="EE57">
            <v>93.1</v>
          </cell>
          <cell r="EF57">
            <v>89</v>
          </cell>
          <cell r="EG57">
            <v>88.3</v>
          </cell>
          <cell r="EH57">
            <v>89.8</v>
          </cell>
          <cell r="EI57">
            <v>50.5</v>
          </cell>
          <cell r="EJ57">
            <v>45.8</v>
          </cell>
          <cell r="EK57">
            <v>55.5</v>
          </cell>
          <cell r="EL57">
            <v>29.6</v>
          </cell>
          <cell r="EM57">
            <v>26</v>
          </cell>
          <cell r="EN57">
            <v>33.4</v>
          </cell>
          <cell r="EO57">
            <v>18</v>
          </cell>
          <cell r="EP57">
            <v>14.1</v>
          </cell>
          <cell r="EQ57">
            <v>22</v>
          </cell>
        </row>
        <row r="58">
          <cell r="A58" t="str">
            <v>E10000007</v>
          </cell>
          <cell r="B58" t="str">
            <v>Derbyshire</v>
          </cell>
          <cell r="C58" t="str">
            <v>East Midlands</v>
          </cell>
          <cell r="D58">
            <v>66</v>
          </cell>
          <cell r="E58">
            <v>40</v>
          </cell>
          <cell r="F58">
            <v>26</v>
          </cell>
          <cell r="G58">
            <v>75.8</v>
          </cell>
          <cell r="H58">
            <v>72.5</v>
          </cell>
          <cell r="I58">
            <v>80.8</v>
          </cell>
          <cell r="J58">
            <v>65.2</v>
          </cell>
          <cell r="K58">
            <v>62.5</v>
          </cell>
          <cell r="L58">
            <v>69.2</v>
          </cell>
          <cell r="M58" t="str">
            <v>x</v>
          </cell>
          <cell r="N58" t="str">
            <v>x</v>
          </cell>
          <cell r="O58">
            <v>100</v>
          </cell>
          <cell r="P58">
            <v>95.5</v>
          </cell>
          <cell r="Q58" t="str">
            <v>x</v>
          </cell>
          <cell r="R58" t="str">
            <v>x</v>
          </cell>
          <cell r="S58">
            <v>68.2</v>
          </cell>
          <cell r="T58">
            <v>67.5</v>
          </cell>
          <cell r="U58">
            <v>69.2</v>
          </cell>
          <cell r="V58">
            <v>37.9</v>
          </cell>
          <cell r="W58">
            <v>35</v>
          </cell>
          <cell r="X58">
            <v>42.3</v>
          </cell>
          <cell r="Y58">
            <v>18.2</v>
          </cell>
          <cell r="Z58">
            <v>15</v>
          </cell>
          <cell r="AA58">
            <v>23.1</v>
          </cell>
          <cell r="AB58" t="str">
            <v>x</v>
          </cell>
          <cell r="AC58" t="str">
            <v>x</v>
          </cell>
          <cell r="AD58">
            <v>15</v>
          </cell>
          <cell r="AE58" t="str">
            <v>x</v>
          </cell>
          <cell r="AF58" t="str">
            <v>x</v>
          </cell>
          <cell r="AG58" t="str">
            <v>x</v>
          </cell>
          <cell r="AH58" t="str">
            <v>x</v>
          </cell>
          <cell r="AI58" t="str">
            <v>x</v>
          </cell>
          <cell r="AJ58">
            <v>73.3</v>
          </cell>
          <cell r="AK58" t="str">
            <v>x</v>
          </cell>
          <cell r="AL58" t="str">
            <v>x</v>
          </cell>
          <cell r="AM58">
            <v>100</v>
          </cell>
          <cell r="AN58" t="str">
            <v>x</v>
          </cell>
          <cell r="AO58" t="str">
            <v>x</v>
          </cell>
          <cell r="AP58" t="str">
            <v>x</v>
          </cell>
          <cell r="AQ58" t="str">
            <v>x</v>
          </cell>
          <cell r="AR58" t="str">
            <v>x</v>
          </cell>
          <cell r="AS58">
            <v>73.3</v>
          </cell>
          <cell r="AT58" t="str">
            <v>x</v>
          </cell>
          <cell r="AU58" t="str">
            <v>x</v>
          </cell>
          <cell r="AV58" t="str">
            <v>x</v>
          </cell>
          <cell r="AW58" t="str">
            <v>x</v>
          </cell>
          <cell r="AX58" t="str">
            <v>x</v>
          </cell>
          <cell r="AY58">
            <v>60</v>
          </cell>
          <cell r="AZ58">
            <v>10</v>
          </cell>
          <cell r="BA58" t="str">
            <v>x</v>
          </cell>
          <cell r="BB58" t="str">
            <v>x</v>
          </cell>
          <cell r="BC58" t="str">
            <v>x</v>
          </cell>
          <cell r="BD58" t="str">
            <v>x</v>
          </cell>
          <cell r="BE58" t="str">
            <v>x</v>
          </cell>
          <cell r="BF58">
            <v>70</v>
          </cell>
          <cell r="BG58" t="str">
            <v>x</v>
          </cell>
          <cell r="BH58" t="str">
            <v>x</v>
          </cell>
          <cell r="BI58">
            <v>100</v>
          </cell>
          <cell r="BJ58" t="str">
            <v>x</v>
          </cell>
          <cell r="BK58" t="str">
            <v>x</v>
          </cell>
          <cell r="BL58">
            <v>100</v>
          </cell>
          <cell r="BM58" t="str">
            <v>x</v>
          </cell>
          <cell r="BN58" t="str">
            <v>x</v>
          </cell>
          <cell r="BO58">
            <v>70</v>
          </cell>
          <cell r="BP58" t="str">
            <v>x</v>
          </cell>
          <cell r="BQ58" t="str">
            <v>x</v>
          </cell>
          <cell r="BR58">
            <v>70</v>
          </cell>
          <cell r="BS58" t="str">
            <v>x</v>
          </cell>
          <cell r="BT58" t="str">
            <v>x</v>
          </cell>
          <cell r="BU58">
            <v>50</v>
          </cell>
          <cell r="BV58" t="str">
            <v>x</v>
          </cell>
          <cell r="BW58" t="str">
            <v>x</v>
          </cell>
          <cell r="BX58">
            <v>159</v>
          </cell>
          <cell r="BY58">
            <v>81</v>
          </cell>
          <cell r="BZ58">
            <v>78</v>
          </cell>
          <cell r="CA58">
            <v>74.2</v>
          </cell>
          <cell r="CB58">
            <v>72.8</v>
          </cell>
          <cell r="CC58">
            <v>75.599999999999994</v>
          </cell>
          <cell r="CD58">
            <v>67.3</v>
          </cell>
          <cell r="CE58">
            <v>65.400000000000006</v>
          </cell>
          <cell r="CF58">
            <v>69.2</v>
          </cell>
          <cell r="CG58">
            <v>94.3</v>
          </cell>
          <cell r="CH58">
            <v>93.8</v>
          </cell>
          <cell r="CI58">
            <v>94.9</v>
          </cell>
          <cell r="CJ58">
            <v>91.8</v>
          </cell>
          <cell r="CK58">
            <v>90.1</v>
          </cell>
          <cell r="CL58">
            <v>93.6</v>
          </cell>
          <cell r="CM58">
            <v>68.599999999999994</v>
          </cell>
          <cell r="CN58">
            <v>67.900000000000006</v>
          </cell>
          <cell r="CO58">
            <v>69.2</v>
          </cell>
          <cell r="CP58">
            <v>39</v>
          </cell>
          <cell r="CQ58">
            <v>35.799999999999997</v>
          </cell>
          <cell r="CR58">
            <v>42.3</v>
          </cell>
          <cell r="CS58">
            <v>21.4</v>
          </cell>
          <cell r="CT58">
            <v>18.5</v>
          </cell>
          <cell r="CU58">
            <v>24.4</v>
          </cell>
          <cell r="CV58">
            <v>7757</v>
          </cell>
          <cell r="CW58">
            <v>3909</v>
          </cell>
          <cell r="CX58">
            <v>3848</v>
          </cell>
          <cell r="CY58">
            <v>64.3</v>
          </cell>
          <cell r="CZ58">
            <v>58</v>
          </cell>
          <cell r="DA58">
            <v>70.599999999999994</v>
          </cell>
          <cell r="DB58">
            <v>55.5</v>
          </cell>
          <cell r="DC58">
            <v>49.5</v>
          </cell>
          <cell r="DD58">
            <v>61.7</v>
          </cell>
          <cell r="DE58">
            <v>94.9</v>
          </cell>
          <cell r="DF58">
            <v>93.9</v>
          </cell>
          <cell r="DG58">
            <v>95.9</v>
          </cell>
          <cell r="DH58">
            <v>91.9</v>
          </cell>
          <cell r="DI58">
            <v>90.8</v>
          </cell>
          <cell r="DJ58">
            <v>93</v>
          </cell>
          <cell r="DK58">
            <v>58.4</v>
          </cell>
          <cell r="DL58">
            <v>52.9</v>
          </cell>
          <cell r="DM58">
            <v>64.099999999999994</v>
          </cell>
          <cell r="DN58">
            <v>30.1</v>
          </cell>
          <cell r="DO58">
            <v>26.6</v>
          </cell>
          <cell r="DP58">
            <v>33.6</v>
          </cell>
          <cell r="DQ58">
            <v>19.100000000000001</v>
          </cell>
          <cell r="DR58">
            <v>15.2</v>
          </cell>
          <cell r="DS58">
            <v>23</v>
          </cell>
          <cell r="DT58">
            <v>8060</v>
          </cell>
          <cell r="DU58">
            <v>4066</v>
          </cell>
          <cell r="DV58">
            <v>3994</v>
          </cell>
          <cell r="DW58">
            <v>64.599999999999994</v>
          </cell>
          <cell r="DX58">
            <v>58.4</v>
          </cell>
          <cell r="DY58">
            <v>70.900000000000006</v>
          </cell>
          <cell r="DZ58">
            <v>55.9</v>
          </cell>
          <cell r="EA58">
            <v>49.9</v>
          </cell>
          <cell r="EB58">
            <v>62</v>
          </cell>
          <cell r="EC58">
            <v>94.9</v>
          </cell>
          <cell r="ED58">
            <v>93.9</v>
          </cell>
          <cell r="EE58">
            <v>95.9</v>
          </cell>
          <cell r="EF58">
            <v>91.9</v>
          </cell>
          <cell r="EG58">
            <v>90.8</v>
          </cell>
          <cell r="EH58">
            <v>93.1</v>
          </cell>
          <cell r="EI58">
            <v>58.7</v>
          </cell>
          <cell r="EJ58">
            <v>53.2</v>
          </cell>
          <cell r="EK58">
            <v>64.3</v>
          </cell>
          <cell r="EL58">
            <v>30.4</v>
          </cell>
          <cell r="EM58">
            <v>26.8</v>
          </cell>
          <cell r="EN58">
            <v>34.1</v>
          </cell>
          <cell r="EO58">
            <v>19.2</v>
          </cell>
          <cell r="EP58">
            <v>15.2</v>
          </cell>
          <cell r="EQ58">
            <v>23.3</v>
          </cell>
        </row>
        <row r="59">
          <cell r="A59" t="str">
            <v>E06000016</v>
          </cell>
          <cell r="B59" t="str">
            <v>Leicester</v>
          </cell>
          <cell r="C59" t="str">
            <v>East Midlands</v>
          </cell>
          <cell r="D59">
            <v>1474</v>
          </cell>
          <cell r="E59">
            <v>742</v>
          </cell>
          <cell r="F59">
            <v>732</v>
          </cell>
          <cell r="G59">
            <v>69.7</v>
          </cell>
          <cell r="H59">
            <v>62.5</v>
          </cell>
          <cell r="I59">
            <v>77</v>
          </cell>
          <cell r="J59">
            <v>60</v>
          </cell>
          <cell r="K59">
            <v>52.7</v>
          </cell>
          <cell r="L59">
            <v>67.3</v>
          </cell>
          <cell r="M59">
            <v>96.2</v>
          </cell>
          <cell r="N59">
            <v>94.3</v>
          </cell>
          <cell r="O59">
            <v>98.1</v>
          </cell>
          <cell r="P59">
            <v>94.3</v>
          </cell>
          <cell r="Q59">
            <v>93</v>
          </cell>
          <cell r="R59">
            <v>95.6</v>
          </cell>
          <cell r="S59">
            <v>62.2</v>
          </cell>
          <cell r="T59">
            <v>56.1</v>
          </cell>
          <cell r="U59">
            <v>68.400000000000006</v>
          </cell>
          <cell r="V59">
            <v>46.4</v>
          </cell>
          <cell r="W59">
            <v>41</v>
          </cell>
          <cell r="X59">
            <v>51.9</v>
          </cell>
          <cell r="Y59">
            <v>27.4</v>
          </cell>
          <cell r="Z59">
            <v>21</v>
          </cell>
          <cell r="AA59">
            <v>33.9</v>
          </cell>
          <cell r="AB59">
            <v>357</v>
          </cell>
          <cell r="AC59">
            <v>185</v>
          </cell>
          <cell r="AD59">
            <v>172</v>
          </cell>
          <cell r="AE59">
            <v>55.7</v>
          </cell>
          <cell r="AF59">
            <v>43.2</v>
          </cell>
          <cell r="AG59">
            <v>69.2</v>
          </cell>
          <cell r="AH59">
            <v>45.7</v>
          </cell>
          <cell r="AI59">
            <v>36.200000000000003</v>
          </cell>
          <cell r="AJ59">
            <v>55.8</v>
          </cell>
          <cell r="AK59">
            <v>95.2</v>
          </cell>
          <cell r="AL59" t="str">
            <v>x</v>
          </cell>
          <cell r="AM59" t="str">
            <v>x</v>
          </cell>
          <cell r="AN59">
            <v>91.9</v>
          </cell>
          <cell r="AO59">
            <v>88.6</v>
          </cell>
          <cell r="AP59">
            <v>95.3</v>
          </cell>
          <cell r="AQ59">
            <v>47.9</v>
          </cell>
          <cell r="AR59">
            <v>40.5</v>
          </cell>
          <cell r="AS59">
            <v>55.8</v>
          </cell>
          <cell r="AT59">
            <v>30.8</v>
          </cell>
          <cell r="AU59">
            <v>17.8</v>
          </cell>
          <cell r="AV59">
            <v>44.8</v>
          </cell>
          <cell r="AW59">
            <v>15.1</v>
          </cell>
          <cell r="AX59">
            <v>8.1</v>
          </cell>
          <cell r="AY59">
            <v>22.7</v>
          </cell>
          <cell r="AZ59" t="str">
            <v>x</v>
          </cell>
          <cell r="BA59" t="str">
            <v>x</v>
          </cell>
          <cell r="BB59">
            <v>0</v>
          </cell>
          <cell r="BC59" t="str">
            <v>x</v>
          </cell>
          <cell r="BD59" t="str">
            <v>x</v>
          </cell>
          <cell r="BE59" t="str">
            <v>.</v>
          </cell>
          <cell r="BF59" t="str">
            <v>x</v>
          </cell>
          <cell r="BG59" t="str">
            <v>x</v>
          </cell>
          <cell r="BH59" t="str">
            <v>.</v>
          </cell>
          <cell r="BI59" t="str">
            <v>x</v>
          </cell>
          <cell r="BJ59" t="str">
            <v>x</v>
          </cell>
          <cell r="BK59" t="str">
            <v>.</v>
          </cell>
          <cell r="BL59" t="str">
            <v>x</v>
          </cell>
          <cell r="BM59" t="str">
            <v>x</v>
          </cell>
          <cell r="BN59" t="str">
            <v>.</v>
          </cell>
          <cell r="BO59" t="str">
            <v>x</v>
          </cell>
          <cell r="BP59" t="str">
            <v>x</v>
          </cell>
          <cell r="BQ59" t="str">
            <v>.</v>
          </cell>
          <cell r="BR59" t="str">
            <v>x</v>
          </cell>
          <cell r="BS59" t="str">
            <v>x</v>
          </cell>
          <cell r="BT59" t="str">
            <v>.</v>
          </cell>
          <cell r="BU59" t="str">
            <v>x</v>
          </cell>
          <cell r="BV59" t="str">
            <v>x</v>
          </cell>
          <cell r="BW59" t="str">
            <v>.</v>
          </cell>
          <cell r="BX59">
            <v>198</v>
          </cell>
          <cell r="BY59">
            <v>92</v>
          </cell>
          <cell r="BZ59">
            <v>106</v>
          </cell>
          <cell r="CA59">
            <v>53.5</v>
          </cell>
          <cell r="CB59">
            <v>46.7</v>
          </cell>
          <cell r="CC59">
            <v>59.4</v>
          </cell>
          <cell r="CD59">
            <v>46.5</v>
          </cell>
          <cell r="CE59">
            <v>40.200000000000003</v>
          </cell>
          <cell r="CF59">
            <v>51.9</v>
          </cell>
          <cell r="CG59">
            <v>91.9</v>
          </cell>
          <cell r="CH59">
            <v>88</v>
          </cell>
          <cell r="CI59">
            <v>95.3</v>
          </cell>
          <cell r="CJ59">
            <v>89.4</v>
          </cell>
          <cell r="CK59">
            <v>85.9</v>
          </cell>
          <cell r="CL59">
            <v>92.5</v>
          </cell>
          <cell r="CM59">
            <v>48.5</v>
          </cell>
          <cell r="CN59">
            <v>42.4</v>
          </cell>
          <cell r="CO59">
            <v>53.8</v>
          </cell>
          <cell r="CP59">
            <v>33.299999999999997</v>
          </cell>
          <cell r="CQ59">
            <v>28.3</v>
          </cell>
          <cell r="CR59">
            <v>37.700000000000003</v>
          </cell>
          <cell r="CS59">
            <v>15.7</v>
          </cell>
          <cell r="CT59">
            <v>15.2</v>
          </cell>
          <cell r="CU59">
            <v>16</v>
          </cell>
          <cell r="CV59">
            <v>1243</v>
          </cell>
          <cell r="CW59">
            <v>654</v>
          </cell>
          <cell r="CX59">
            <v>589</v>
          </cell>
          <cell r="CY59">
            <v>48.2</v>
          </cell>
          <cell r="CZ59">
            <v>41.9</v>
          </cell>
          <cell r="DA59">
            <v>55.2</v>
          </cell>
          <cell r="DB59">
            <v>40.700000000000003</v>
          </cell>
          <cell r="DC59">
            <v>34.6</v>
          </cell>
          <cell r="DD59">
            <v>47.5</v>
          </cell>
          <cell r="DE59">
            <v>85</v>
          </cell>
          <cell r="DF59">
            <v>80</v>
          </cell>
          <cell r="DG59">
            <v>90.5</v>
          </cell>
          <cell r="DH59">
            <v>80.900000000000006</v>
          </cell>
          <cell r="DI59">
            <v>76.099999999999994</v>
          </cell>
          <cell r="DJ59">
            <v>86.1</v>
          </cell>
          <cell r="DK59">
            <v>43.9</v>
          </cell>
          <cell r="DL59">
            <v>38.200000000000003</v>
          </cell>
          <cell r="DM59">
            <v>50.3</v>
          </cell>
          <cell r="DN59">
            <v>19.600000000000001</v>
          </cell>
          <cell r="DO59">
            <v>17.3</v>
          </cell>
          <cell r="DP59">
            <v>22.2</v>
          </cell>
          <cell r="DQ59">
            <v>9.8000000000000007</v>
          </cell>
          <cell r="DR59">
            <v>9.3000000000000007</v>
          </cell>
          <cell r="DS59">
            <v>10.4</v>
          </cell>
          <cell r="DT59">
            <v>3348</v>
          </cell>
          <cell r="DU59">
            <v>1716</v>
          </cell>
          <cell r="DV59">
            <v>1632</v>
          </cell>
          <cell r="DW59">
            <v>59.1</v>
          </cell>
          <cell r="DX59">
            <v>51.6</v>
          </cell>
          <cell r="DY59">
            <v>67</v>
          </cell>
          <cell r="DZ59">
            <v>50.4</v>
          </cell>
          <cell r="EA59">
            <v>43.2</v>
          </cell>
          <cell r="EB59">
            <v>58</v>
          </cell>
          <cell r="EC59">
            <v>91.6</v>
          </cell>
          <cell r="ED59">
            <v>88.1</v>
          </cell>
          <cell r="EE59">
            <v>95.3</v>
          </cell>
          <cell r="EF59">
            <v>88.7</v>
          </cell>
          <cell r="EG59">
            <v>85.7</v>
          </cell>
          <cell r="EH59">
            <v>91.9</v>
          </cell>
          <cell r="EI59">
            <v>53</v>
          </cell>
          <cell r="EJ59">
            <v>46.7</v>
          </cell>
          <cell r="EK59">
            <v>59.6</v>
          </cell>
          <cell r="EL59">
            <v>33.799999999999997</v>
          </cell>
          <cell r="EM59">
            <v>28.5</v>
          </cell>
          <cell r="EN59">
            <v>39.299999999999997</v>
          </cell>
          <cell r="EO59">
            <v>18.8</v>
          </cell>
          <cell r="EP59">
            <v>14.8</v>
          </cell>
          <cell r="EQ59">
            <v>23</v>
          </cell>
        </row>
        <row r="60">
          <cell r="A60" t="str">
            <v>E10000018</v>
          </cell>
          <cell r="B60" t="str">
            <v>Leicestershire</v>
          </cell>
          <cell r="C60" t="str">
            <v>East Midlands</v>
          </cell>
          <cell r="D60">
            <v>460</v>
          </cell>
          <cell r="E60">
            <v>276</v>
          </cell>
          <cell r="F60">
            <v>184</v>
          </cell>
          <cell r="G60">
            <v>81.5</v>
          </cell>
          <cell r="H60">
            <v>77.5</v>
          </cell>
          <cell r="I60">
            <v>87.5</v>
          </cell>
          <cell r="J60">
            <v>69.8</v>
          </cell>
          <cell r="K60">
            <v>65.599999999999994</v>
          </cell>
          <cell r="L60">
            <v>76.099999999999994</v>
          </cell>
          <cell r="M60">
            <v>98.9</v>
          </cell>
          <cell r="N60" t="str">
            <v>x</v>
          </cell>
          <cell r="O60" t="str">
            <v>x</v>
          </cell>
          <cell r="P60">
            <v>98.3</v>
          </cell>
          <cell r="Q60" t="str">
            <v>x</v>
          </cell>
          <cell r="R60" t="str">
            <v>x</v>
          </cell>
          <cell r="S60">
            <v>71.5</v>
          </cell>
          <cell r="T60">
            <v>67.400000000000006</v>
          </cell>
          <cell r="U60">
            <v>77.7</v>
          </cell>
          <cell r="V60">
            <v>42.8</v>
          </cell>
          <cell r="W60">
            <v>39.1</v>
          </cell>
          <cell r="X60">
            <v>48.4</v>
          </cell>
          <cell r="Y60">
            <v>26.7</v>
          </cell>
          <cell r="Z60">
            <v>21</v>
          </cell>
          <cell r="AA60">
            <v>35.299999999999997</v>
          </cell>
          <cell r="AB60">
            <v>56</v>
          </cell>
          <cell r="AC60">
            <v>21</v>
          </cell>
          <cell r="AD60">
            <v>35</v>
          </cell>
          <cell r="AE60">
            <v>64.3</v>
          </cell>
          <cell r="AF60">
            <v>42.9</v>
          </cell>
          <cell r="AG60">
            <v>77.099999999999994</v>
          </cell>
          <cell r="AH60">
            <v>51.8</v>
          </cell>
          <cell r="AI60">
            <v>42.9</v>
          </cell>
          <cell r="AJ60">
            <v>57.1</v>
          </cell>
          <cell r="AK60">
            <v>100</v>
          </cell>
          <cell r="AL60">
            <v>100</v>
          </cell>
          <cell r="AM60">
            <v>100</v>
          </cell>
          <cell r="AN60" t="str">
            <v>x</v>
          </cell>
          <cell r="AO60" t="str">
            <v>x</v>
          </cell>
          <cell r="AP60" t="str">
            <v>x</v>
          </cell>
          <cell r="AQ60">
            <v>53.6</v>
          </cell>
          <cell r="AR60">
            <v>47.6</v>
          </cell>
          <cell r="AS60">
            <v>57.1</v>
          </cell>
          <cell r="AT60">
            <v>19.600000000000001</v>
          </cell>
          <cell r="AU60" t="str">
            <v>x</v>
          </cell>
          <cell r="AV60" t="str">
            <v>x</v>
          </cell>
          <cell r="AW60">
            <v>12.5</v>
          </cell>
          <cell r="AX60" t="str">
            <v>x</v>
          </cell>
          <cell r="AY60" t="str">
            <v>x</v>
          </cell>
          <cell r="AZ60">
            <v>24</v>
          </cell>
          <cell r="BA60">
            <v>12</v>
          </cell>
          <cell r="BB60">
            <v>12</v>
          </cell>
          <cell r="BC60">
            <v>100</v>
          </cell>
          <cell r="BD60">
            <v>100</v>
          </cell>
          <cell r="BE60">
            <v>100</v>
          </cell>
          <cell r="BF60">
            <v>70.8</v>
          </cell>
          <cell r="BG60">
            <v>66.7</v>
          </cell>
          <cell r="BH60">
            <v>75</v>
          </cell>
          <cell r="BI60">
            <v>100</v>
          </cell>
          <cell r="BJ60">
            <v>100</v>
          </cell>
          <cell r="BK60">
            <v>100</v>
          </cell>
          <cell r="BL60">
            <v>100</v>
          </cell>
          <cell r="BM60">
            <v>100</v>
          </cell>
          <cell r="BN60">
            <v>100</v>
          </cell>
          <cell r="BO60">
            <v>70.8</v>
          </cell>
          <cell r="BP60">
            <v>66.7</v>
          </cell>
          <cell r="BQ60">
            <v>75</v>
          </cell>
          <cell r="BR60">
            <v>58.3</v>
          </cell>
          <cell r="BS60">
            <v>50</v>
          </cell>
          <cell r="BT60">
            <v>66.7</v>
          </cell>
          <cell r="BU60">
            <v>50</v>
          </cell>
          <cell r="BV60">
            <v>41.7</v>
          </cell>
          <cell r="BW60">
            <v>58.3</v>
          </cell>
          <cell r="BX60">
            <v>249</v>
          </cell>
          <cell r="BY60">
            <v>132</v>
          </cell>
          <cell r="BZ60">
            <v>117</v>
          </cell>
          <cell r="CA60">
            <v>70.7</v>
          </cell>
          <cell r="CB60">
            <v>62.9</v>
          </cell>
          <cell r="CC60">
            <v>79.5</v>
          </cell>
          <cell r="CD60">
            <v>56.2</v>
          </cell>
          <cell r="CE60">
            <v>50.8</v>
          </cell>
          <cell r="CF60">
            <v>62.4</v>
          </cell>
          <cell r="CG60">
            <v>95.6</v>
          </cell>
          <cell r="CH60">
            <v>95.5</v>
          </cell>
          <cell r="CI60">
            <v>95.7</v>
          </cell>
          <cell r="CJ60">
            <v>94.8</v>
          </cell>
          <cell r="CK60">
            <v>95.5</v>
          </cell>
          <cell r="CL60">
            <v>94</v>
          </cell>
          <cell r="CM60">
            <v>58.6</v>
          </cell>
          <cell r="CN60">
            <v>54.5</v>
          </cell>
          <cell r="CO60">
            <v>63.2</v>
          </cell>
          <cell r="CP60">
            <v>32.5</v>
          </cell>
          <cell r="CQ60">
            <v>28.8</v>
          </cell>
          <cell r="CR60">
            <v>36.799999999999997</v>
          </cell>
          <cell r="CS60">
            <v>16.100000000000001</v>
          </cell>
          <cell r="CT60">
            <v>15.2</v>
          </cell>
          <cell r="CU60">
            <v>17.100000000000001</v>
          </cell>
          <cell r="CV60">
            <v>6386</v>
          </cell>
          <cell r="CW60">
            <v>3241</v>
          </cell>
          <cell r="CX60">
            <v>3145</v>
          </cell>
          <cell r="CY60">
            <v>65.7</v>
          </cell>
          <cell r="CZ60">
            <v>60</v>
          </cell>
          <cell r="DA60">
            <v>71.599999999999994</v>
          </cell>
          <cell r="DB60">
            <v>56</v>
          </cell>
          <cell r="DC60">
            <v>49.3</v>
          </cell>
          <cell r="DD60">
            <v>62.9</v>
          </cell>
          <cell r="DE60">
            <v>94.9</v>
          </cell>
          <cell r="DF60">
            <v>94.1</v>
          </cell>
          <cell r="DG60">
            <v>95.7</v>
          </cell>
          <cell r="DH60">
            <v>93.6</v>
          </cell>
          <cell r="DI60">
            <v>92.6</v>
          </cell>
          <cell r="DJ60">
            <v>94.5</v>
          </cell>
          <cell r="DK60">
            <v>58.3</v>
          </cell>
          <cell r="DL60">
            <v>51.9</v>
          </cell>
          <cell r="DM60">
            <v>64.900000000000006</v>
          </cell>
          <cell r="DN60">
            <v>28</v>
          </cell>
          <cell r="DO60">
            <v>24.2</v>
          </cell>
          <cell r="DP60">
            <v>31.9</v>
          </cell>
          <cell r="DQ60">
            <v>16.7</v>
          </cell>
          <cell r="DR60">
            <v>12.4</v>
          </cell>
          <cell r="DS60">
            <v>21.1</v>
          </cell>
          <cell r="DT60">
            <v>7246</v>
          </cell>
          <cell r="DU60">
            <v>3720</v>
          </cell>
          <cell r="DV60">
            <v>3526</v>
          </cell>
          <cell r="DW60">
            <v>66.900000000000006</v>
          </cell>
          <cell r="DX60">
            <v>61.4</v>
          </cell>
          <cell r="DY60">
            <v>72.7</v>
          </cell>
          <cell r="DZ60">
            <v>56.8</v>
          </cell>
          <cell r="EA60">
            <v>50.5</v>
          </cell>
          <cell r="EB60">
            <v>63.5</v>
          </cell>
          <cell r="EC60">
            <v>95.3</v>
          </cell>
          <cell r="ED60">
            <v>94.5</v>
          </cell>
          <cell r="EE60">
            <v>96</v>
          </cell>
          <cell r="EF60">
            <v>94</v>
          </cell>
          <cell r="EG60">
            <v>93.2</v>
          </cell>
          <cell r="EH60">
            <v>94.8</v>
          </cell>
          <cell r="EI60">
            <v>59.1</v>
          </cell>
          <cell r="EJ60">
            <v>53.2</v>
          </cell>
          <cell r="EK60">
            <v>65.400000000000006</v>
          </cell>
          <cell r="EL60">
            <v>29.1</v>
          </cell>
          <cell r="EM60">
            <v>25.5</v>
          </cell>
          <cell r="EN60">
            <v>32.9</v>
          </cell>
          <cell r="EO60">
            <v>17.3</v>
          </cell>
          <cell r="EP60">
            <v>13.2</v>
          </cell>
          <cell r="EQ60">
            <v>21.7</v>
          </cell>
        </row>
        <row r="61">
          <cell r="A61" t="str">
            <v>E10000019</v>
          </cell>
          <cell r="B61" t="str">
            <v>Lincolnshire</v>
          </cell>
          <cell r="C61" t="str">
            <v>East Midlands</v>
          </cell>
          <cell r="D61" t="str">
            <v>x</v>
          </cell>
          <cell r="E61">
            <v>31</v>
          </cell>
          <cell r="F61" t="str">
            <v>x</v>
          </cell>
          <cell r="G61" t="str">
            <v>x</v>
          </cell>
          <cell r="H61">
            <v>80.599999999999994</v>
          </cell>
          <cell r="I61" t="str">
            <v>x</v>
          </cell>
          <cell r="J61" t="str">
            <v>x</v>
          </cell>
          <cell r="K61">
            <v>74.2</v>
          </cell>
          <cell r="L61" t="str">
            <v>x</v>
          </cell>
          <cell r="M61" t="str">
            <v>x</v>
          </cell>
          <cell r="N61">
            <v>100</v>
          </cell>
          <cell r="O61" t="str">
            <v>x</v>
          </cell>
          <cell r="P61" t="str">
            <v>x</v>
          </cell>
          <cell r="Q61" t="str">
            <v>x</v>
          </cell>
          <cell r="R61" t="str">
            <v>x</v>
          </cell>
          <cell r="S61" t="str">
            <v>x</v>
          </cell>
          <cell r="T61">
            <v>74.2</v>
          </cell>
          <cell r="U61" t="str">
            <v>x</v>
          </cell>
          <cell r="V61" t="str">
            <v>x</v>
          </cell>
          <cell r="W61">
            <v>71</v>
          </cell>
          <cell r="X61" t="str">
            <v>x</v>
          </cell>
          <cell r="Y61" t="str">
            <v>x</v>
          </cell>
          <cell r="Z61">
            <v>58.1</v>
          </cell>
          <cell r="AA61" t="str">
            <v>x</v>
          </cell>
          <cell r="AB61">
            <v>33</v>
          </cell>
          <cell r="AC61">
            <v>12</v>
          </cell>
          <cell r="AD61">
            <v>21</v>
          </cell>
          <cell r="AE61">
            <v>84.8</v>
          </cell>
          <cell r="AF61" t="str">
            <v>x</v>
          </cell>
          <cell r="AG61" t="str">
            <v>x</v>
          </cell>
          <cell r="AH61">
            <v>63.6</v>
          </cell>
          <cell r="AI61">
            <v>58.3</v>
          </cell>
          <cell r="AJ61">
            <v>66.7</v>
          </cell>
          <cell r="AK61" t="str">
            <v>x</v>
          </cell>
          <cell r="AL61">
            <v>100</v>
          </cell>
          <cell r="AM61" t="str">
            <v>x</v>
          </cell>
          <cell r="AN61" t="str">
            <v>x</v>
          </cell>
          <cell r="AO61">
            <v>100</v>
          </cell>
          <cell r="AP61" t="str">
            <v>x</v>
          </cell>
          <cell r="AQ61">
            <v>63.6</v>
          </cell>
          <cell r="AR61">
            <v>58.3</v>
          </cell>
          <cell r="AS61">
            <v>66.7</v>
          </cell>
          <cell r="AT61">
            <v>60.6</v>
          </cell>
          <cell r="AU61">
            <v>66.7</v>
          </cell>
          <cell r="AV61">
            <v>57.1</v>
          </cell>
          <cell r="AW61">
            <v>36.4</v>
          </cell>
          <cell r="AX61">
            <v>33.299999999999997</v>
          </cell>
          <cell r="AY61">
            <v>38.1</v>
          </cell>
          <cell r="AZ61">
            <v>18</v>
          </cell>
          <cell r="BA61">
            <v>9</v>
          </cell>
          <cell r="BB61">
            <v>9</v>
          </cell>
          <cell r="BC61" t="str">
            <v>x</v>
          </cell>
          <cell r="BD61" t="str">
            <v>x</v>
          </cell>
          <cell r="BE61">
            <v>100</v>
          </cell>
          <cell r="BF61">
            <v>83.3</v>
          </cell>
          <cell r="BG61" t="str">
            <v>x</v>
          </cell>
          <cell r="BH61" t="str">
            <v>x</v>
          </cell>
          <cell r="BI61">
            <v>100</v>
          </cell>
          <cell r="BJ61">
            <v>100</v>
          </cell>
          <cell r="BK61">
            <v>100</v>
          </cell>
          <cell r="BL61">
            <v>100</v>
          </cell>
          <cell r="BM61">
            <v>100</v>
          </cell>
          <cell r="BN61">
            <v>100</v>
          </cell>
          <cell r="BO61" t="str">
            <v>x</v>
          </cell>
          <cell r="BP61">
            <v>100</v>
          </cell>
          <cell r="BQ61" t="str">
            <v>x</v>
          </cell>
          <cell r="BR61">
            <v>77.8</v>
          </cell>
          <cell r="BS61" t="str">
            <v>x</v>
          </cell>
          <cell r="BT61" t="str">
            <v>x</v>
          </cell>
          <cell r="BU61">
            <v>72.2</v>
          </cell>
          <cell r="BV61" t="str">
            <v>x</v>
          </cell>
          <cell r="BW61" t="str">
            <v>x</v>
          </cell>
          <cell r="BX61">
            <v>133</v>
          </cell>
          <cell r="BY61">
            <v>61</v>
          </cell>
          <cell r="BZ61">
            <v>72</v>
          </cell>
          <cell r="CA61" t="str">
            <v>x</v>
          </cell>
          <cell r="CB61" t="str">
            <v>x</v>
          </cell>
          <cell r="CC61" t="str">
            <v>x</v>
          </cell>
          <cell r="CD61" t="str">
            <v>x</v>
          </cell>
          <cell r="CE61" t="str">
            <v>x</v>
          </cell>
          <cell r="CF61" t="str">
            <v>x</v>
          </cell>
          <cell r="CG61" t="str">
            <v>x</v>
          </cell>
          <cell r="CH61" t="str">
            <v>x</v>
          </cell>
          <cell r="CI61" t="str">
            <v>x</v>
          </cell>
          <cell r="CJ61">
            <v>97.7</v>
          </cell>
          <cell r="CK61" t="str">
            <v>x</v>
          </cell>
          <cell r="CL61" t="str">
            <v>x</v>
          </cell>
          <cell r="CM61" t="str">
            <v>x</v>
          </cell>
          <cell r="CN61" t="str">
            <v>x</v>
          </cell>
          <cell r="CO61" t="str">
            <v>x</v>
          </cell>
          <cell r="CP61">
            <v>63.2</v>
          </cell>
          <cell r="CQ61" t="str">
            <v>x</v>
          </cell>
          <cell r="CR61" t="str">
            <v>x</v>
          </cell>
          <cell r="CS61">
            <v>43.6</v>
          </cell>
          <cell r="CT61" t="str">
            <v>x</v>
          </cell>
          <cell r="CU61" t="str">
            <v>x</v>
          </cell>
          <cell r="CV61">
            <v>7854</v>
          </cell>
          <cell r="CW61">
            <v>3956</v>
          </cell>
          <cell r="CX61">
            <v>3898</v>
          </cell>
          <cell r="CY61">
            <v>64.5</v>
          </cell>
          <cell r="CZ61">
            <v>58.9</v>
          </cell>
          <cell r="DA61">
            <v>70.099999999999994</v>
          </cell>
          <cell r="DB61">
            <v>55.4</v>
          </cell>
          <cell r="DC61">
            <v>50.2</v>
          </cell>
          <cell r="DD61">
            <v>60.7</v>
          </cell>
          <cell r="DE61">
            <v>94.3</v>
          </cell>
          <cell r="DF61">
            <v>92.7</v>
          </cell>
          <cell r="DG61">
            <v>95.9</v>
          </cell>
          <cell r="DH61">
            <v>92</v>
          </cell>
          <cell r="DI61">
            <v>90.7</v>
          </cell>
          <cell r="DJ61">
            <v>93.3</v>
          </cell>
          <cell r="DK61">
            <v>57.7</v>
          </cell>
          <cell r="DL61">
            <v>52.9</v>
          </cell>
          <cell r="DM61">
            <v>62.5</v>
          </cell>
          <cell r="DN61">
            <v>43.6</v>
          </cell>
          <cell r="DO61">
            <v>39.200000000000003</v>
          </cell>
          <cell r="DP61">
            <v>48.2</v>
          </cell>
          <cell r="DQ61">
            <v>26.5</v>
          </cell>
          <cell r="DR61">
            <v>22.9</v>
          </cell>
          <cell r="DS61">
            <v>30.1</v>
          </cell>
          <cell r="DT61">
            <v>8144</v>
          </cell>
          <cell r="DU61">
            <v>4095</v>
          </cell>
          <cell r="DV61">
            <v>4049</v>
          </cell>
          <cell r="DW61">
            <v>65.2</v>
          </cell>
          <cell r="DX61">
            <v>59.8</v>
          </cell>
          <cell r="DY61">
            <v>70.7</v>
          </cell>
          <cell r="DZ61">
            <v>56.1</v>
          </cell>
          <cell r="EA61">
            <v>51</v>
          </cell>
          <cell r="EB61">
            <v>61.1</v>
          </cell>
          <cell r="EC61">
            <v>94.5</v>
          </cell>
          <cell r="ED61">
            <v>92.9</v>
          </cell>
          <cell r="EE61">
            <v>96</v>
          </cell>
          <cell r="EF61">
            <v>92.1</v>
          </cell>
          <cell r="EG61">
            <v>90.9</v>
          </cell>
          <cell r="EH61">
            <v>93.4</v>
          </cell>
          <cell r="EI61">
            <v>58.3</v>
          </cell>
          <cell r="EJ61">
            <v>53.7</v>
          </cell>
          <cell r="EK61">
            <v>62.9</v>
          </cell>
          <cell r="EL61">
            <v>44.3</v>
          </cell>
          <cell r="EM61">
            <v>40</v>
          </cell>
          <cell r="EN61">
            <v>48.8</v>
          </cell>
          <cell r="EO61">
            <v>27.2</v>
          </cell>
          <cell r="EP61">
            <v>23.5</v>
          </cell>
          <cell r="EQ61">
            <v>30.9</v>
          </cell>
        </row>
        <row r="62">
          <cell r="A62" t="str">
            <v>E10000021</v>
          </cell>
          <cell r="B62" t="str">
            <v>Northamptonshire</v>
          </cell>
          <cell r="C62" t="str">
            <v>East Midlands</v>
          </cell>
          <cell r="D62">
            <v>280</v>
          </cell>
          <cell r="E62">
            <v>145</v>
          </cell>
          <cell r="F62">
            <v>135</v>
          </cell>
          <cell r="G62">
            <v>72.900000000000006</v>
          </cell>
          <cell r="H62">
            <v>68.3</v>
          </cell>
          <cell r="I62">
            <v>77.8</v>
          </cell>
          <cell r="J62">
            <v>59.6</v>
          </cell>
          <cell r="K62">
            <v>58.6</v>
          </cell>
          <cell r="L62">
            <v>60.7</v>
          </cell>
          <cell r="M62">
            <v>98.2</v>
          </cell>
          <cell r="N62" t="str">
            <v>x</v>
          </cell>
          <cell r="O62" t="str">
            <v>x</v>
          </cell>
          <cell r="P62">
            <v>95.7</v>
          </cell>
          <cell r="Q62">
            <v>95.9</v>
          </cell>
          <cell r="R62">
            <v>95.6</v>
          </cell>
          <cell r="S62">
            <v>61.1</v>
          </cell>
          <cell r="T62">
            <v>60.7</v>
          </cell>
          <cell r="U62">
            <v>61.5</v>
          </cell>
          <cell r="V62">
            <v>48.9</v>
          </cell>
          <cell r="W62">
            <v>46.9</v>
          </cell>
          <cell r="X62">
            <v>51.1</v>
          </cell>
          <cell r="Y62">
            <v>31.8</v>
          </cell>
          <cell r="Z62">
            <v>31</v>
          </cell>
          <cell r="AA62">
            <v>32.6</v>
          </cell>
          <cell r="AB62">
            <v>276</v>
          </cell>
          <cell r="AC62">
            <v>133</v>
          </cell>
          <cell r="AD62">
            <v>143</v>
          </cell>
          <cell r="AE62">
            <v>62.3</v>
          </cell>
          <cell r="AF62">
            <v>51.1</v>
          </cell>
          <cell r="AG62">
            <v>72.7</v>
          </cell>
          <cell r="AH62">
            <v>54</v>
          </cell>
          <cell r="AI62">
            <v>42.9</v>
          </cell>
          <cell r="AJ62">
            <v>64.3</v>
          </cell>
          <cell r="AK62">
            <v>96</v>
          </cell>
          <cell r="AL62">
            <v>94.7</v>
          </cell>
          <cell r="AM62">
            <v>97.2</v>
          </cell>
          <cell r="AN62">
            <v>92.8</v>
          </cell>
          <cell r="AO62">
            <v>90.2</v>
          </cell>
          <cell r="AP62">
            <v>95.1</v>
          </cell>
          <cell r="AQ62">
            <v>57.2</v>
          </cell>
          <cell r="AR62">
            <v>48.9</v>
          </cell>
          <cell r="AS62">
            <v>65</v>
          </cell>
          <cell r="AT62">
            <v>40.6</v>
          </cell>
          <cell r="AU62">
            <v>34.6</v>
          </cell>
          <cell r="AV62">
            <v>46.2</v>
          </cell>
          <cell r="AW62">
            <v>19.600000000000001</v>
          </cell>
          <cell r="AX62">
            <v>12</v>
          </cell>
          <cell r="AY62">
            <v>26.6</v>
          </cell>
          <cell r="AZ62">
            <v>24</v>
          </cell>
          <cell r="BA62">
            <v>13</v>
          </cell>
          <cell r="BB62">
            <v>11</v>
          </cell>
          <cell r="BC62">
            <v>66.7</v>
          </cell>
          <cell r="BD62" t="str">
            <v>x</v>
          </cell>
          <cell r="BE62" t="str">
            <v>x</v>
          </cell>
          <cell r="BF62">
            <v>58.3</v>
          </cell>
          <cell r="BG62" t="str">
            <v>x</v>
          </cell>
          <cell r="BH62" t="str">
            <v>x</v>
          </cell>
          <cell r="BI62" t="str">
            <v>x</v>
          </cell>
          <cell r="BJ62" t="str">
            <v>x</v>
          </cell>
          <cell r="BK62">
            <v>100</v>
          </cell>
          <cell r="BL62" t="str">
            <v>x</v>
          </cell>
          <cell r="BM62" t="str">
            <v>x</v>
          </cell>
          <cell r="BN62">
            <v>100</v>
          </cell>
          <cell r="BO62">
            <v>58.3</v>
          </cell>
          <cell r="BP62" t="str">
            <v>x</v>
          </cell>
          <cell r="BQ62" t="str">
            <v>x</v>
          </cell>
          <cell r="BR62">
            <v>33.299999999999997</v>
          </cell>
          <cell r="BS62">
            <v>30.8</v>
          </cell>
          <cell r="BT62">
            <v>36.4</v>
          </cell>
          <cell r="BU62">
            <v>29.2</v>
          </cell>
          <cell r="BV62">
            <v>23.1</v>
          </cell>
          <cell r="BW62">
            <v>36.4</v>
          </cell>
          <cell r="BX62">
            <v>323</v>
          </cell>
          <cell r="BY62">
            <v>169</v>
          </cell>
          <cell r="BZ62">
            <v>154</v>
          </cell>
          <cell r="CA62">
            <v>61.6</v>
          </cell>
          <cell r="CB62">
            <v>54.4</v>
          </cell>
          <cell r="CC62">
            <v>69.5</v>
          </cell>
          <cell r="CD62">
            <v>54.2</v>
          </cell>
          <cell r="CE62">
            <v>49.1</v>
          </cell>
          <cell r="CF62">
            <v>59.7</v>
          </cell>
          <cell r="CG62">
            <v>92</v>
          </cell>
          <cell r="CH62">
            <v>89.3</v>
          </cell>
          <cell r="CI62">
            <v>94.8</v>
          </cell>
          <cell r="CJ62">
            <v>89.8</v>
          </cell>
          <cell r="CK62">
            <v>87</v>
          </cell>
          <cell r="CL62">
            <v>92.9</v>
          </cell>
          <cell r="CM62">
            <v>56.3</v>
          </cell>
          <cell r="CN62">
            <v>50.9</v>
          </cell>
          <cell r="CO62">
            <v>62.3</v>
          </cell>
          <cell r="CP62">
            <v>41.5</v>
          </cell>
          <cell r="CQ62">
            <v>37.299999999999997</v>
          </cell>
          <cell r="CR62">
            <v>46.1</v>
          </cell>
          <cell r="CS62">
            <v>22.6</v>
          </cell>
          <cell r="CT62">
            <v>16.600000000000001</v>
          </cell>
          <cell r="CU62">
            <v>29.2</v>
          </cell>
          <cell r="CV62">
            <v>6742</v>
          </cell>
          <cell r="CW62">
            <v>3447</v>
          </cell>
          <cell r="CX62">
            <v>3295</v>
          </cell>
          <cell r="CY62">
            <v>60.4</v>
          </cell>
          <cell r="CZ62">
            <v>54.7</v>
          </cell>
          <cell r="DA62">
            <v>66.400000000000006</v>
          </cell>
          <cell r="DB62">
            <v>51.9</v>
          </cell>
          <cell r="DC62">
            <v>46.6</v>
          </cell>
          <cell r="DD62">
            <v>57.4</v>
          </cell>
          <cell r="DE62">
            <v>93.8</v>
          </cell>
          <cell r="DF62">
            <v>92.3</v>
          </cell>
          <cell r="DG62">
            <v>95.4</v>
          </cell>
          <cell r="DH62">
            <v>90.6</v>
          </cell>
          <cell r="DI62">
            <v>89.1</v>
          </cell>
          <cell r="DJ62">
            <v>92.2</v>
          </cell>
          <cell r="DK62">
            <v>54.5</v>
          </cell>
          <cell r="DL62">
            <v>50.2</v>
          </cell>
          <cell r="DM62">
            <v>59</v>
          </cell>
          <cell r="DN62">
            <v>41.2</v>
          </cell>
          <cell r="DO62">
            <v>36.4</v>
          </cell>
          <cell r="DP62">
            <v>46.2</v>
          </cell>
          <cell r="DQ62">
            <v>21.6</v>
          </cell>
          <cell r="DR62">
            <v>16.600000000000001</v>
          </cell>
          <cell r="DS62">
            <v>26.9</v>
          </cell>
          <cell r="DT62">
            <v>7764</v>
          </cell>
          <cell r="DU62">
            <v>3970</v>
          </cell>
          <cell r="DV62">
            <v>3794</v>
          </cell>
          <cell r="DW62">
            <v>60.9</v>
          </cell>
          <cell r="DX62">
            <v>54.8</v>
          </cell>
          <cell r="DY62">
            <v>67.3</v>
          </cell>
          <cell r="DZ62">
            <v>52.3</v>
          </cell>
          <cell r="EA62">
            <v>46.8</v>
          </cell>
          <cell r="EB62">
            <v>58</v>
          </cell>
          <cell r="EC62">
            <v>93.9</v>
          </cell>
          <cell r="ED62">
            <v>92.4</v>
          </cell>
          <cell r="EE62">
            <v>95.4</v>
          </cell>
          <cell r="EF62">
            <v>90.8</v>
          </cell>
          <cell r="EG62">
            <v>89.2</v>
          </cell>
          <cell r="EH62">
            <v>92.4</v>
          </cell>
          <cell r="EI62">
            <v>54.9</v>
          </cell>
          <cell r="EJ62">
            <v>50.4</v>
          </cell>
          <cell r="EK62">
            <v>59.6</v>
          </cell>
          <cell r="EL62">
            <v>41.3</v>
          </cell>
          <cell r="EM62">
            <v>36.6</v>
          </cell>
          <cell r="EN62">
            <v>46.3</v>
          </cell>
          <cell r="EO62">
            <v>22</v>
          </cell>
          <cell r="EP62">
            <v>17</v>
          </cell>
          <cell r="EQ62">
            <v>27.2</v>
          </cell>
        </row>
        <row r="63">
          <cell r="A63" t="str">
            <v>E06000018</v>
          </cell>
          <cell r="B63" t="str">
            <v>Nottingham</v>
          </cell>
          <cell r="C63" t="str">
            <v>East Midlands</v>
          </cell>
          <cell r="D63">
            <v>423</v>
          </cell>
          <cell r="E63">
            <v>227</v>
          </cell>
          <cell r="F63">
            <v>196</v>
          </cell>
          <cell r="G63">
            <v>63.6</v>
          </cell>
          <cell r="H63">
            <v>60.8</v>
          </cell>
          <cell r="I63">
            <v>66.8</v>
          </cell>
          <cell r="J63">
            <v>56.5</v>
          </cell>
          <cell r="K63">
            <v>54.2</v>
          </cell>
          <cell r="L63">
            <v>59.2</v>
          </cell>
          <cell r="M63">
            <v>95.3</v>
          </cell>
          <cell r="N63">
            <v>94.3</v>
          </cell>
          <cell r="O63">
            <v>96.4</v>
          </cell>
          <cell r="P63">
            <v>92.9</v>
          </cell>
          <cell r="Q63">
            <v>92.5</v>
          </cell>
          <cell r="R63">
            <v>93.4</v>
          </cell>
          <cell r="S63">
            <v>58.4</v>
          </cell>
          <cell r="T63">
            <v>57.7</v>
          </cell>
          <cell r="U63">
            <v>59.2</v>
          </cell>
          <cell r="V63">
            <v>40.200000000000003</v>
          </cell>
          <cell r="W63">
            <v>33</v>
          </cell>
          <cell r="X63">
            <v>48.5</v>
          </cell>
          <cell r="Y63">
            <v>19.399999999999999</v>
          </cell>
          <cell r="Z63">
            <v>12.8</v>
          </cell>
          <cell r="AA63">
            <v>27</v>
          </cell>
          <cell r="AB63">
            <v>261</v>
          </cell>
          <cell r="AC63">
            <v>145</v>
          </cell>
          <cell r="AD63">
            <v>116</v>
          </cell>
          <cell r="AE63">
            <v>53.6</v>
          </cell>
          <cell r="AF63">
            <v>44.8</v>
          </cell>
          <cell r="AG63">
            <v>64.7</v>
          </cell>
          <cell r="AH63">
            <v>44.4</v>
          </cell>
          <cell r="AI63">
            <v>35.9</v>
          </cell>
          <cell r="AJ63">
            <v>55.2</v>
          </cell>
          <cell r="AK63">
            <v>89.7</v>
          </cell>
          <cell r="AL63" t="str">
            <v>x</v>
          </cell>
          <cell r="AM63" t="str">
            <v>x</v>
          </cell>
          <cell r="AN63">
            <v>87</v>
          </cell>
          <cell r="AO63">
            <v>80</v>
          </cell>
          <cell r="AP63">
            <v>95.7</v>
          </cell>
          <cell r="AQ63">
            <v>47.5</v>
          </cell>
          <cell r="AR63">
            <v>39.299999999999997</v>
          </cell>
          <cell r="AS63">
            <v>57.8</v>
          </cell>
          <cell r="AT63">
            <v>33.299999999999997</v>
          </cell>
          <cell r="AU63">
            <v>26.9</v>
          </cell>
          <cell r="AV63">
            <v>41.4</v>
          </cell>
          <cell r="AW63">
            <v>13.4</v>
          </cell>
          <cell r="AX63">
            <v>6.9</v>
          </cell>
          <cell r="AY63">
            <v>21.6</v>
          </cell>
          <cell r="AZ63">
            <v>15</v>
          </cell>
          <cell r="BA63">
            <v>7</v>
          </cell>
          <cell r="BB63">
            <v>8</v>
          </cell>
          <cell r="BC63">
            <v>73.3</v>
          </cell>
          <cell r="BD63" t="str">
            <v>x</v>
          </cell>
          <cell r="BE63" t="str">
            <v>x</v>
          </cell>
          <cell r="BF63">
            <v>66.7</v>
          </cell>
          <cell r="BG63" t="str">
            <v>x</v>
          </cell>
          <cell r="BH63" t="str">
            <v>x</v>
          </cell>
          <cell r="BI63">
            <v>100</v>
          </cell>
          <cell r="BJ63">
            <v>100</v>
          </cell>
          <cell r="BK63">
            <v>100</v>
          </cell>
          <cell r="BL63">
            <v>100</v>
          </cell>
          <cell r="BM63">
            <v>100</v>
          </cell>
          <cell r="BN63">
            <v>100</v>
          </cell>
          <cell r="BO63">
            <v>66.7</v>
          </cell>
          <cell r="BP63" t="str">
            <v>x</v>
          </cell>
          <cell r="BQ63" t="str">
            <v>x</v>
          </cell>
          <cell r="BR63">
            <v>26.7</v>
          </cell>
          <cell r="BS63" t="str">
            <v>x</v>
          </cell>
          <cell r="BT63" t="str">
            <v>x</v>
          </cell>
          <cell r="BU63" t="str">
            <v>x</v>
          </cell>
          <cell r="BV63" t="str">
            <v>x</v>
          </cell>
          <cell r="BW63" t="str">
            <v>x</v>
          </cell>
          <cell r="BX63">
            <v>252</v>
          </cell>
          <cell r="BY63">
            <v>141</v>
          </cell>
          <cell r="BZ63">
            <v>111</v>
          </cell>
          <cell r="CA63">
            <v>44</v>
          </cell>
          <cell r="CB63">
            <v>39.700000000000003</v>
          </cell>
          <cell r="CC63">
            <v>49.5</v>
          </cell>
          <cell r="CD63">
            <v>37.299999999999997</v>
          </cell>
          <cell r="CE63">
            <v>34</v>
          </cell>
          <cell r="CF63">
            <v>41.4</v>
          </cell>
          <cell r="CG63">
            <v>89.7</v>
          </cell>
          <cell r="CH63">
            <v>90.1</v>
          </cell>
          <cell r="CI63">
            <v>89.2</v>
          </cell>
          <cell r="CJ63">
            <v>85.3</v>
          </cell>
          <cell r="CK63">
            <v>85.8</v>
          </cell>
          <cell r="CL63">
            <v>84.7</v>
          </cell>
          <cell r="CM63">
            <v>40.9</v>
          </cell>
          <cell r="CN63">
            <v>39.700000000000003</v>
          </cell>
          <cell r="CO63">
            <v>42.3</v>
          </cell>
          <cell r="CP63">
            <v>32.5</v>
          </cell>
          <cell r="CQ63">
            <v>31.2</v>
          </cell>
          <cell r="CR63">
            <v>34.200000000000003</v>
          </cell>
          <cell r="CS63">
            <v>9.9</v>
          </cell>
          <cell r="CT63">
            <v>6.4</v>
          </cell>
          <cell r="CU63">
            <v>14.4</v>
          </cell>
          <cell r="CV63">
            <v>1599</v>
          </cell>
          <cell r="CW63">
            <v>787</v>
          </cell>
          <cell r="CX63">
            <v>812</v>
          </cell>
          <cell r="CY63">
            <v>44.9</v>
          </cell>
          <cell r="CZ63">
            <v>38.1</v>
          </cell>
          <cell r="DA63">
            <v>51.5</v>
          </cell>
          <cell r="DB63">
            <v>38.299999999999997</v>
          </cell>
          <cell r="DC63">
            <v>32.5</v>
          </cell>
          <cell r="DD63">
            <v>44</v>
          </cell>
          <cell r="DE63">
            <v>86.6</v>
          </cell>
          <cell r="DF63">
            <v>82.1</v>
          </cell>
          <cell r="DG63">
            <v>91</v>
          </cell>
          <cell r="DH63">
            <v>83.4</v>
          </cell>
          <cell r="DI63">
            <v>78.7</v>
          </cell>
          <cell r="DJ63">
            <v>88.1</v>
          </cell>
          <cell r="DK63">
            <v>41.7</v>
          </cell>
          <cell r="DL63">
            <v>36.799999999999997</v>
          </cell>
          <cell r="DM63">
            <v>46.3</v>
          </cell>
          <cell r="DN63">
            <v>28.6</v>
          </cell>
          <cell r="DO63">
            <v>23.4</v>
          </cell>
          <cell r="DP63">
            <v>33.6</v>
          </cell>
          <cell r="DQ63">
            <v>14.4</v>
          </cell>
          <cell r="DR63">
            <v>9.1</v>
          </cell>
          <cell r="DS63">
            <v>19.600000000000001</v>
          </cell>
          <cell r="DT63">
            <v>2619</v>
          </cell>
          <cell r="DU63">
            <v>1341</v>
          </cell>
          <cell r="DV63">
            <v>1278</v>
          </cell>
          <cell r="DW63">
            <v>49.4</v>
          </cell>
          <cell r="DX63">
            <v>43.5</v>
          </cell>
          <cell r="DY63">
            <v>55.6</v>
          </cell>
          <cell r="DZ63">
            <v>42.4</v>
          </cell>
          <cell r="EA63">
            <v>37.200000000000003</v>
          </cell>
          <cell r="EB63">
            <v>47.8</v>
          </cell>
          <cell r="EC63">
            <v>88.7</v>
          </cell>
          <cell r="ED63">
            <v>85.3</v>
          </cell>
          <cell r="EE63">
            <v>92.3</v>
          </cell>
          <cell r="EF63">
            <v>85.6</v>
          </cell>
          <cell r="EG63">
            <v>82.3</v>
          </cell>
          <cell r="EH63">
            <v>89.2</v>
          </cell>
          <cell r="EI63">
            <v>45.5</v>
          </cell>
          <cell r="EJ63">
            <v>41.5</v>
          </cell>
          <cell r="EK63">
            <v>49.7</v>
          </cell>
          <cell r="EL63">
            <v>31.7</v>
          </cell>
          <cell r="EM63">
            <v>26.7</v>
          </cell>
          <cell r="EN63">
            <v>36.9</v>
          </cell>
          <cell r="EO63">
            <v>15</v>
          </cell>
          <cell r="EP63">
            <v>9.5</v>
          </cell>
          <cell r="EQ63">
            <v>20.8</v>
          </cell>
        </row>
        <row r="64">
          <cell r="A64" t="str">
            <v>E10000024</v>
          </cell>
          <cell r="B64" t="str">
            <v>Nottinghamshire</v>
          </cell>
          <cell r="C64" t="str">
            <v>East Midlands</v>
          </cell>
          <cell r="D64">
            <v>177</v>
          </cell>
          <cell r="E64">
            <v>91</v>
          </cell>
          <cell r="F64">
            <v>86</v>
          </cell>
          <cell r="G64">
            <v>80.2</v>
          </cell>
          <cell r="H64">
            <v>75.8</v>
          </cell>
          <cell r="I64">
            <v>84.9</v>
          </cell>
          <cell r="J64">
            <v>72.900000000000006</v>
          </cell>
          <cell r="K64">
            <v>73.599999999999994</v>
          </cell>
          <cell r="L64">
            <v>72.099999999999994</v>
          </cell>
          <cell r="M64">
            <v>97.2</v>
          </cell>
          <cell r="N64" t="str">
            <v>x</v>
          </cell>
          <cell r="O64" t="str">
            <v>x</v>
          </cell>
          <cell r="P64">
            <v>94.4</v>
          </cell>
          <cell r="Q64">
            <v>94.5</v>
          </cell>
          <cell r="R64">
            <v>94.2</v>
          </cell>
          <cell r="S64">
            <v>74.599999999999994</v>
          </cell>
          <cell r="T64">
            <v>75.8</v>
          </cell>
          <cell r="U64">
            <v>73.3</v>
          </cell>
          <cell r="V64">
            <v>55.9</v>
          </cell>
          <cell r="W64">
            <v>50.5</v>
          </cell>
          <cell r="X64">
            <v>61.6</v>
          </cell>
          <cell r="Y64">
            <v>39.5</v>
          </cell>
          <cell r="Z64">
            <v>31.9</v>
          </cell>
          <cell r="AA64">
            <v>47.7</v>
          </cell>
          <cell r="AB64">
            <v>82</v>
          </cell>
          <cell r="AC64">
            <v>47</v>
          </cell>
          <cell r="AD64">
            <v>35</v>
          </cell>
          <cell r="AE64">
            <v>63.4</v>
          </cell>
          <cell r="AF64">
            <v>51.1</v>
          </cell>
          <cell r="AG64">
            <v>80</v>
          </cell>
          <cell r="AH64">
            <v>46.3</v>
          </cell>
          <cell r="AI64">
            <v>36.200000000000003</v>
          </cell>
          <cell r="AJ64">
            <v>60</v>
          </cell>
          <cell r="AK64">
            <v>95.1</v>
          </cell>
          <cell r="AL64" t="str">
            <v>x</v>
          </cell>
          <cell r="AM64" t="str">
            <v>x</v>
          </cell>
          <cell r="AN64">
            <v>91.5</v>
          </cell>
          <cell r="AO64" t="str">
            <v>x</v>
          </cell>
          <cell r="AP64" t="str">
            <v>x</v>
          </cell>
          <cell r="AQ64">
            <v>48.8</v>
          </cell>
          <cell r="AR64">
            <v>40.4</v>
          </cell>
          <cell r="AS64">
            <v>60</v>
          </cell>
          <cell r="AT64">
            <v>41.5</v>
          </cell>
          <cell r="AU64">
            <v>36.200000000000003</v>
          </cell>
          <cell r="AV64">
            <v>48.6</v>
          </cell>
          <cell r="AW64">
            <v>15.9</v>
          </cell>
          <cell r="AX64">
            <v>17</v>
          </cell>
          <cell r="AY64">
            <v>14.3</v>
          </cell>
          <cell r="AZ64">
            <v>17</v>
          </cell>
          <cell r="BA64">
            <v>11</v>
          </cell>
          <cell r="BB64">
            <v>6</v>
          </cell>
          <cell r="BC64">
            <v>76.5</v>
          </cell>
          <cell r="BD64" t="str">
            <v>x</v>
          </cell>
          <cell r="BE64" t="str">
            <v>x</v>
          </cell>
          <cell r="BF64">
            <v>70.599999999999994</v>
          </cell>
          <cell r="BG64" t="str">
            <v>x</v>
          </cell>
          <cell r="BH64" t="str">
            <v>x</v>
          </cell>
          <cell r="BI64" t="str">
            <v>x</v>
          </cell>
          <cell r="BJ64" t="str">
            <v>x</v>
          </cell>
          <cell r="BK64">
            <v>100</v>
          </cell>
          <cell r="BL64" t="str">
            <v>x</v>
          </cell>
          <cell r="BM64" t="str">
            <v>x</v>
          </cell>
          <cell r="BN64">
            <v>100</v>
          </cell>
          <cell r="BO64">
            <v>76.5</v>
          </cell>
          <cell r="BP64" t="str">
            <v>x</v>
          </cell>
          <cell r="BQ64" t="str">
            <v>x</v>
          </cell>
          <cell r="BR64">
            <v>47.1</v>
          </cell>
          <cell r="BS64" t="str">
            <v>x</v>
          </cell>
          <cell r="BT64" t="str">
            <v>x</v>
          </cell>
          <cell r="BU64">
            <v>41.2</v>
          </cell>
          <cell r="BV64" t="str">
            <v>x</v>
          </cell>
          <cell r="BW64" t="str">
            <v>x</v>
          </cell>
          <cell r="BX64">
            <v>271</v>
          </cell>
          <cell r="BY64">
            <v>137</v>
          </cell>
          <cell r="BZ64">
            <v>134</v>
          </cell>
          <cell r="CA64">
            <v>64.2</v>
          </cell>
          <cell r="CB64">
            <v>54</v>
          </cell>
          <cell r="CC64">
            <v>74.599999999999994</v>
          </cell>
          <cell r="CD64">
            <v>56.1</v>
          </cell>
          <cell r="CE64">
            <v>48.9</v>
          </cell>
          <cell r="CF64">
            <v>63.4</v>
          </cell>
          <cell r="CG64">
            <v>94.1</v>
          </cell>
          <cell r="CH64">
            <v>93.4</v>
          </cell>
          <cell r="CI64">
            <v>94.8</v>
          </cell>
          <cell r="CJ64">
            <v>91.1</v>
          </cell>
          <cell r="CK64">
            <v>90.5</v>
          </cell>
          <cell r="CL64">
            <v>91.8</v>
          </cell>
          <cell r="CM64">
            <v>57.9</v>
          </cell>
          <cell r="CN64">
            <v>52.6</v>
          </cell>
          <cell r="CO64">
            <v>63.4</v>
          </cell>
          <cell r="CP64">
            <v>38</v>
          </cell>
          <cell r="CQ64">
            <v>30.7</v>
          </cell>
          <cell r="CR64">
            <v>45.5</v>
          </cell>
          <cell r="CS64">
            <v>25.1</v>
          </cell>
          <cell r="CT64">
            <v>20.399999999999999</v>
          </cell>
          <cell r="CU64">
            <v>29.9</v>
          </cell>
          <cell r="CV64">
            <v>7516</v>
          </cell>
          <cell r="CW64">
            <v>3813</v>
          </cell>
          <cell r="CX64">
            <v>3703</v>
          </cell>
          <cell r="CY64">
            <v>65.2</v>
          </cell>
          <cell r="CZ64">
            <v>59.5</v>
          </cell>
          <cell r="DA64">
            <v>71</v>
          </cell>
          <cell r="DB64">
            <v>56.9</v>
          </cell>
          <cell r="DC64">
            <v>50.6</v>
          </cell>
          <cell r="DD64">
            <v>63.4</v>
          </cell>
          <cell r="DE64">
            <v>95.1</v>
          </cell>
          <cell r="DF64">
            <v>94.3</v>
          </cell>
          <cell r="DG64">
            <v>96</v>
          </cell>
          <cell r="DH64">
            <v>92.3</v>
          </cell>
          <cell r="DI64">
            <v>91.3</v>
          </cell>
          <cell r="DJ64">
            <v>93.4</v>
          </cell>
          <cell r="DK64">
            <v>59.6</v>
          </cell>
          <cell r="DL64">
            <v>53.8</v>
          </cell>
          <cell r="DM64">
            <v>65.7</v>
          </cell>
          <cell r="DN64">
            <v>36.5</v>
          </cell>
          <cell r="DO64">
            <v>31.1</v>
          </cell>
          <cell r="DP64">
            <v>42.1</v>
          </cell>
          <cell r="DQ64">
            <v>22.3</v>
          </cell>
          <cell r="DR64">
            <v>16.7</v>
          </cell>
          <cell r="DS64">
            <v>28</v>
          </cell>
          <cell r="DT64">
            <v>8193</v>
          </cell>
          <cell r="DU64">
            <v>4174</v>
          </cell>
          <cell r="DV64">
            <v>4019</v>
          </cell>
          <cell r="DW64">
            <v>65.400000000000006</v>
          </cell>
          <cell r="DX64">
            <v>59.6</v>
          </cell>
          <cell r="DY64">
            <v>71.400000000000006</v>
          </cell>
          <cell r="DZ64">
            <v>57</v>
          </cell>
          <cell r="EA64">
            <v>50.9</v>
          </cell>
          <cell r="EB64">
            <v>63.4</v>
          </cell>
          <cell r="EC64">
            <v>95.1</v>
          </cell>
          <cell r="ED64">
            <v>94.3</v>
          </cell>
          <cell r="EE64">
            <v>96</v>
          </cell>
          <cell r="EF64">
            <v>92.3</v>
          </cell>
          <cell r="EG64">
            <v>91.4</v>
          </cell>
          <cell r="EH64">
            <v>93.3</v>
          </cell>
          <cell r="EI64">
            <v>59.7</v>
          </cell>
          <cell r="EJ64">
            <v>54</v>
          </cell>
          <cell r="EK64">
            <v>65.599999999999994</v>
          </cell>
          <cell r="EL64">
            <v>37</v>
          </cell>
          <cell r="EM64">
            <v>31.6</v>
          </cell>
          <cell r="EN64">
            <v>42.7</v>
          </cell>
          <cell r="EO64">
            <v>22.6</v>
          </cell>
          <cell r="EP64">
            <v>17.2</v>
          </cell>
          <cell r="EQ64">
            <v>28.3</v>
          </cell>
        </row>
        <row r="65">
          <cell r="A65" t="str">
            <v>E06000017</v>
          </cell>
          <cell r="B65" t="str">
            <v>Rutland</v>
          </cell>
          <cell r="C65" t="str">
            <v>East Midlands</v>
          </cell>
          <cell r="D65" t="str">
            <v>x</v>
          </cell>
          <cell r="E65">
            <v>0</v>
          </cell>
          <cell r="F65" t="str">
            <v>x</v>
          </cell>
          <cell r="G65" t="str">
            <v>x</v>
          </cell>
          <cell r="H65" t="str">
            <v>.</v>
          </cell>
          <cell r="I65" t="str">
            <v>x</v>
          </cell>
          <cell r="J65" t="str">
            <v>x</v>
          </cell>
          <cell r="K65" t="str">
            <v>.</v>
          </cell>
          <cell r="L65" t="str">
            <v>x</v>
          </cell>
          <cell r="M65" t="str">
            <v>x</v>
          </cell>
          <cell r="N65" t="str">
            <v>.</v>
          </cell>
          <cell r="O65" t="str">
            <v>x</v>
          </cell>
          <cell r="P65" t="str">
            <v>x</v>
          </cell>
          <cell r="Q65" t="str">
            <v>.</v>
          </cell>
          <cell r="R65" t="str">
            <v>x</v>
          </cell>
          <cell r="S65" t="str">
            <v>x</v>
          </cell>
          <cell r="T65" t="str">
            <v>.</v>
          </cell>
          <cell r="U65" t="str">
            <v>x</v>
          </cell>
          <cell r="V65" t="str">
            <v>x</v>
          </cell>
          <cell r="W65" t="str">
            <v>.</v>
          </cell>
          <cell r="X65" t="str">
            <v>x</v>
          </cell>
          <cell r="Y65" t="str">
            <v>x</v>
          </cell>
          <cell r="Z65" t="str">
            <v>.</v>
          </cell>
          <cell r="AA65" t="str">
            <v>x</v>
          </cell>
          <cell r="AB65" t="str">
            <v>x</v>
          </cell>
          <cell r="AC65" t="str">
            <v>x</v>
          </cell>
          <cell r="AD65">
            <v>0</v>
          </cell>
          <cell r="AE65" t="str">
            <v>x</v>
          </cell>
          <cell r="AF65" t="str">
            <v>x</v>
          </cell>
          <cell r="AG65" t="str">
            <v>.</v>
          </cell>
          <cell r="AH65" t="str">
            <v>x</v>
          </cell>
          <cell r="AI65" t="str">
            <v>x</v>
          </cell>
          <cell r="AJ65" t="str">
            <v>.</v>
          </cell>
          <cell r="AK65" t="str">
            <v>x</v>
          </cell>
          <cell r="AL65" t="str">
            <v>x</v>
          </cell>
          <cell r="AM65" t="str">
            <v>.</v>
          </cell>
          <cell r="AN65" t="str">
            <v>x</v>
          </cell>
          <cell r="AO65" t="str">
            <v>x</v>
          </cell>
          <cell r="AP65" t="str">
            <v>.</v>
          </cell>
          <cell r="AQ65" t="str">
            <v>x</v>
          </cell>
          <cell r="AR65" t="str">
            <v>x</v>
          </cell>
          <cell r="AS65" t="str">
            <v>.</v>
          </cell>
          <cell r="AT65" t="str">
            <v>x</v>
          </cell>
          <cell r="AU65" t="str">
            <v>x</v>
          </cell>
          <cell r="AV65" t="str">
            <v>.</v>
          </cell>
          <cell r="AW65" t="str">
            <v>x</v>
          </cell>
          <cell r="AX65" t="str">
            <v>x</v>
          </cell>
          <cell r="AY65" t="str">
            <v>.</v>
          </cell>
          <cell r="AZ65" t="str">
            <v>x</v>
          </cell>
          <cell r="BA65" t="str">
            <v>x</v>
          </cell>
          <cell r="BB65">
            <v>0</v>
          </cell>
          <cell r="BC65" t="str">
            <v>x</v>
          </cell>
          <cell r="BD65" t="str">
            <v>x</v>
          </cell>
          <cell r="BE65" t="str">
            <v>.</v>
          </cell>
          <cell r="BF65" t="str">
            <v>x</v>
          </cell>
          <cell r="BG65" t="str">
            <v>x</v>
          </cell>
          <cell r="BH65" t="str">
            <v>.</v>
          </cell>
          <cell r="BI65" t="str">
            <v>x</v>
          </cell>
          <cell r="BJ65" t="str">
            <v>x</v>
          </cell>
          <cell r="BK65" t="str">
            <v>.</v>
          </cell>
          <cell r="BL65" t="str">
            <v>x</v>
          </cell>
          <cell r="BM65" t="str">
            <v>x</v>
          </cell>
          <cell r="BN65" t="str">
            <v>.</v>
          </cell>
          <cell r="BO65" t="str">
            <v>x</v>
          </cell>
          <cell r="BP65" t="str">
            <v>x</v>
          </cell>
          <cell r="BQ65" t="str">
            <v>.</v>
          </cell>
          <cell r="BR65" t="str">
            <v>x</v>
          </cell>
          <cell r="BS65" t="str">
            <v>x</v>
          </cell>
          <cell r="BT65" t="str">
            <v>.</v>
          </cell>
          <cell r="BU65" t="str">
            <v>x</v>
          </cell>
          <cell r="BV65" t="str">
            <v>x</v>
          </cell>
          <cell r="BW65" t="str">
            <v>.</v>
          </cell>
          <cell r="BX65">
            <v>9</v>
          </cell>
          <cell r="BY65">
            <v>4</v>
          </cell>
          <cell r="BZ65">
            <v>5</v>
          </cell>
          <cell r="CA65" t="str">
            <v>x</v>
          </cell>
          <cell r="CB65" t="str">
            <v>x</v>
          </cell>
          <cell r="CC65" t="str">
            <v>x</v>
          </cell>
          <cell r="CD65" t="str">
            <v>x</v>
          </cell>
          <cell r="CE65" t="str">
            <v>x</v>
          </cell>
          <cell r="CF65" t="str">
            <v>x</v>
          </cell>
          <cell r="CG65" t="str">
            <v>x</v>
          </cell>
          <cell r="CH65" t="str">
            <v>x</v>
          </cell>
          <cell r="CI65" t="str">
            <v>x</v>
          </cell>
          <cell r="CJ65">
            <v>100</v>
          </cell>
          <cell r="CK65" t="str">
            <v>x</v>
          </cell>
          <cell r="CL65" t="str">
            <v>x</v>
          </cell>
          <cell r="CM65" t="str">
            <v>x</v>
          </cell>
          <cell r="CN65" t="str">
            <v>x</v>
          </cell>
          <cell r="CO65" t="str">
            <v>x</v>
          </cell>
          <cell r="CP65">
            <v>44.4</v>
          </cell>
          <cell r="CQ65" t="str">
            <v>x</v>
          </cell>
          <cell r="CR65" t="str">
            <v>x</v>
          </cell>
          <cell r="CS65">
            <v>44.4</v>
          </cell>
          <cell r="CT65" t="str">
            <v>x</v>
          </cell>
          <cell r="CU65" t="str">
            <v>x</v>
          </cell>
          <cell r="CV65">
            <v>483</v>
          </cell>
          <cell r="CW65">
            <v>240</v>
          </cell>
          <cell r="CX65">
            <v>243</v>
          </cell>
          <cell r="CY65">
            <v>75.599999999999994</v>
          </cell>
          <cell r="CZ65">
            <v>72.900000000000006</v>
          </cell>
          <cell r="DA65">
            <v>78.2</v>
          </cell>
          <cell r="DB65">
            <v>66.5</v>
          </cell>
          <cell r="DC65">
            <v>60.8</v>
          </cell>
          <cell r="DD65">
            <v>72</v>
          </cell>
          <cell r="DE65">
            <v>97.5</v>
          </cell>
          <cell r="DF65">
            <v>97.1</v>
          </cell>
          <cell r="DG65">
            <v>97.9</v>
          </cell>
          <cell r="DH65">
            <v>97.1</v>
          </cell>
          <cell r="DI65">
            <v>96.3</v>
          </cell>
          <cell r="DJ65">
            <v>97.9</v>
          </cell>
          <cell r="DK65">
            <v>68.099999999999994</v>
          </cell>
          <cell r="DL65">
            <v>62.9</v>
          </cell>
          <cell r="DM65">
            <v>73.3</v>
          </cell>
          <cell r="DN65">
            <v>38.1</v>
          </cell>
          <cell r="DO65">
            <v>29.2</v>
          </cell>
          <cell r="DP65">
            <v>46.9</v>
          </cell>
          <cell r="DQ65">
            <v>29</v>
          </cell>
          <cell r="DR65">
            <v>23.3</v>
          </cell>
          <cell r="DS65">
            <v>34.6</v>
          </cell>
          <cell r="DT65">
            <v>503</v>
          </cell>
          <cell r="DU65">
            <v>248</v>
          </cell>
          <cell r="DV65">
            <v>255</v>
          </cell>
          <cell r="DW65">
            <v>76.099999999999994</v>
          </cell>
          <cell r="DX65">
            <v>73.8</v>
          </cell>
          <cell r="DY65">
            <v>78.400000000000006</v>
          </cell>
          <cell r="DZ65">
            <v>67.2</v>
          </cell>
          <cell r="EA65">
            <v>62.1</v>
          </cell>
          <cell r="EB65">
            <v>72.2</v>
          </cell>
          <cell r="EC65">
            <v>97.6</v>
          </cell>
          <cell r="ED65">
            <v>97.2</v>
          </cell>
          <cell r="EE65">
            <v>98</v>
          </cell>
          <cell r="EF65">
            <v>97.2</v>
          </cell>
          <cell r="EG65">
            <v>96.4</v>
          </cell>
          <cell r="EH65">
            <v>98</v>
          </cell>
          <cell r="EI65">
            <v>68.8</v>
          </cell>
          <cell r="EJ65">
            <v>64.099999999999994</v>
          </cell>
          <cell r="EK65">
            <v>73.3</v>
          </cell>
          <cell r="EL65">
            <v>38.200000000000003</v>
          </cell>
          <cell r="EM65">
            <v>29.4</v>
          </cell>
          <cell r="EN65">
            <v>46.7</v>
          </cell>
          <cell r="EO65">
            <v>29.2</v>
          </cell>
          <cell r="EP65">
            <v>23.8</v>
          </cell>
          <cell r="EQ65">
            <v>34.5</v>
          </cell>
        </row>
        <row r="66">
          <cell r="A66" t="str">
            <v>E08000025</v>
          </cell>
          <cell r="B66" t="str">
            <v>Birmingham</v>
          </cell>
          <cell r="C66" t="str">
            <v>West Midlands</v>
          </cell>
          <cell r="D66">
            <v>4502</v>
          </cell>
          <cell r="E66">
            <v>2292</v>
          </cell>
          <cell r="F66">
            <v>2210</v>
          </cell>
          <cell r="G66">
            <v>67.8</v>
          </cell>
          <cell r="H66">
            <v>64</v>
          </cell>
          <cell r="I66">
            <v>71.599999999999994</v>
          </cell>
          <cell r="J66">
            <v>56.4</v>
          </cell>
          <cell r="K66">
            <v>54</v>
          </cell>
          <cell r="L66">
            <v>59</v>
          </cell>
          <cell r="M66">
            <v>95.7</v>
          </cell>
          <cell r="N66">
            <v>94.2</v>
          </cell>
          <cell r="O66">
            <v>97.2</v>
          </cell>
          <cell r="P66">
            <v>93.1</v>
          </cell>
          <cell r="Q66">
            <v>92.5</v>
          </cell>
          <cell r="R66">
            <v>93.7</v>
          </cell>
          <cell r="S66">
            <v>57.9</v>
          </cell>
          <cell r="T66">
            <v>56</v>
          </cell>
          <cell r="U66">
            <v>59.9</v>
          </cell>
          <cell r="V66">
            <v>41.5</v>
          </cell>
          <cell r="W66">
            <v>34.299999999999997</v>
          </cell>
          <cell r="X66">
            <v>49</v>
          </cell>
          <cell r="Y66">
            <v>24.7</v>
          </cell>
          <cell r="Z66">
            <v>17.7</v>
          </cell>
          <cell r="AA66">
            <v>32</v>
          </cell>
          <cell r="AB66">
            <v>1387</v>
          </cell>
          <cell r="AC66">
            <v>687</v>
          </cell>
          <cell r="AD66">
            <v>700</v>
          </cell>
          <cell r="AE66">
            <v>57.5</v>
          </cell>
          <cell r="AF66">
            <v>46.7</v>
          </cell>
          <cell r="AG66">
            <v>68</v>
          </cell>
          <cell r="AH66">
            <v>44.9</v>
          </cell>
          <cell r="AI66">
            <v>37.799999999999997</v>
          </cell>
          <cell r="AJ66">
            <v>51.9</v>
          </cell>
          <cell r="AK66">
            <v>94.3</v>
          </cell>
          <cell r="AL66">
            <v>92.1</v>
          </cell>
          <cell r="AM66">
            <v>96.4</v>
          </cell>
          <cell r="AN66">
            <v>90.8</v>
          </cell>
          <cell r="AO66">
            <v>87.6</v>
          </cell>
          <cell r="AP66">
            <v>93.9</v>
          </cell>
          <cell r="AQ66">
            <v>46.6</v>
          </cell>
          <cell r="AR66">
            <v>40.299999999999997</v>
          </cell>
          <cell r="AS66">
            <v>52.9</v>
          </cell>
          <cell r="AT66">
            <v>33.200000000000003</v>
          </cell>
          <cell r="AU66">
            <v>23.6</v>
          </cell>
          <cell r="AV66">
            <v>42.6</v>
          </cell>
          <cell r="AW66">
            <v>18.2</v>
          </cell>
          <cell r="AX66">
            <v>10.8</v>
          </cell>
          <cell r="AY66">
            <v>25.4</v>
          </cell>
          <cell r="AZ66">
            <v>35</v>
          </cell>
          <cell r="BA66">
            <v>11</v>
          </cell>
          <cell r="BB66">
            <v>24</v>
          </cell>
          <cell r="BC66">
            <v>85.7</v>
          </cell>
          <cell r="BD66" t="str">
            <v>x</v>
          </cell>
          <cell r="BE66" t="str">
            <v>x</v>
          </cell>
          <cell r="BF66">
            <v>85.7</v>
          </cell>
          <cell r="BG66" t="str">
            <v>x</v>
          </cell>
          <cell r="BH66" t="str">
            <v>x</v>
          </cell>
          <cell r="BI66" t="str">
            <v>x</v>
          </cell>
          <cell r="BJ66" t="str">
            <v>x</v>
          </cell>
          <cell r="BK66">
            <v>100</v>
          </cell>
          <cell r="BL66" t="str">
            <v>x</v>
          </cell>
          <cell r="BM66" t="str">
            <v>x</v>
          </cell>
          <cell r="BN66">
            <v>100</v>
          </cell>
          <cell r="BO66">
            <v>85.7</v>
          </cell>
          <cell r="BP66" t="str">
            <v>x</v>
          </cell>
          <cell r="BQ66" t="str">
            <v>x</v>
          </cell>
          <cell r="BR66">
            <v>60</v>
          </cell>
          <cell r="BS66">
            <v>36.4</v>
          </cell>
          <cell r="BT66">
            <v>70.8</v>
          </cell>
          <cell r="BU66">
            <v>60</v>
          </cell>
          <cell r="BV66">
            <v>36.4</v>
          </cell>
          <cell r="BW66">
            <v>70.8</v>
          </cell>
          <cell r="BX66">
            <v>857</v>
          </cell>
          <cell r="BY66">
            <v>433</v>
          </cell>
          <cell r="BZ66">
            <v>424</v>
          </cell>
          <cell r="CA66">
            <v>62.7</v>
          </cell>
          <cell r="CB66">
            <v>56.8</v>
          </cell>
          <cell r="CC66">
            <v>68.599999999999994</v>
          </cell>
          <cell r="CD66">
            <v>51.3</v>
          </cell>
          <cell r="CE66">
            <v>46.9</v>
          </cell>
          <cell r="CF66">
            <v>55.9</v>
          </cell>
          <cell r="CG66">
            <v>92.8</v>
          </cell>
          <cell r="CH66">
            <v>90.5</v>
          </cell>
          <cell r="CI66">
            <v>95</v>
          </cell>
          <cell r="CJ66">
            <v>89.5</v>
          </cell>
          <cell r="CK66">
            <v>87.3</v>
          </cell>
          <cell r="CL66">
            <v>91.7</v>
          </cell>
          <cell r="CM66">
            <v>53.3</v>
          </cell>
          <cell r="CN66">
            <v>50.1</v>
          </cell>
          <cell r="CO66">
            <v>56.6</v>
          </cell>
          <cell r="CP66">
            <v>33</v>
          </cell>
          <cell r="CQ66">
            <v>29.1</v>
          </cell>
          <cell r="CR66">
            <v>37</v>
          </cell>
          <cell r="CS66">
            <v>21</v>
          </cell>
          <cell r="CT66">
            <v>16.399999999999999</v>
          </cell>
          <cell r="CU66">
            <v>25.7</v>
          </cell>
          <cell r="CV66">
            <v>4815</v>
          </cell>
          <cell r="CW66">
            <v>2459</v>
          </cell>
          <cell r="CX66">
            <v>2356</v>
          </cell>
          <cell r="CY66">
            <v>64</v>
          </cell>
          <cell r="CZ66">
            <v>59.2</v>
          </cell>
          <cell r="DA66">
            <v>69.099999999999994</v>
          </cell>
          <cell r="DB66">
            <v>55.5</v>
          </cell>
          <cell r="DC66">
            <v>52.1</v>
          </cell>
          <cell r="DD66">
            <v>59</v>
          </cell>
          <cell r="DE66">
            <v>93.4</v>
          </cell>
          <cell r="DF66">
            <v>91.7</v>
          </cell>
          <cell r="DG66">
            <v>95.3</v>
          </cell>
          <cell r="DH66">
            <v>90</v>
          </cell>
          <cell r="DI66">
            <v>88.7</v>
          </cell>
          <cell r="DJ66">
            <v>91.4</v>
          </cell>
          <cell r="DK66">
            <v>57.8</v>
          </cell>
          <cell r="DL66">
            <v>55.3</v>
          </cell>
          <cell r="DM66">
            <v>60.4</v>
          </cell>
          <cell r="DN66">
            <v>36.5</v>
          </cell>
          <cell r="DO66">
            <v>31.9</v>
          </cell>
          <cell r="DP66">
            <v>41.3</v>
          </cell>
          <cell r="DQ66">
            <v>23.6</v>
          </cell>
          <cell r="DR66">
            <v>18.399999999999999</v>
          </cell>
          <cell r="DS66">
            <v>28.9</v>
          </cell>
          <cell r="DT66">
            <v>12263</v>
          </cell>
          <cell r="DU66">
            <v>6226</v>
          </cell>
          <cell r="DV66">
            <v>6037</v>
          </cell>
          <cell r="DW66">
            <v>64.599999999999994</v>
          </cell>
          <cell r="DX66">
            <v>59.4</v>
          </cell>
          <cell r="DY66">
            <v>70</v>
          </cell>
          <cell r="DZ66">
            <v>54.3</v>
          </cell>
          <cell r="EA66">
            <v>50.8</v>
          </cell>
          <cell r="EB66">
            <v>58</v>
          </cell>
          <cell r="EC66">
            <v>94.3</v>
          </cell>
          <cell r="ED66">
            <v>92.6</v>
          </cell>
          <cell r="EE66">
            <v>96.2</v>
          </cell>
          <cell r="EF66">
            <v>91.2</v>
          </cell>
          <cell r="EG66">
            <v>89.8</v>
          </cell>
          <cell r="EH66">
            <v>92.6</v>
          </cell>
          <cell r="EI66">
            <v>56.2</v>
          </cell>
          <cell r="EJ66">
            <v>53.4</v>
          </cell>
          <cell r="EK66">
            <v>59.1</v>
          </cell>
          <cell r="EL66">
            <v>37.9</v>
          </cell>
          <cell r="EM66">
            <v>31.9</v>
          </cell>
          <cell r="EN66">
            <v>44.1</v>
          </cell>
          <cell r="EO66">
            <v>23.3</v>
          </cell>
          <cell r="EP66">
            <v>17.2</v>
          </cell>
          <cell r="EQ66">
            <v>29.5</v>
          </cell>
        </row>
        <row r="67">
          <cell r="A67" t="str">
            <v>E08000026</v>
          </cell>
          <cell r="B67" t="str">
            <v>Coventry</v>
          </cell>
          <cell r="C67" t="str">
            <v>West Midlands</v>
          </cell>
          <cell r="D67">
            <v>636</v>
          </cell>
          <cell r="E67">
            <v>336</v>
          </cell>
          <cell r="F67">
            <v>300</v>
          </cell>
          <cell r="G67">
            <v>74.400000000000006</v>
          </cell>
          <cell r="H67">
            <v>71.7</v>
          </cell>
          <cell r="I67">
            <v>77.3</v>
          </cell>
          <cell r="J67">
            <v>65.3</v>
          </cell>
          <cell r="K67">
            <v>63.1</v>
          </cell>
          <cell r="L67">
            <v>67.7</v>
          </cell>
          <cell r="M67">
            <v>96.9</v>
          </cell>
          <cell r="N67">
            <v>96.7</v>
          </cell>
          <cell r="O67">
            <v>97</v>
          </cell>
          <cell r="P67">
            <v>94.5</v>
          </cell>
          <cell r="Q67">
            <v>94</v>
          </cell>
          <cell r="R67">
            <v>95</v>
          </cell>
          <cell r="S67">
            <v>68.599999999999994</v>
          </cell>
          <cell r="T67">
            <v>66.7</v>
          </cell>
          <cell r="U67">
            <v>70.7</v>
          </cell>
          <cell r="V67">
            <v>44.3</v>
          </cell>
          <cell r="W67">
            <v>41.7</v>
          </cell>
          <cell r="X67">
            <v>47.3</v>
          </cell>
          <cell r="Y67">
            <v>28.3</v>
          </cell>
          <cell r="Z67">
            <v>24.4</v>
          </cell>
          <cell r="AA67">
            <v>32.700000000000003</v>
          </cell>
          <cell r="AB67">
            <v>280</v>
          </cell>
          <cell r="AC67">
            <v>140</v>
          </cell>
          <cell r="AD67">
            <v>140</v>
          </cell>
          <cell r="AE67">
            <v>60</v>
          </cell>
          <cell r="AF67">
            <v>52.9</v>
          </cell>
          <cell r="AG67">
            <v>67.099999999999994</v>
          </cell>
          <cell r="AH67">
            <v>46.1</v>
          </cell>
          <cell r="AI67">
            <v>41.4</v>
          </cell>
          <cell r="AJ67">
            <v>50.7</v>
          </cell>
          <cell r="AK67">
            <v>95</v>
          </cell>
          <cell r="AL67">
            <v>92.1</v>
          </cell>
          <cell r="AM67">
            <v>97.9</v>
          </cell>
          <cell r="AN67">
            <v>91.4</v>
          </cell>
          <cell r="AO67">
            <v>87.9</v>
          </cell>
          <cell r="AP67">
            <v>95</v>
          </cell>
          <cell r="AQ67">
            <v>49.6</v>
          </cell>
          <cell r="AR67">
            <v>47.1</v>
          </cell>
          <cell r="AS67">
            <v>52.1</v>
          </cell>
          <cell r="AT67">
            <v>39.299999999999997</v>
          </cell>
          <cell r="AU67">
            <v>30</v>
          </cell>
          <cell r="AV67">
            <v>48.6</v>
          </cell>
          <cell r="AW67">
            <v>21.1</v>
          </cell>
          <cell r="AX67">
            <v>12.1</v>
          </cell>
          <cell r="AY67">
            <v>30</v>
          </cell>
          <cell r="AZ67">
            <v>5</v>
          </cell>
          <cell r="BA67" t="str">
            <v>x</v>
          </cell>
          <cell r="BB67" t="str">
            <v>x</v>
          </cell>
          <cell r="BC67" t="str">
            <v>x</v>
          </cell>
          <cell r="BD67" t="str">
            <v>x</v>
          </cell>
          <cell r="BE67" t="str">
            <v>x</v>
          </cell>
          <cell r="BF67" t="str">
            <v>x</v>
          </cell>
          <cell r="BG67" t="str">
            <v>x</v>
          </cell>
          <cell r="BH67" t="str">
            <v>x</v>
          </cell>
          <cell r="BI67" t="str">
            <v>x</v>
          </cell>
          <cell r="BJ67" t="str">
            <v>x</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cell r="BV67" t="str">
            <v>x</v>
          </cell>
          <cell r="BW67" t="str">
            <v>x</v>
          </cell>
          <cell r="BX67">
            <v>182</v>
          </cell>
          <cell r="BY67">
            <v>97</v>
          </cell>
          <cell r="BZ67">
            <v>85</v>
          </cell>
          <cell r="CA67">
            <v>55.5</v>
          </cell>
          <cell r="CB67">
            <v>43.3</v>
          </cell>
          <cell r="CC67">
            <v>69.400000000000006</v>
          </cell>
          <cell r="CD67">
            <v>45.1</v>
          </cell>
          <cell r="CE67">
            <v>37.1</v>
          </cell>
          <cell r="CF67">
            <v>54.1</v>
          </cell>
          <cell r="CG67">
            <v>94</v>
          </cell>
          <cell r="CH67" t="str">
            <v>x</v>
          </cell>
          <cell r="CI67" t="str">
            <v>x</v>
          </cell>
          <cell r="CJ67">
            <v>86.8</v>
          </cell>
          <cell r="CK67">
            <v>80.400000000000006</v>
          </cell>
          <cell r="CL67">
            <v>94.1</v>
          </cell>
          <cell r="CM67">
            <v>48.4</v>
          </cell>
          <cell r="CN67">
            <v>41.2</v>
          </cell>
          <cell r="CO67">
            <v>56.5</v>
          </cell>
          <cell r="CP67">
            <v>31.3</v>
          </cell>
          <cell r="CQ67">
            <v>23.7</v>
          </cell>
          <cell r="CR67">
            <v>40</v>
          </cell>
          <cell r="CS67">
            <v>15.4</v>
          </cell>
          <cell r="CT67">
            <v>10.3</v>
          </cell>
          <cell r="CU67">
            <v>21.2</v>
          </cell>
          <cell r="CV67">
            <v>2253</v>
          </cell>
          <cell r="CW67">
            <v>1129</v>
          </cell>
          <cell r="CX67">
            <v>1124</v>
          </cell>
          <cell r="CY67">
            <v>58.2</v>
          </cell>
          <cell r="CZ67">
            <v>49.6</v>
          </cell>
          <cell r="DA67">
            <v>66.900000000000006</v>
          </cell>
          <cell r="DB67">
            <v>48</v>
          </cell>
          <cell r="DC67">
            <v>40.6</v>
          </cell>
          <cell r="DD67">
            <v>55.5</v>
          </cell>
          <cell r="DE67">
            <v>93</v>
          </cell>
          <cell r="DF67">
            <v>90.4</v>
          </cell>
          <cell r="DG67">
            <v>95.6</v>
          </cell>
          <cell r="DH67">
            <v>86.6</v>
          </cell>
          <cell r="DI67">
            <v>82.9</v>
          </cell>
          <cell r="DJ67">
            <v>90.2</v>
          </cell>
          <cell r="DK67">
            <v>51.5</v>
          </cell>
          <cell r="DL67">
            <v>45</v>
          </cell>
          <cell r="DM67">
            <v>58</v>
          </cell>
          <cell r="DN67">
            <v>28.5</v>
          </cell>
          <cell r="DO67">
            <v>22.6</v>
          </cell>
          <cell r="DP67">
            <v>34.299999999999997</v>
          </cell>
          <cell r="DQ67">
            <v>13.9</v>
          </cell>
          <cell r="DR67">
            <v>9.1999999999999993</v>
          </cell>
          <cell r="DS67">
            <v>18.600000000000001</v>
          </cell>
          <cell r="DT67">
            <v>3402</v>
          </cell>
          <cell r="DU67">
            <v>1733</v>
          </cell>
          <cell r="DV67">
            <v>1669</v>
          </cell>
          <cell r="DW67">
            <v>61.3</v>
          </cell>
          <cell r="DX67">
            <v>53.9</v>
          </cell>
          <cell r="DY67">
            <v>69.099999999999994</v>
          </cell>
          <cell r="DZ67">
            <v>51</v>
          </cell>
          <cell r="EA67">
            <v>44.8</v>
          </cell>
          <cell r="EB67">
            <v>57.3</v>
          </cell>
          <cell r="EC67">
            <v>93.9</v>
          </cell>
          <cell r="ED67">
            <v>91.7</v>
          </cell>
          <cell r="EE67">
            <v>96.2</v>
          </cell>
          <cell r="EF67">
            <v>88.5</v>
          </cell>
          <cell r="EG67">
            <v>85.4</v>
          </cell>
          <cell r="EH67">
            <v>91.7</v>
          </cell>
          <cell r="EI67">
            <v>54.4</v>
          </cell>
          <cell r="EJ67">
            <v>49.1</v>
          </cell>
          <cell r="EK67">
            <v>59.8</v>
          </cell>
          <cell r="EL67">
            <v>32.4</v>
          </cell>
          <cell r="EM67">
            <v>26.9</v>
          </cell>
          <cell r="EN67">
            <v>38.1</v>
          </cell>
          <cell r="EO67">
            <v>17.2</v>
          </cell>
          <cell r="EP67">
            <v>12.3</v>
          </cell>
          <cell r="EQ67">
            <v>22.2</v>
          </cell>
        </row>
        <row r="68">
          <cell r="A68" t="str">
            <v>E08000027</v>
          </cell>
          <cell r="B68" t="str">
            <v>Dudley</v>
          </cell>
          <cell r="C68" t="str">
            <v>West Midlands</v>
          </cell>
          <cell r="D68">
            <v>311</v>
          </cell>
          <cell r="E68">
            <v>164</v>
          </cell>
          <cell r="F68">
            <v>147</v>
          </cell>
          <cell r="G68">
            <v>64.599999999999994</v>
          </cell>
          <cell r="H68">
            <v>58.5</v>
          </cell>
          <cell r="I68">
            <v>71.400000000000006</v>
          </cell>
          <cell r="J68">
            <v>54.3</v>
          </cell>
          <cell r="K68">
            <v>51.2</v>
          </cell>
          <cell r="L68">
            <v>57.8</v>
          </cell>
          <cell r="M68">
            <v>97.1</v>
          </cell>
          <cell r="N68">
            <v>96.3</v>
          </cell>
          <cell r="O68">
            <v>98</v>
          </cell>
          <cell r="P68">
            <v>93.2</v>
          </cell>
          <cell r="Q68">
            <v>91.5</v>
          </cell>
          <cell r="R68">
            <v>95.2</v>
          </cell>
          <cell r="S68">
            <v>55.3</v>
          </cell>
          <cell r="T68">
            <v>51.2</v>
          </cell>
          <cell r="U68">
            <v>59.9</v>
          </cell>
          <cell r="V68">
            <v>35.4</v>
          </cell>
          <cell r="W68">
            <v>28</v>
          </cell>
          <cell r="X68">
            <v>43.5</v>
          </cell>
          <cell r="Y68">
            <v>22.2</v>
          </cell>
          <cell r="Z68">
            <v>16.5</v>
          </cell>
          <cell r="AA68">
            <v>28.6</v>
          </cell>
          <cell r="AB68">
            <v>65</v>
          </cell>
          <cell r="AC68">
            <v>37</v>
          </cell>
          <cell r="AD68">
            <v>28</v>
          </cell>
          <cell r="AE68">
            <v>61.5</v>
          </cell>
          <cell r="AF68">
            <v>48.6</v>
          </cell>
          <cell r="AG68">
            <v>78.599999999999994</v>
          </cell>
          <cell r="AH68">
            <v>49.2</v>
          </cell>
          <cell r="AI68">
            <v>40.5</v>
          </cell>
          <cell r="AJ68">
            <v>60.7</v>
          </cell>
          <cell r="AK68">
            <v>95.4</v>
          </cell>
          <cell r="AL68">
            <v>91.9</v>
          </cell>
          <cell r="AM68">
            <v>100</v>
          </cell>
          <cell r="AN68">
            <v>93.8</v>
          </cell>
          <cell r="AO68">
            <v>89.2</v>
          </cell>
          <cell r="AP68">
            <v>100</v>
          </cell>
          <cell r="AQ68">
            <v>53.8</v>
          </cell>
          <cell r="AR68">
            <v>48.6</v>
          </cell>
          <cell r="AS68">
            <v>60.7</v>
          </cell>
          <cell r="AT68">
            <v>32.299999999999997</v>
          </cell>
          <cell r="AU68">
            <v>18.899999999999999</v>
          </cell>
          <cell r="AV68">
            <v>50</v>
          </cell>
          <cell r="AW68">
            <v>16.899999999999999</v>
          </cell>
          <cell r="AX68" t="str">
            <v>x</v>
          </cell>
          <cell r="AY68" t="str">
            <v>x</v>
          </cell>
          <cell r="AZ68">
            <v>5</v>
          </cell>
          <cell r="BA68" t="str">
            <v>x</v>
          </cell>
          <cell r="BB68" t="str">
            <v>x</v>
          </cell>
          <cell r="BC68" t="str">
            <v>x</v>
          </cell>
          <cell r="BD68" t="str">
            <v>x</v>
          </cell>
          <cell r="BE68" t="str">
            <v>x</v>
          </cell>
          <cell r="BF68" t="str">
            <v>x</v>
          </cell>
          <cell r="BG68" t="str">
            <v>x</v>
          </cell>
          <cell r="BH68" t="str">
            <v>x</v>
          </cell>
          <cell r="BI68" t="str">
            <v>x</v>
          </cell>
          <cell r="BJ68" t="str">
            <v>x</v>
          </cell>
          <cell r="BK68" t="str">
            <v>x</v>
          </cell>
          <cell r="BL68" t="str">
            <v>x</v>
          </cell>
          <cell r="BM68" t="str">
            <v>x</v>
          </cell>
          <cell r="BN68" t="str">
            <v>x</v>
          </cell>
          <cell r="BO68" t="str">
            <v>x</v>
          </cell>
          <cell r="BP68" t="str">
            <v>x</v>
          </cell>
          <cell r="BQ68" t="str">
            <v>x</v>
          </cell>
          <cell r="BR68" t="str">
            <v>x</v>
          </cell>
          <cell r="BS68" t="str">
            <v>x</v>
          </cell>
          <cell r="BT68" t="str">
            <v>x</v>
          </cell>
          <cell r="BU68" t="str">
            <v>x</v>
          </cell>
          <cell r="BV68" t="str">
            <v>x</v>
          </cell>
          <cell r="BW68" t="str">
            <v>x</v>
          </cell>
          <cell r="BX68">
            <v>178</v>
          </cell>
          <cell r="BY68">
            <v>97</v>
          </cell>
          <cell r="BZ68">
            <v>81</v>
          </cell>
          <cell r="CA68">
            <v>68</v>
          </cell>
          <cell r="CB68">
            <v>55.7</v>
          </cell>
          <cell r="CC68">
            <v>82.7</v>
          </cell>
          <cell r="CD68">
            <v>59</v>
          </cell>
          <cell r="CE68">
            <v>52.6</v>
          </cell>
          <cell r="CF68">
            <v>66.7</v>
          </cell>
          <cell r="CG68">
            <v>97.8</v>
          </cell>
          <cell r="CH68" t="str">
            <v>x</v>
          </cell>
          <cell r="CI68" t="str">
            <v>x</v>
          </cell>
          <cell r="CJ68">
            <v>96.6</v>
          </cell>
          <cell r="CK68" t="str">
            <v>x</v>
          </cell>
          <cell r="CL68" t="str">
            <v>x</v>
          </cell>
          <cell r="CM68">
            <v>59</v>
          </cell>
          <cell r="CN68">
            <v>52.6</v>
          </cell>
          <cell r="CO68">
            <v>66.7</v>
          </cell>
          <cell r="CP68">
            <v>36.5</v>
          </cell>
          <cell r="CQ68">
            <v>37.1</v>
          </cell>
          <cell r="CR68">
            <v>35.799999999999997</v>
          </cell>
          <cell r="CS68">
            <v>19.7</v>
          </cell>
          <cell r="CT68">
            <v>17.5</v>
          </cell>
          <cell r="CU68">
            <v>22.2</v>
          </cell>
          <cell r="CV68">
            <v>3000</v>
          </cell>
          <cell r="CW68">
            <v>1598</v>
          </cell>
          <cell r="CX68">
            <v>1402</v>
          </cell>
          <cell r="CY68">
            <v>61.1</v>
          </cell>
          <cell r="CZ68">
            <v>54.4</v>
          </cell>
          <cell r="DA68">
            <v>68.8</v>
          </cell>
          <cell r="DB68">
            <v>52.8</v>
          </cell>
          <cell r="DC68">
            <v>48.2</v>
          </cell>
          <cell r="DD68">
            <v>58.1</v>
          </cell>
          <cell r="DE68">
            <v>95.2</v>
          </cell>
          <cell r="DF68">
            <v>93.7</v>
          </cell>
          <cell r="DG68">
            <v>96.9</v>
          </cell>
          <cell r="DH68">
            <v>92</v>
          </cell>
          <cell r="DI68">
            <v>90.5</v>
          </cell>
          <cell r="DJ68">
            <v>93.7</v>
          </cell>
          <cell r="DK68">
            <v>55.5</v>
          </cell>
          <cell r="DL68">
            <v>51.5</v>
          </cell>
          <cell r="DM68">
            <v>60</v>
          </cell>
          <cell r="DN68">
            <v>31.7</v>
          </cell>
          <cell r="DO68">
            <v>27.8</v>
          </cell>
          <cell r="DP68">
            <v>36.1</v>
          </cell>
          <cell r="DQ68">
            <v>16.899999999999999</v>
          </cell>
          <cell r="DR68">
            <v>13.1</v>
          </cell>
          <cell r="DS68">
            <v>21.2</v>
          </cell>
          <cell r="DT68">
            <v>3634</v>
          </cell>
          <cell r="DU68">
            <v>1931</v>
          </cell>
          <cell r="DV68">
            <v>1703</v>
          </cell>
          <cell r="DW68">
            <v>61.8</v>
          </cell>
          <cell r="DX68">
            <v>54.6</v>
          </cell>
          <cell r="DY68">
            <v>69.8</v>
          </cell>
          <cell r="DZ68">
            <v>53</v>
          </cell>
          <cell r="EA68">
            <v>48.3</v>
          </cell>
          <cell r="EB68">
            <v>58.3</v>
          </cell>
          <cell r="EC68">
            <v>95.5</v>
          </cell>
          <cell r="ED68">
            <v>94</v>
          </cell>
          <cell r="EE68">
            <v>97.1</v>
          </cell>
          <cell r="EF68">
            <v>92.3</v>
          </cell>
          <cell r="EG68">
            <v>90.8</v>
          </cell>
          <cell r="EH68">
            <v>94</v>
          </cell>
          <cell r="EI68">
            <v>55.3</v>
          </cell>
          <cell r="EJ68">
            <v>51.2</v>
          </cell>
          <cell r="EK68">
            <v>60.1</v>
          </cell>
          <cell r="EL68">
            <v>32.200000000000003</v>
          </cell>
          <cell r="EM68">
            <v>28.1</v>
          </cell>
          <cell r="EN68">
            <v>36.9</v>
          </cell>
          <cell r="EO68">
            <v>17.399999999999999</v>
          </cell>
          <cell r="EP68">
            <v>13.5</v>
          </cell>
          <cell r="EQ68">
            <v>22</v>
          </cell>
        </row>
        <row r="69">
          <cell r="A69" t="str">
            <v>E06000019</v>
          </cell>
          <cell r="B69" t="str">
            <v>Herefordshire, County of</v>
          </cell>
          <cell r="C69" t="str">
            <v>West Midlands</v>
          </cell>
          <cell r="D69">
            <v>7</v>
          </cell>
          <cell r="E69" t="str">
            <v>x</v>
          </cell>
          <cell r="F69" t="str">
            <v>x</v>
          </cell>
          <cell r="G69" t="str">
            <v>x</v>
          </cell>
          <cell r="H69" t="str">
            <v>x</v>
          </cell>
          <cell r="I69" t="str">
            <v>x</v>
          </cell>
          <cell r="J69" t="str">
            <v>x</v>
          </cell>
          <cell r="K69" t="str">
            <v>x</v>
          </cell>
          <cell r="L69" t="str">
            <v>x</v>
          </cell>
          <cell r="M69">
            <v>100</v>
          </cell>
          <cell r="N69" t="str">
            <v>x</v>
          </cell>
          <cell r="O69" t="str">
            <v>x</v>
          </cell>
          <cell r="P69" t="str">
            <v>x</v>
          </cell>
          <cell r="Q69" t="str">
            <v>x</v>
          </cell>
          <cell r="R69" t="str">
            <v>x</v>
          </cell>
          <cell r="S69" t="str">
            <v>x</v>
          </cell>
          <cell r="T69" t="str">
            <v>x</v>
          </cell>
          <cell r="U69" t="str">
            <v>x</v>
          </cell>
          <cell r="V69">
            <v>42.9</v>
          </cell>
          <cell r="W69" t="str">
            <v>x</v>
          </cell>
          <cell r="X69" t="str">
            <v>x</v>
          </cell>
          <cell r="Y69" t="str">
            <v>x</v>
          </cell>
          <cell r="Z69" t="str">
            <v>x</v>
          </cell>
          <cell r="AA69" t="str">
            <v>x</v>
          </cell>
          <cell r="AB69" t="str">
            <v>x</v>
          </cell>
          <cell r="AC69" t="str">
            <v>x</v>
          </cell>
          <cell r="AD69">
            <v>0</v>
          </cell>
          <cell r="AE69" t="str">
            <v>x</v>
          </cell>
          <cell r="AF69" t="str">
            <v>x</v>
          </cell>
          <cell r="AG69" t="str">
            <v>.</v>
          </cell>
          <cell r="AH69" t="str">
            <v>x</v>
          </cell>
          <cell r="AI69" t="str">
            <v>x</v>
          </cell>
          <cell r="AJ69" t="str">
            <v>.</v>
          </cell>
          <cell r="AK69" t="str">
            <v>x</v>
          </cell>
          <cell r="AL69" t="str">
            <v>x</v>
          </cell>
          <cell r="AM69" t="str">
            <v>.</v>
          </cell>
          <cell r="AN69" t="str">
            <v>x</v>
          </cell>
          <cell r="AO69" t="str">
            <v>x</v>
          </cell>
          <cell r="AP69" t="str">
            <v>.</v>
          </cell>
          <cell r="AQ69" t="str">
            <v>x</v>
          </cell>
          <cell r="AR69" t="str">
            <v>x</v>
          </cell>
          <cell r="AS69" t="str">
            <v>.</v>
          </cell>
          <cell r="AT69" t="str">
            <v>x</v>
          </cell>
          <cell r="AU69" t="str">
            <v>x</v>
          </cell>
          <cell r="AV69" t="str">
            <v>.</v>
          </cell>
          <cell r="AW69" t="str">
            <v>x</v>
          </cell>
          <cell r="AX69" t="str">
            <v>x</v>
          </cell>
          <cell r="AY69" t="str">
            <v>.</v>
          </cell>
          <cell r="AZ69">
            <v>0</v>
          </cell>
          <cell r="BA69">
            <v>0</v>
          </cell>
          <cell r="BB69">
            <v>0</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25</v>
          </cell>
          <cell r="BY69">
            <v>10</v>
          </cell>
          <cell r="BZ69">
            <v>15</v>
          </cell>
          <cell r="CA69">
            <v>76</v>
          </cell>
          <cell r="CB69">
            <v>70</v>
          </cell>
          <cell r="CC69">
            <v>80</v>
          </cell>
          <cell r="CD69">
            <v>72</v>
          </cell>
          <cell r="CE69">
            <v>70</v>
          </cell>
          <cell r="CF69">
            <v>73.3</v>
          </cell>
          <cell r="CG69">
            <v>100</v>
          </cell>
          <cell r="CH69">
            <v>100</v>
          </cell>
          <cell r="CI69">
            <v>100</v>
          </cell>
          <cell r="CJ69">
            <v>100</v>
          </cell>
          <cell r="CK69">
            <v>100</v>
          </cell>
          <cell r="CL69">
            <v>100</v>
          </cell>
          <cell r="CM69">
            <v>76</v>
          </cell>
          <cell r="CN69">
            <v>70</v>
          </cell>
          <cell r="CO69">
            <v>80</v>
          </cell>
          <cell r="CP69">
            <v>36</v>
          </cell>
          <cell r="CQ69">
            <v>30</v>
          </cell>
          <cell r="CR69">
            <v>40</v>
          </cell>
          <cell r="CS69">
            <v>28</v>
          </cell>
          <cell r="CT69" t="str">
            <v>x</v>
          </cell>
          <cell r="CU69" t="str">
            <v>x</v>
          </cell>
          <cell r="CV69">
            <v>1804</v>
          </cell>
          <cell r="CW69">
            <v>963</v>
          </cell>
          <cell r="CX69">
            <v>841</v>
          </cell>
          <cell r="CY69">
            <v>64.7</v>
          </cell>
          <cell r="CZ69">
            <v>60.3</v>
          </cell>
          <cell r="DA69">
            <v>69.8</v>
          </cell>
          <cell r="DB69">
            <v>57.4</v>
          </cell>
          <cell r="DC69">
            <v>53.4</v>
          </cell>
          <cell r="DD69">
            <v>62</v>
          </cell>
          <cell r="DE69">
            <v>94.3</v>
          </cell>
          <cell r="DF69">
            <v>92.8</v>
          </cell>
          <cell r="DG69">
            <v>96.1</v>
          </cell>
          <cell r="DH69">
            <v>91.7</v>
          </cell>
          <cell r="DI69">
            <v>90.4</v>
          </cell>
          <cell r="DJ69">
            <v>93.2</v>
          </cell>
          <cell r="DK69">
            <v>60.3</v>
          </cell>
          <cell r="DL69">
            <v>57</v>
          </cell>
          <cell r="DM69">
            <v>64.099999999999994</v>
          </cell>
          <cell r="DN69">
            <v>41.8</v>
          </cell>
          <cell r="DO69">
            <v>37</v>
          </cell>
          <cell r="DP69">
            <v>47.3</v>
          </cell>
          <cell r="DQ69">
            <v>25.4</v>
          </cell>
          <cell r="DR69">
            <v>20.2</v>
          </cell>
          <cell r="DS69">
            <v>31.3</v>
          </cell>
          <cell r="DT69">
            <v>1861</v>
          </cell>
          <cell r="DU69">
            <v>994</v>
          </cell>
          <cell r="DV69">
            <v>867</v>
          </cell>
          <cell r="DW69">
            <v>64.900000000000006</v>
          </cell>
          <cell r="DX69">
            <v>60.3</v>
          </cell>
          <cell r="DY69">
            <v>70.2</v>
          </cell>
          <cell r="DZ69">
            <v>57.5</v>
          </cell>
          <cell r="EA69">
            <v>53.5</v>
          </cell>
          <cell r="EB69">
            <v>62.1</v>
          </cell>
          <cell r="EC69">
            <v>94.4</v>
          </cell>
          <cell r="ED69">
            <v>92.9</v>
          </cell>
          <cell r="EE69">
            <v>96.2</v>
          </cell>
          <cell r="EF69">
            <v>91.9</v>
          </cell>
          <cell r="EG69">
            <v>90.5</v>
          </cell>
          <cell r="EH69">
            <v>93.4</v>
          </cell>
          <cell r="EI69">
            <v>60.4</v>
          </cell>
          <cell r="EJ69">
            <v>57</v>
          </cell>
          <cell r="EK69">
            <v>64.2</v>
          </cell>
          <cell r="EL69">
            <v>41.5</v>
          </cell>
          <cell r="EM69">
            <v>36.6</v>
          </cell>
          <cell r="EN69">
            <v>47.2</v>
          </cell>
          <cell r="EO69">
            <v>25.2</v>
          </cell>
          <cell r="EP69">
            <v>19.899999999999999</v>
          </cell>
          <cell r="EQ69">
            <v>31.3</v>
          </cell>
        </row>
        <row r="70">
          <cell r="A70" t="str">
            <v>E08000028</v>
          </cell>
          <cell r="B70" t="str">
            <v>Sandwell</v>
          </cell>
          <cell r="C70" t="str">
            <v>West Midlands</v>
          </cell>
          <cell r="D70">
            <v>830</v>
          </cell>
          <cell r="E70">
            <v>477</v>
          </cell>
          <cell r="F70">
            <v>353</v>
          </cell>
          <cell r="G70">
            <v>65.3</v>
          </cell>
          <cell r="H70">
            <v>60</v>
          </cell>
          <cell r="I70">
            <v>72.5</v>
          </cell>
          <cell r="J70">
            <v>54.2</v>
          </cell>
          <cell r="K70">
            <v>48.6</v>
          </cell>
          <cell r="L70">
            <v>61.8</v>
          </cell>
          <cell r="M70">
            <v>97.2</v>
          </cell>
          <cell r="N70">
            <v>96.4</v>
          </cell>
          <cell r="O70">
            <v>98.3</v>
          </cell>
          <cell r="P70">
            <v>93.9</v>
          </cell>
          <cell r="Q70">
            <v>93.3</v>
          </cell>
          <cell r="R70">
            <v>94.6</v>
          </cell>
          <cell r="S70">
            <v>56.5</v>
          </cell>
          <cell r="T70">
            <v>51.8</v>
          </cell>
          <cell r="U70">
            <v>62.9</v>
          </cell>
          <cell r="V70">
            <v>35.5</v>
          </cell>
          <cell r="W70">
            <v>31.2</v>
          </cell>
          <cell r="X70">
            <v>41.4</v>
          </cell>
          <cell r="Y70">
            <v>21</v>
          </cell>
          <cell r="Z70">
            <v>16.100000000000001</v>
          </cell>
          <cell r="AA70">
            <v>27.5</v>
          </cell>
          <cell r="AB70">
            <v>271</v>
          </cell>
          <cell r="AC70">
            <v>133</v>
          </cell>
          <cell r="AD70">
            <v>138</v>
          </cell>
          <cell r="AE70">
            <v>60.5</v>
          </cell>
          <cell r="AF70">
            <v>50.4</v>
          </cell>
          <cell r="AG70">
            <v>70.3</v>
          </cell>
          <cell r="AH70">
            <v>52</v>
          </cell>
          <cell r="AI70">
            <v>41.4</v>
          </cell>
          <cell r="AJ70">
            <v>62.3</v>
          </cell>
          <cell r="AK70">
            <v>98.2</v>
          </cell>
          <cell r="AL70" t="str">
            <v>x</v>
          </cell>
          <cell r="AM70" t="str">
            <v>x</v>
          </cell>
          <cell r="AN70">
            <v>94.1</v>
          </cell>
          <cell r="AO70">
            <v>91</v>
          </cell>
          <cell r="AP70">
            <v>97.1</v>
          </cell>
          <cell r="AQ70">
            <v>55.4</v>
          </cell>
          <cell r="AR70">
            <v>45.1</v>
          </cell>
          <cell r="AS70">
            <v>65.2</v>
          </cell>
          <cell r="AT70">
            <v>31</v>
          </cell>
          <cell r="AU70">
            <v>21.1</v>
          </cell>
          <cell r="AV70">
            <v>40.6</v>
          </cell>
          <cell r="AW70">
            <v>15.1</v>
          </cell>
          <cell r="AX70">
            <v>7.5</v>
          </cell>
          <cell r="AY70">
            <v>22.5</v>
          </cell>
          <cell r="AZ70">
            <v>7</v>
          </cell>
          <cell r="BA70">
            <v>3</v>
          </cell>
          <cell r="BB70">
            <v>4</v>
          </cell>
          <cell r="BC70">
            <v>57.1</v>
          </cell>
          <cell r="BD70" t="str">
            <v>x</v>
          </cell>
          <cell r="BE70" t="str">
            <v>x</v>
          </cell>
          <cell r="BF70">
            <v>57.1</v>
          </cell>
          <cell r="BG70" t="str">
            <v>x</v>
          </cell>
          <cell r="BH70" t="str">
            <v>x</v>
          </cell>
          <cell r="BI70">
            <v>100</v>
          </cell>
          <cell r="BJ70" t="str">
            <v>x</v>
          </cell>
          <cell r="BK70" t="str">
            <v>x</v>
          </cell>
          <cell r="BL70" t="str">
            <v>x</v>
          </cell>
          <cell r="BM70" t="str">
            <v>x</v>
          </cell>
          <cell r="BN70" t="str">
            <v>x</v>
          </cell>
          <cell r="BO70">
            <v>57.1</v>
          </cell>
          <cell r="BP70" t="str">
            <v>x</v>
          </cell>
          <cell r="BQ70" t="str">
            <v>x</v>
          </cell>
          <cell r="BR70">
            <v>57.1</v>
          </cell>
          <cell r="BS70" t="str">
            <v>x</v>
          </cell>
          <cell r="BT70" t="str">
            <v>x</v>
          </cell>
          <cell r="BU70">
            <v>57.1</v>
          </cell>
          <cell r="BV70" t="str">
            <v>x</v>
          </cell>
          <cell r="BW70" t="str">
            <v>x</v>
          </cell>
          <cell r="BX70">
            <v>215</v>
          </cell>
          <cell r="BY70">
            <v>113</v>
          </cell>
          <cell r="BZ70">
            <v>102</v>
          </cell>
          <cell r="CA70">
            <v>56.3</v>
          </cell>
          <cell r="CB70">
            <v>55.8</v>
          </cell>
          <cell r="CC70">
            <v>56.9</v>
          </cell>
          <cell r="CD70">
            <v>44.7</v>
          </cell>
          <cell r="CE70">
            <v>44.2</v>
          </cell>
          <cell r="CF70">
            <v>45.1</v>
          </cell>
          <cell r="CG70">
            <v>91.2</v>
          </cell>
          <cell r="CH70">
            <v>92</v>
          </cell>
          <cell r="CI70">
            <v>90.2</v>
          </cell>
          <cell r="CJ70">
            <v>87.4</v>
          </cell>
          <cell r="CK70">
            <v>90.3</v>
          </cell>
          <cell r="CL70">
            <v>84.3</v>
          </cell>
          <cell r="CM70">
            <v>47.9</v>
          </cell>
          <cell r="CN70">
            <v>48.7</v>
          </cell>
          <cell r="CO70">
            <v>47.1</v>
          </cell>
          <cell r="CP70">
            <v>25.1</v>
          </cell>
          <cell r="CQ70">
            <v>23</v>
          </cell>
          <cell r="CR70">
            <v>27.5</v>
          </cell>
          <cell r="CS70">
            <v>12.6</v>
          </cell>
          <cell r="CT70">
            <v>8.8000000000000007</v>
          </cell>
          <cell r="CU70">
            <v>16.7</v>
          </cell>
          <cell r="CV70">
            <v>2108</v>
          </cell>
          <cell r="CW70">
            <v>1104</v>
          </cell>
          <cell r="CX70">
            <v>1004</v>
          </cell>
          <cell r="CY70">
            <v>52.6</v>
          </cell>
          <cell r="CZ70">
            <v>47.2</v>
          </cell>
          <cell r="DA70">
            <v>58.5</v>
          </cell>
          <cell r="DB70">
            <v>43.7</v>
          </cell>
          <cell r="DC70">
            <v>39.1</v>
          </cell>
          <cell r="DD70">
            <v>48.8</v>
          </cell>
          <cell r="DE70">
            <v>92.1</v>
          </cell>
          <cell r="DF70">
            <v>90.9</v>
          </cell>
          <cell r="DG70">
            <v>93.4</v>
          </cell>
          <cell r="DH70">
            <v>88.1</v>
          </cell>
          <cell r="DI70">
            <v>87</v>
          </cell>
          <cell r="DJ70">
            <v>89.2</v>
          </cell>
          <cell r="DK70">
            <v>47.2</v>
          </cell>
          <cell r="DL70">
            <v>43.8</v>
          </cell>
          <cell r="DM70">
            <v>50.9</v>
          </cell>
          <cell r="DN70">
            <v>24.7</v>
          </cell>
          <cell r="DO70">
            <v>21.7</v>
          </cell>
          <cell r="DP70">
            <v>27.9</v>
          </cell>
          <cell r="DQ70">
            <v>12.7</v>
          </cell>
          <cell r="DR70">
            <v>9.4</v>
          </cell>
          <cell r="DS70">
            <v>16.3</v>
          </cell>
          <cell r="DT70">
            <v>3487</v>
          </cell>
          <cell r="DU70">
            <v>1859</v>
          </cell>
          <cell r="DV70">
            <v>1628</v>
          </cell>
          <cell r="DW70">
            <v>56.5</v>
          </cell>
          <cell r="DX70">
            <v>51.1</v>
          </cell>
          <cell r="DY70">
            <v>62.7</v>
          </cell>
          <cell r="DZ70">
            <v>46.9</v>
          </cell>
          <cell r="EA70">
            <v>41.8</v>
          </cell>
          <cell r="EB70">
            <v>52.7</v>
          </cell>
          <cell r="EC70">
            <v>93.7</v>
          </cell>
          <cell r="ED70">
            <v>92.7</v>
          </cell>
          <cell r="EE70">
            <v>94.8</v>
          </cell>
          <cell r="EF70">
            <v>89.8</v>
          </cell>
          <cell r="EG70">
            <v>88.9</v>
          </cell>
          <cell r="EH70">
            <v>90.9</v>
          </cell>
          <cell r="EI70">
            <v>50</v>
          </cell>
          <cell r="EJ70">
            <v>46</v>
          </cell>
          <cell r="EK70">
            <v>54.6</v>
          </cell>
          <cell r="EL70">
            <v>27.8</v>
          </cell>
          <cell r="EM70">
            <v>24.2</v>
          </cell>
          <cell r="EN70">
            <v>32.1</v>
          </cell>
          <cell r="EO70">
            <v>14.9</v>
          </cell>
          <cell r="EP70">
            <v>10.9</v>
          </cell>
          <cell r="EQ70">
            <v>19.5</v>
          </cell>
        </row>
        <row r="71">
          <cell r="A71" t="str">
            <v>E06000051</v>
          </cell>
          <cell r="B71" t="str">
            <v>Shropshire</v>
          </cell>
          <cell r="C71" t="str">
            <v>West Midlands</v>
          </cell>
          <cell r="D71">
            <v>23</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cell r="Q71" t="str">
            <v>x</v>
          </cell>
          <cell r="R71" t="str">
            <v>x</v>
          </cell>
          <cell r="S71" t="str">
            <v>x</v>
          </cell>
          <cell r="T71" t="str">
            <v>x</v>
          </cell>
          <cell r="U71" t="str">
            <v>x</v>
          </cell>
          <cell r="V71">
            <v>30.4</v>
          </cell>
          <cell r="W71" t="str">
            <v>x</v>
          </cell>
          <cell r="X71" t="str">
            <v>x</v>
          </cell>
          <cell r="Y71" t="str">
            <v>x</v>
          </cell>
          <cell r="Z71" t="str">
            <v>x</v>
          </cell>
          <cell r="AA71" t="str">
            <v>x</v>
          </cell>
          <cell r="AB71" t="str">
            <v>x</v>
          </cell>
          <cell r="AC71" t="str">
            <v>x</v>
          </cell>
          <cell r="AD71">
            <v>7</v>
          </cell>
          <cell r="AE71" t="str">
            <v>x</v>
          </cell>
          <cell r="AF71" t="str">
            <v>x</v>
          </cell>
          <cell r="AG71" t="str">
            <v>x</v>
          </cell>
          <cell r="AH71" t="str">
            <v>x</v>
          </cell>
          <cell r="AI71" t="str">
            <v>x</v>
          </cell>
          <cell r="AJ71" t="str">
            <v>x</v>
          </cell>
          <cell r="AK71" t="str">
            <v>x</v>
          </cell>
          <cell r="AL71" t="str">
            <v>x</v>
          </cell>
          <cell r="AM71" t="str">
            <v>x</v>
          </cell>
          <cell r="AN71" t="str">
            <v>x</v>
          </cell>
          <cell r="AO71" t="str">
            <v>x</v>
          </cell>
          <cell r="AP71" t="str">
            <v>x</v>
          </cell>
          <cell r="AQ71" t="str">
            <v>x</v>
          </cell>
          <cell r="AR71" t="str">
            <v>x</v>
          </cell>
          <cell r="AS71" t="str">
            <v>x</v>
          </cell>
          <cell r="AT71" t="str">
            <v>x</v>
          </cell>
          <cell r="AU71" t="str">
            <v>x</v>
          </cell>
          <cell r="AV71" t="str">
            <v>x</v>
          </cell>
          <cell r="AW71" t="str">
            <v>x</v>
          </cell>
          <cell r="AX71" t="str">
            <v>x</v>
          </cell>
          <cell r="AY71" t="str">
            <v>x</v>
          </cell>
          <cell r="AZ71">
            <v>6</v>
          </cell>
          <cell r="BA71" t="str">
            <v>x</v>
          </cell>
          <cell r="BB71" t="str">
            <v>x</v>
          </cell>
          <cell r="BC71">
            <v>100</v>
          </cell>
          <cell r="BD71" t="str">
            <v>x</v>
          </cell>
          <cell r="BE71" t="str">
            <v>x</v>
          </cell>
          <cell r="BF71" t="str">
            <v>x</v>
          </cell>
          <cell r="BG71" t="str">
            <v>x</v>
          </cell>
          <cell r="BH71" t="str">
            <v>x</v>
          </cell>
          <cell r="BI71">
            <v>100</v>
          </cell>
          <cell r="BJ71" t="str">
            <v>x</v>
          </cell>
          <cell r="BK71" t="str">
            <v>x</v>
          </cell>
          <cell r="BL71">
            <v>100</v>
          </cell>
          <cell r="BM71" t="str">
            <v>x</v>
          </cell>
          <cell r="BN71" t="str">
            <v>x</v>
          </cell>
          <cell r="BO71" t="str">
            <v>x</v>
          </cell>
          <cell r="BP71" t="str">
            <v>x</v>
          </cell>
          <cell r="BQ71" t="str">
            <v>x</v>
          </cell>
          <cell r="BR71" t="str">
            <v>x</v>
          </cell>
          <cell r="BS71" t="str">
            <v>x</v>
          </cell>
          <cell r="BT71" t="str">
            <v>x</v>
          </cell>
          <cell r="BU71" t="str">
            <v>x</v>
          </cell>
          <cell r="BV71" t="str">
            <v>x</v>
          </cell>
          <cell r="BW71" t="str">
            <v>x</v>
          </cell>
          <cell r="BX71">
            <v>48</v>
          </cell>
          <cell r="BY71">
            <v>20</v>
          </cell>
          <cell r="BZ71">
            <v>28</v>
          </cell>
          <cell r="CA71">
            <v>72.900000000000006</v>
          </cell>
          <cell r="CB71">
            <v>60</v>
          </cell>
          <cell r="CC71">
            <v>82.1</v>
          </cell>
          <cell r="CD71">
            <v>60.4</v>
          </cell>
          <cell r="CE71">
            <v>55</v>
          </cell>
          <cell r="CF71">
            <v>64.3</v>
          </cell>
          <cell r="CG71">
            <v>93.8</v>
          </cell>
          <cell r="CH71">
            <v>85</v>
          </cell>
          <cell r="CI71">
            <v>100</v>
          </cell>
          <cell r="CJ71">
            <v>85.4</v>
          </cell>
          <cell r="CK71">
            <v>80</v>
          </cell>
          <cell r="CL71">
            <v>89.3</v>
          </cell>
          <cell r="CM71">
            <v>64.599999999999994</v>
          </cell>
          <cell r="CN71">
            <v>65</v>
          </cell>
          <cell r="CO71">
            <v>64.3</v>
          </cell>
          <cell r="CP71">
            <v>58.3</v>
          </cell>
          <cell r="CQ71">
            <v>40</v>
          </cell>
          <cell r="CR71">
            <v>71.400000000000006</v>
          </cell>
          <cell r="CS71">
            <v>31.3</v>
          </cell>
          <cell r="CT71" t="str">
            <v>x</v>
          </cell>
          <cell r="CU71" t="str">
            <v>x</v>
          </cell>
          <cell r="CV71">
            <v>2932</v>
          </cell>
          <cell r="CW71">
            <v>1496</v>
          </cell>
          <cell r="CX71">
            <v>1436</v>
          </cell>
          <cell r="CY71">
            <v>66.2</v>
          </cell>
          <cell r="CZ71">
            <v>61.4</v>
          </cell>
          <cell r="DA71">
            <v>71.2</v>
          </cell>
          <cell r="DB71">
            <v>56.3</v>
          </cell>
          <cell r="DC71">
            <v>50.7</v>
          </cell>
          <cell r="DD71">
            <v>62</v>
          </cell>
          <cell r="DE71">
            <v>96.4</v>
          </cell>
          <cell r="DF71">
            <v>96.6</v>
          </cell>
          <cell r="DG71">
            <v>96.2</v>
          </cell>
          <cell r="DH71">
            <v>94.6</v>
          </cell>
          <cell r="DI71">
            <v>95</v>
          </cell>
          <cell r="DJ71">
            <v>94.2</v>
          </cell>
          <cell r="DK71">
            <v>58.2</v>
          </cell>
          <cell r="DL71">
            <v>53.1</v>
          </cell>
          <cell r="DM71">
            <v>63.6</v>
          </cell>
          <cell r="DN71">
            <v>36.799999999999997</v>
          </cell>
          <cell r="DO71">
            <v>31.7</v>
          </cell>
          <cell r="DP71">
            <v>42.1</v>
          </cell>
          <cell r="DQ71">
            <v>23.6</v>
          </cell>
          <cell r="DR71">
            <v>17.7</v>
          </cell>
          <cell r="DS71">
            <v>29.7</v>
          </cell>
          <cell r="DT71">
            <v>3055</v>
          </cell>
          <cell r="DU71">
            <v>1548</v>
          </cell>
          <cell r="DV71">
            <v>1507</v>
          </cell>
          <cell r="DW71">
            <v>66.7</v>
          </cell>
          <cell r="DX71">
            <v>61.6</v>
          </cell>
          <cell r="DY71">
            <v>71.900000000000006</v>
          </cell>
          <cell r="DZ71">
            <v>56.5</v>
          </cell>
          <cell r="EA71">
            <v>50.8</v>
          </cell>
          <cell r="EB71">
            <v>62.4</v>
          </cell>
          <cell r="EC71">
            <v>96.3</v>
          </cell>
          <cell r="ED71">
            <v>96.3</v>
          </cell>
          <cell r="EE71">
            <v>96.4</v>
          </cell>
          <cell r="EF71">
            <v>94.4</v>
          </cell>
          <cell r="EG71">
            <v>94.7</v>
          </cell>
          <cell r="EH71">
            <v>94.2</v>
          </cell>
          <cell r="EI71">
            <v>58.5</v>
          </cell>
          <cell r="EJ71">
            <v>53.2</v>
          </cell>
          <cell r="EK71">
            <v>63.8</v>
          </cell>
          <cell r="EL71">
            <v>37.4</v>
          </cell>
          <cell r="EM71">
            <v>31.8</v>
          </cell>
          <cell r="EN71">
            <v>43.1</v>
          </cell>
          <cell r="EO71">
            <v>23.9</v>
          </cell>
          <cell r="EP71">
            <v>17.600000000000001</v>
          </cell>
          <cell r="EQ71">
            <v>30.4</v>
          </cell>
        </row>
        <row r="72">
          <cell r="A72" t="str">
            <v>E08000029</v>
          </cell>
          <cell r="B72" t="str">
            <v>Solihull</v>
          </cell>
          <cell r="C72" t="str">
            <v>West Midlands</v>
          </cell>
          <cell r="D72">
            <v>260</v>
          </cell>
          <cell r="E72">
            <v>150</v>
          </cell>
          <cell r="F72">
            <v>110</v>
          </cell>
          <cell r="G72">
            <v>79.599999999999994</v>
          </cell>
          <cell r="H72">
            <v>77.3</v>
          </cell>
          <cell r="I72">
            <v>82.7</v>
          </cell>
          <cell r="J72">
            <v>69.2</v>
          </cell>
          <cell r="K72">
            <v>66</v>
          </cell>
          <cell r="L72">
            <v>73.599999999999994</v>
          </cell>
          <cell r="M72" t="str">
            <v>x</v>
          </cell>
          <cell r="N72" t="str">
            <v>x</v>
          </cell>
          <cell r="O72" t="str">
            <v>x</v>
          </cell>
          <cell r="P72">
            <v>96.9</v>
          </cell>
          <cell r="Q72">
            <v>96.7</v>
          </cell>
          <cell r="R72">
            <v>97.3</v>
          </cell>
          <cell r="S72">
            <v>72.3</v>
          </cell>
          <cell r="T72">
            <v>70</v>
          </cell>
          <cell r="U72">
            <v>75.5</v>
          </cell>
          <cell r="V72">
            <v>53.1</v>
          </cell>
          <cell r="W72">
            <v>46</v>
          </cell>
          <cell r="X72">
            <v>62.7</v>
          </cell>
          <cell r="Y72">
            <v>34.6</v>
          </cell>
          <cell r="Z72">
            <v>30</v>
          </cell>
          <cell r="AA72">
            <v>40.9</v>
          </cell>
          <cell r="AB72">
            <v>87</v>
          </cell>
          <cell r="AC72">
            <v>47</v>
          </cell>
          <cell r="AD72">
            <v>40</v>
          </cell>
          <cell r="AE72">
            <v>54</v>
          </cell>
          <cell r="AF72">
            <v>42.6</v>
          </cell>
          <cell r="AG72">
            <v>67.5</v>
          </cell>
          <cell r="AH72">
            <v>44.8</v>
          </cell>
          <cell r="AI72">
            <v>38.299999999999997</v>
          </cell>
          <cell r="AJ72">
            <v>52.5</v>
          </cell>
          <cell r="AK72">
            <v>96.6</v>
          </cell>
          <cell r="AL72" t="str">
            <v>x</v>
          </cell>
          <cell r="AM72" t="str">
            <v>x</v>
          </cell>
          <cell r="AN72">
            <v>96.6</v>
          </cell>
          <cell r="AO72" t="str">
            <v>x</v>
          </cell>
          <cell r="AP72" t="str">
            <v>x</v>
          </cell>
          <cell r="AQ72">
            <v>46</v>
          </cell>
          <cell r="AR72">
            <v>40.4</v>
          </cell>
          <cell r="AS72">
            <v>52.5</v>
          </cell>
          <cell r="AT72">
            <v>32.200000000000003</v>
          </cell>
          <cell r="AU72">
            <v>27.7</v>
          </cell>
          <cell r="AV72">
            <v>37.5</v>
          </cell>
          <cell r="AW72">
            <v>19.5</v>
          </cell>
          <cell r="AX72">
            <v>17</v>
          </cell>
          <cell r="AY72">
            <v>22.5</v>
          </cell>
          <cell r="AZ72">
            <v>7</v>
          </cell>
          <cell r="BA72" t="str">
            <v>x</v>
          </cell>
          <cell r="BB72" t="str">
            <v>x</v>
          </cell>
          <cell r="BC72" t="str">
            <v>x</v>
          </cell>
          <cell r="BD72" t="str">
            <v>x</v>
          </cell>
          <cell r="BE72" t="str">
            <v>x</v>
          </cell>
          <cell r="BF72" t="str">
            <v>x</v>
          </cell>
          <cell r="BG72" t="str">
            <v>x</v>
          </cell>
          <cell r="BH72" t="str">
            <v>x</v>
          </cell>
          <cell r="BI72" t="str">
            <v>x</v>
          </cell>
          <cell r="BJ72" t="str">
            <v>x</v>
          </cell>
          <cell r="BK72" t="str">
            <v>x</v>
          </cell>
          <cell r="BL72" t="str">
            <v>x</v>
          </cell>
          <cell r="BM72" t="str">
            <v>x</v>
          </cell>
          <cell r="BN72" t="str">
            <v>x</v>
          </cell>
          <cell r="BO72" t="str">
            <v>x</v>
          </cell>
          <cell r="BP72" t="str">
            <v>x</v>
          </cell>
          <cell r="BQ72" t="str">
            <v>x</v>
          </cell>
          <cell r="BR72" t="str">
            <v>x</v>
          </cell>
          <cell r="BS72" t="str">
            <v>x</v>
          </cell>
          <cell r="BT72" t="str">
            <v>x</v>
          </cell>
          <cell r="BU72">
            <v>42.9</v>
          </cell>
          <cell r="BV72" t="str">
            <v>x</v>
          </cell>
          <cell r="BW72" t="str">
            <v>x</v>
          </cell>
          <cell r="BX72">
            <v>186</v>
          </cell>
          <cell r="BY72">
            <v>86</v>
          </cell>
          <cell r="BZ72">
            <v>100</v>
          </cell>
          <cell r="CA72">
            <v>60.2</v>
          </cell>
          <cell r="CB72">
            <v>53.5</v>
          </cell>
          <cell r="CC72">
            <v>66</v>
          </cell>
          <cell r="CD72">
            <v>53.2</v>
          </cell>
          <cell r="CE72">
            <v>46.5</v>
          </cell>
          <cell r="CF72">
            <v>59</v>
          </cell>
          <cell r="CG72">
            <v>96.2</v>
          </cell>
          <cell r="CH72" t="str">
            <v>x</v>
          </cell>
          <cell r="CI72" t="str">
            <v>x</v>
          </cell>
          <cell r="CJ72">
            <v>93</v>
          </cell>
          <cell r="CK72">
            <v>90.7</v>
          </cell>
          <cell r="CL72">
            <v>95</v>
          </cell>
          <cell r="CM72">
            <v>54.3</v>
          </cell>
          <cell r="CN72">
            <v>47.7</v>
          </cell>
          <cell r="CO72">
            <v>60</v>
          </cell>
          <cell r="CP72">
            <v>40.9</v>
          </cell>
          <cell r="CQ72">
            <v>37.200000000000003</v>
          </cell>
          <cell r="CR72">
            <v>44</v>
          </cell>
          <cell r="CS72">
            <v>29.6</v>
          </cell>
          <cell r="CT72">
            <v>22.1</v>
          </cell>
          <cell r="CU72">
            <v>36</v>
          </cell>
          <cell r="CV72">
            <v>2450</v>
          </cell>
          <cell r="CW72">
            <v>1248</v>
          </cell>
          <cell r="CX72">
            <v>1202</v>
          </cell>
          <cell r="CY72">
            <v>71.8</v>
          </cell>
          <cell r="CZ72">
            <v>66</v>
          </cell>
          <cell r="DA72">
            <v>77.900000000000006</v>
          </cell>
          <cell r="DB72">
            <v>61.6</v>
          </cell>
          <cell r="DC72">
            <v>57.1</v>
          </cell>
          <cell r="DD72">
            <v>66.099999999999994</v>
          </cell>
          <cell r="DE72">
            <v>96.4</v>
          </cell>
          <cell r="DF72">
            <v>95.7</v>
          </cell>
          <cell r="DG72">
            <v>97.1</v>
          </cell>
          <cell r="DH72">
            <v>94.6</v>
          </cell>
          <cell r="DI72">
            <v>94.2</v>
          </cell>
          <cell r="DJ72">
            <v>95</v>
          </cell>
          <cell r="DK72">
            <v>63.4</v>
          </cell>
          <cell r="DL72">
            <v>59.2</v>
          </cell>
          <cell r="DM72">
            <v>67.8</v>
          </cell>
          <cell r="DN72">
            <v>44.4</v>
          </cell>
          <cell r="DO72">
            <v>39.299999999999997</v>
          </cell>
          <cell r="DP72">
            <v>49.8</v>
          </cell>
          <cell r="DQ72">
            <v>29.2</v>
          </cell>
          <cell r="DR72">
            <v>24.1</v>
          </cell>
          <cell r="DS72">
            <v>34.5</v>
          </cell>
          <cell r="DT72">
            <v>3063</v>
          </cell>
          <cell r="DU72">
            <v>1584</v>
          </cell>
          <cell r="DV72">
            <v>1479</v>
          </cell>
          <cell r="DW72">
            <v>70.7</v>
          </cell>
          <cell r="DX72">
            <v>64.8</v>
          </cell>
          <cell r="DY72">
            <v>77</v>
          </cell>
          <cell r="DZ72">
            <v>60.8</v>
          </cell>
          <cell r="EA72">
            <v>56</v>
          </cell>
          <cell r="EB72">
            <v>65.900000000000006</v>
          </cell>
          <cell r="EC72">
            <v>96.6</v>
          </cell>
          <cell r="ED72">
            <v>96</v>
          </cell>
          <cell r="EE72">
            <v>97.2</v>
          </cell>
          <cell r="EF72">
            <v>94.7</v>
          </cell>
          <cell r="EG72">
            <v>94.3</v>
          </cell>
          <cell r="EH72">
            <v>95.2</v>
          </cell>
          <cell r="EI72">
            <v>62.8</v>
          </cell>
          <cell r="EJ72">
            <v>58.5</v>
          </cell>
          <cell r="EK72">
            <v>67.5</v>
          </cell>
          <cell r="EL72">
            <v>44.4</v>
          </cell>
          <cell r="EM72">
            <v>39</v>
          </cell>
          <cell r="EN72">
            <v>50.2</v>
          </cell>
          <cell r="EO72">
            <v>29.2</v>
          </cell>
          <cell r="EP72">
            <v>24.1</v>
          </cell>
          <cell r="EQ72">
            <v>34.700000000000003</v>
          </cell>
        </row>
        <row r="73">
          <cell r="A73" t="str">
            <v>E10000028</v>
          </cell>
          <cell r="B73" t="str">
            <v>Staffordshire</v>
          </cell>
          <cell r="C73" t="str">
            <v>West Midlands</v>
          </cell>
          <cell r="D73">
            <v>224</v>
          </cell>
          <cell r="E73">
            <v>115</v>
          </cell>
          <cell r="F73">
            <v>109</v>
          </cell>
          <cell r="G73">
            <v>62.5</v>
          </cell>
          <cell r="H73">
            <v>54.8</v>
          </cell>
          <cell r="I73">
            <v>70.599999999999994</v>
          </cell>
          <cell r="J73">
            <v>53.6</v>
          </cell>
          <cell r="K73">
            <v>47</v>
          </cell>
          <cell r="L73">
            <v>60.6</v>
          </cell>
          <cell r="M73">
            <v>96.4</v>
          </cell>
          <cell r="N73">
            <v>96.5</v>
          </cell>
          <cell r="O73">
            <v>96.3</v>
          </cell>
          <cell r="P73">
            <v>93.8</v>
          </cell>
          <cell r="Q73">
            <v>94.8</v>
          </cell>
          <cell r="R73">
            <v>92.7</v>
          </cell>
          <cell r="S73">
            <v>54.9</v>
          </cell>
          <cell r="T73">
            <v>48.7</v>
          </cell>
          <cell r="U73">
            <v>61.5</v>
          </cell>
          <cell r="V73">
            <v>37.1</v>
          </cell>
          <cell r="W73">
            <v>27</v>
          </cell>
          <cell r="X73">
            <v>47.7</v>
          </cell>
          <cell r="Y73">
            <v>25</v>
          </cell>
          <cell r="Z73">
            <v>14.8</v>
          </cell>
          <cell r="AA73">
            <v>35.799999999999997</v>
          </cell>
          <cell r="AB73">
            <v>57</v>
          </cell>
          <cell r="AC73">
            <v>29</v>
          </cell>
          <cell r="AD73">
            <v>28</v>
          </cell>
          <cell r="AE73">
            <v>66.7</v>
          </cell>
          <cell r="AF73">
            <v>65.5</v>
          </cell>
          <cell r="AG73">
            <v>67.900000000000006</v>
          </cell>
          <cell r="AH73">
            <v>49.1</v>
          </cell>
          <cell r="AI73">
            <v>51.7</v>
          </cell>
          <cell r="AJ73">
            <v>46.4</v>
          </cell>
          <cell r="AK73" t="str">
            <v>x</v>
          </cell>
          <cell r="AL73" t="str">
            <v>x</v>
          </cell>
          <cell r="AM73">
            <v>100</v>
          </cell>
          <cell r="AN73">
            <v>93</v>
          </cell>
          <cell r="AO73" t="str">
            <v>x</v>
          </cell>
          <cell r="AP73" t="str">
            <v>x</v>
          </cell>
          <cell r="AQ73">
            <v>50.9</v>
          </cell>
          <cell r="AR73">
            <v>51.7</v>
          </cell>
          <cell r="AS73">
            <v>50</v>
          </cell>
          <cell r="AT73">
            <v>36.799999999999997</v>
          </cell>
          <cell r="AU73">
            <v>31</v>
          </cell>
          <cell r="AV73">
            <v>42.9</v>
          </cell>
          <cell r="AW73">
            <v>22.8</v>
          </cell>
          <cell r="AX73">
            <v>17.2</v>
          </cell>
          <cell r="AY73">
            <v>28.6</v>
          </cell>
          <cell r="AZ73">
            <v>16</v>
          </cell>
          <cell r="BA73">
            <v>8</v>
          </cell>
          <cell r="BB73">
            <v>8</v>
          </cell>
          <cell r="BC73">
            <v>81.3</v>
          </cell>
          <cell r="BD73" t="str">
            <v>x</v>
          </cell>
          <cell r="BE73" t="str">
            <v>x</v>
          </cell>
          <cell r="BF73">
            <v>75</v>
          </cell>
          <cell r="BG73" t="str">
            <v>x</v>
          </cell>
          <cell r="BH73" t="str">
            <v>x</v>
          </cell>
          <cell r="BI73" t="str">
            <v>x</v>
          </cell>
          <cell r="BJ73" t="str">
            <v>x</v>
          </cell>
          <cell r="BK73">
            <v>100</v>
          </cell>
          <cell r="BL73" t="str">
            <v>x</v>
          </cell>
          <cell r="BM73" t="str">
            <v>x</v>
          </cell>
          <cell r="BN73">
            <v>100</v>
          </cell>
          <cell r="BO73">
            <v>75</v>
          </cell>
          <cell r="BP73" t="str">
            <v>x</v>
          </cell>
          <cell r="BQ73" t="str">
            <v>x</v>
          </cell>
          <cell r="BR73">
            <v>75</v>
          </cell>
          <cell r="BS73" t="str">
            <v>x</v>
          </cell>
          <cell r="BT73" t="str">
            <v>x</v>
          </cell>
          <cell r="BU73">
            <v>50</v>
          </cell>
          <cell r="BV73">
            <v>62.5</v>
          </cell>
          <cell r="BW73">
            <v>37.5</v>
          </cell>
          <cell r="BX73">
            <v>200</v>
          </cell>
          <cell r="BY73">
            <v>106</v>
          </cell>
          <cell r="BZ73">
            <v>94</v>
          </cell>
          <cell r="CA73">
            <v>69</v>
          </cell>
          <cell r="CB73">
            <v>64.2</v>
          </cell>
          <cell r="CC73">
            <v>74.5</v>
          </cell>
          <cell r="CD73">
            <v>61</v>
          </cell>
          <cell r="CE73">
            <v>58.5</v>
          </cell>
          <cell r="CF73">
            <v>63.8</v>
          </cell>
          <cell r="CG73">
            <v>93.5</v>
          </cell>
          <cell r="CH73">
            <v>93.4</v>
          </cell>
          <cell r="CI73">
            <v>93.6</v>
          </cell>
          <cell r="CJ73">
            <v>92.5</v>
          </cell>
          <cell r="CK73">
            <v>92.5</v>
          </cell>
          <cell r="CL73">
            <v>92.6</v>
          </cell>
          <cell r="CM73">
            <v>64.5</v>
          </cell>
          <cell r="CN73">
            <v>64.2</v>
          </cell>
          <cell r="CO73">
            <v>64.900000000000006</v>
          </cell>
          <cell r="CP73">
            <v>36.5</v>
          </cell>
          <cell r="CQ73">
            <v>29.2</v>
          </cell>
          <cell r="CR73">
            <v>44.7</v>
          </cell>
          <cell r="CS73">
            <v>20.5</v>
          </cell>
          <cell r="CT73">
            <v>14.2</v>
          </cell>
          <cell r="CU73">
            <v>27.7</v>
          </cell>
          <cell r="CV73">
            <v>8423</v>
          </cell>
          <cell r="CW73">
            <v>4390</v>
          </cell>
          <cell r="CX73">
            <v>4033</v>
          </cell>
          <cell r="CY73">
            <v>65.599999999999994</v>
          </cell>
          <cell r="CZ73">
            <v>59.7</v>
          </cell>
          <cell r="DA73">
            <v>72</v>
          </cell>
          <cell r="DB73">
            <v>56.2</v>
          </cell>
          <cell r="DC73">
            <v>51.1</v>
          </cell>
          <cell r="DD73">
            <v>61.7</v>
          </cell>
          <cell r="DE73">
            <v>94.7</v>
          </cell>
          <cell r="DF73">
            <v>93.1</v>
          </cell>
          <cell r="DG73">
            <v>96.5</v>
          </cell>
          <cell r="DH73">
            <v>92.9</v>
          </cell>
          <cell r="DI73">
            <v>91.4</v>
          </cell>
          <cell r="DJ73">
            <v>94.5</v>
          </cell>
          <cell r="DK73">
            <v>58.2</v>
          </cell>
          <cell r="DL73">
            <v>53.6</v>
          </cell>
          <cell r="DM73">
            <v>63.1</v>
          </cell>
          <cell r="DN73">
            <v>37</v>
          </cell>
          <cell r="DO73">
            <v>32.700000000000003</v>
          </cell>
          <cell r="DP73">
            <v>41.7</v>
          </cell>
          <cell r="DQ73">
            <v>21.6</v>
          </cell>
          <cell r="DR73">
            <v>16.600000000000001</v>
          </cell>
          <cell r="DS73">
            <v>27</v>
          </cell>
          <cell r="DT73">
            <v>8967</v>
          </cell>
          <cell r="DU73">
            <v>4672</v>
          </cell>
          <cell r="DV73">
            <v>4295</v>
          </cell>
          <cell r="DW73">
            <v>65.5</v>
          </cell>
          <cell r="DX73">
            <v>59.6</v>
          </cell>
          <cell r="DY73">
            <v>71.900000000000006</v>
          </cell>
          <cell r="DZ73">
            <v>56.1</v>
          </cell>
          <cell r="EA73">
            <v>51.1</v>
          </cell>
          <cell r="EB73">
            <v>61.5</v>
          </cell>
          <cell r="EC73">
            <v>94.8</v>
          </cell>
          <cell r="ED73">
            <v>93.3</v>
          </cell>
          <cell r="EE73">
            <v>96.4</v>
          </cell>
          <cell r="EF73">
            <v>92.9</v>
          </cell>
          <cell r="EG73">
            <v>91.5</v>
          </cell>
          <cell r="EH73">
            <v>94.4</v>
          </cell>
          <cell r="EI73">
            <v>58.1</v>
          </cell>
          <cell r="EJ73">
            <v>53.7</v>
          </cell>
          <cell r="EK73">
            <v>63</v>
          </cell>
          <cell r="EL73">
            <v>37</v>
          </cell>
          <cell r="EM73">
            <v>32.5</v>
          </cell>
          <cell r="EN73">
            <v>41.9</v>
          </cell>
          <cell r="EO73">
            <v>21.6</v>
          </cell>
          <cell r="EP73">
            <v>16.5</v>
          </cell>
          <cell r="EQ73">
            <v>27.2</v>
          </cell>
        </row>
        <row r="74">
          <cell r="A74" t="str">
            <v>E06000021</v>
          </cell>
          <cell r="B74" t="str">
            <v>Stoke-on-Trent</v>
          </cell>
          <cell r="C74" t="str">
            <v>West Midlands</v>
          </cell>
          <cell r="D74">
            <v>268</v>
          </cell>
          <cell r="E74">
            <v>131</v>
          </cell>
          <cell r="F74">
            <v>137</v>
          </cell>
          <cell r="G74">
            <v>60.1</v>
          </cell>
          <cell r="H74">
            <v>56.5</v>
          </cell>
          <cell r="I74">
            <v>63.5</v>
          </cell>
          <cell r="J74">
            <v>48.9</v>
          </cell>
          <cell r="K74">
            <v>47.3</v>
          </cell>
          <cell r="L74">
            <v>50.4</v>
          </cell>
          <cell r="M74">
            <v>96.6</v>
          </cell>
          <cell r="N74">
            <v>95.4</v>
          </cell>
          <cell r="O74">
            <v>97.8</v>
          </cell>
          <cell r="P74">
            <v>92.2</v>
          </cell>
          <cell r="Q74">
            <v>92.4</v>
          </cell>
          <cell r="R74">
            <v>92</v>
          </cell>
          <cell r="S74">
            <v>51.9</v>
          </cell>
          <cell r="T74">
            <v>51.1</v>
          </cell>
          <cell r="U74">
            <v>52.6</v>
          </cell>
          <cell r="V74">
            <v>25</v>
          </cell>
          <cell r="W74">
            <v>19.8</v>
          </cell>
          <cell r="X74">
            <v>29.9</v>
          </cell>
          <cell r="Y74">
            <v>15.3</v>
          </cell>
          <cell r="Z74">
            <v>12.2</v>
          </cell>
          <cell r="AA74">
            <v>18.2</v>
          </cell>
          <cell r="AB74">
            <v>40</v>
          </cell>
          <cell r="AC74">
            <v>23</v>
          </cell>
          <cell r="AD74">
            <v>17</v>
          </cell>
          <cell r="AE74">
            <v>55</v>
          </cell>
          <cell r="AF74">
            <v>52.2</v>
          </cell>
          <cell r="AG74">
            <v>58.8</v>
          </cell>
          <cell r="AH74">
            <v>47.5</v>
          </cell>
          <cell r="AI74">
            <v>47.8</v>
          </cell>
          <cell r="AJ74">
            <v>47.1</v>
          </cell>
          <cell r="AK74" t="str">
            <v>x</v>
          </cell>
          <cell r="AL74" t="str">
            <v>x</v>
          </cell>
          <cell r="AM74" t="str">
            <v>x</v>
          </cell>
          <cell r="AN74" t="str">
            <v>x</v>
          </cell>
          <cell r="AO74" t="str">
            <v>x</v>
          </cell>
          <cell r="AP74" t="str">
            <v>x</v>
          </cell>
          <cell r="AQ74">
            <v>47.5</v>
          </cell>
          <cell r="AR74">
            <v>47.8</v>
          </cell>
          <cell r="AS74">
            <v>47.1</v>
          </cell>
          <cell r="AT74">
            <v>32.5</v>
          </cell>
          <cell r="AU74">
            <v>26.1</v>
          </cell>
          <cell r="AV74">
            <v>41.2</v>
          </cell>
          <cell r="AW74">
            <v>20</v>
          </cell>
          <cell r="AX74">
            <v>17.399999999999999</v>
          </cell>
          <cell r="AY74">
            <v>23.5</v>
          </cell>
          <cell r="AZ74">
            <v>4</v>
          </cell>
          <cell r="BA74" t="str">
            <v>x</v>
          </cell>
          <cell r="BB74" t="str">
            <v>x</v>
          </cell>
          <cell r="BC74" t="str">
            <v>x</v>
          </cell>
          <cell r="BD74" t="str">
            <v>x</v>
          </cell>
          <cell r="BE74" t="str">
            <v>x</v>
          </cell>
          <cell r="BF74" t="str">
            <v>x</v>
          </cell>
          <cell r="BG74" t="str">
            <v>x</v>
          </cell>
          <cell r="BH74" t="str">
            <v>x</v>
          </cell>
          <cell r="BI74" t="str">
            <v>x</v>
          </cell>
          <cell r="BJ74" t="str">
            <v>x</v>
          </cell>
          <cell r="BK74" t="str">
            <v>x</v>
          </cell>
          <cell r="BL74" t="str">
            <v>x</v>
          </cell>
          <cell r="BM74" t="str">
            <v>x</v>
          </cell>
          <cell r="BN74" t="str">
            <v>x</v>
          </cell>
          <cell r="BO74" t="str">
            <v>x</v>
          </cell>
          <cell r="BP74" t="str">
            <v>x</v>
          </cell>
          <cell r="BQ74" t="str">
            <v>x</v>
          </cell>
          <cell r="BR74" t="str">
            <v>x</v>
          </cell>
          <cell r="BS74" t="str">
            <v>x</v>
          </cell>
          <cell r="BT74" t="str">
            <v>x</v>
          </cell>
          <cell r="BU74" t="str">
            <v>x</v>
          </cell>
          <cell r="BV74" t="str">
            <v>x</v>
          </cell>
          <cell r="BW74" t="str">
            <v>x</v>
          </cell>
          <cell r="BX74">
            <v>55</v>
          </cell>
          <cell r="BY74">
            <v>21</v>
          </cell>
          <cell r="BZ74">
            <v>34</v>
          </cell>
          <cell r="CA74">
            <v>61.8</v>
          </cell>
          <cell r="CB74">
            <v>42.9</v>
          </cell>
          <cell r="CC74">
            <v>73.5</v>
          </cell>
          <cell r="CD74">
            <v>49.1</v>
          </cell>
          <cell r="CE74">
            <v>38.1</v>
          </cell>
          <cell r="CF74">
            <v>55.9</v>
          </cell>
          <cell r="CG74">
            <v>89.1</v>
          </cell>
          <cell r="CH74" t="str">
            <v>x</v>
          </cell>
          <cell r="CI74" t="str">
            <v>x</v>
          </cell>
          <cell r="CJ74">
            <v>85.5</v>
          </cell>
          <cell r="CK74">
            <v>76.2</v>
          </cell>
          <cell r="CL74">
            <v>91.2</v>
          </cell>
          <cell r="CM74">
            <v>49.1</v>
          </cell>
          <cell r="CN74">
            <v>38.1</v>
          </cell>
          <cell r="CO74">
            <v>55.9</v>
          </cell>
          <cell r="CP74">
            <v>27.3</v>
          </cell>
          <cell r="CQ74">
            <v>14.3</v>
          </cell>
          <cell r="CR74">
            <v>35.299999999999997</v>
          </cell>
          <cell r="CS74">
            <v>5.5</v>
          </cell>
          <cell r="CT74" t="str">
            <v>x</v>
          </cell>
          <cell r="CU74" t="str">
            <v>x</v>
          </cell>
          <cell r="CV74">
            <v>1993</v>
          </cell>
          <cell r="CW74">
            <v>985</v>
          </cell>
          <cell r="CX74">
            <v>1008</v>
          </cell>
          <cell r="CY74">
            <v>55.9</v>
          </cell>
          <cell r="CZ74">
            <v>50.3</v>
          </cell>
          <cell r="DA74">
            <v>61.4</v>
          </cell>
          <cell r="DB74">
            <v>48.2</v>
          </cell>
          <cell r="DC74">
            <v>43</v>
          </cell>
          <cell r="DD74">
            <v>53.3</v>
          </cell>
          <cell r="DE74">
            <v>91</v>
          </cell>
          <cell r="DF74">
            <v>88.8</v>
          </cell>
          <cell r="DG74">
            <v>93.2</v>
          </cell>
          <cell r="DH74">
            <v>88.5</v>
          </cell>
          <cell r="DI74">
            <v>86.4</v>
          </cell>
          <cell r="DJ74">
            <v>90.6</v>
          </cell>
          <cell r="DK74">
            <v>50.4</v>
          </cell>
          <cell r="DL74">
            <v>46.2</v>
          </cell>
          <cell r="DM74">
            <v>54.6</v>
          </cell>
          <cell r="DN74">
            <v>25</v>
          </cell>
          <cell r="DO74">
            <v>21.3</v>
          </cell>
          <cell r="DP74">
            <v>28.6</v>
          </cell>
          <cell r="DQ74">
            <v>13.9</v>
          </cell>
          <cell r="DR74">
            <v>11.2</v>
          </cell>
          <cell r="DS74">
            <v>16.7</v>
          </cell>
          <cell r="DT74">
            <v>2389</v>
          </cell>
          <cell r="DU74">
            <v>1184</v>
          </cell>
          <cell r="DV74">
            <v>1205</v>
          </cell>
          <cell r="DW74">
            <v>56.3</v>
          </cell>
          <cell r="DX74">
            <v>50.6</v>
          </cell>
          <cell r="DY74">
            <v>62</v>
          </cell>
          <cell r="DZ74">
            <v>48.2</v>
          </cell>
          <cell r="EA74">
            <v>43.2</v>
          </cell>
          <cell r="EB74">
            <v>53</v>
          </cell>
          <cell r="EC74">
            <v>91.6</v>
          </cell>
          <cell r="ED74">
            <v>89.4</v>
          </cell>
          <cell r="EE74">
            <v>93.7</v>
          </cell>
          <cell r="EF74">
            <v>88.8</v>
          </cell>
          <cell r="EG74">
            <v>86.7</v>
          </cell>
          <cell r="EH74">
            <v>90.8</v>
          </cell>
          <cell r="EI74">
            <v>50.4</v>
          </cell>
          <cell r="EJ74">
            <v>46.3</v>
          </cell>
          <cell r="EK74">
            <v>54.4</v>
          </cell>
          <cell r="EL74">
            <v>25.3</v>
          </cell>
          <cell r="EM74">
            <v>21.2</v>
          </cell>
          <cell r="EN74">
            <v>29.3</v>
          </cell>
          <cell r="EO74">
            <v>14.2</v>
          </cell>
          <cell r="EP74">
            <v>11.3</v>
          </cell>
          <cell r="EQ74">
            <v>17</v>
          </cell>
        </row>
        <row r="75">
          <cell r="A75" t="str">
            <v>E06000020</v>
          </cell>
          <cell r="B75" t="str">
            <v>Telford and Wrekin</v>
          </cell>
          <cell r="C75" t="str">
            <v>West Midlands</v>
          </cell>
          <cell r="D75">
            <v>121</v>
          </cell>
          <cell r="E75">
            <v>74</v>
          </cell>
          <cell r="F75">
            <v>47</v>
          </cell>
          <cell r="G75">
            <v>65.3</v>
          </cell>
          <cell r="H75">
            <v>68.900000000000006</v>
          </cell>
          <cell r="I75">
            <v>59.6</v>
          </cell>
          <cell r="J75">
            <v>56.2</v>
          </cell>
          <cell r="K75">
            <v>62.2</v>
          </cell>
          <cell r="L75">
            <v>46.8</v>
          </cell>
          <cell r="M75">
            <v>94.2</v>
          </cell>
          <cell r="N75" t="str">
            <v>x</v>
          </cell>
          <cell r="O75" t="str">
            <v>x</v>
          </cell>
          <cell r="P75">
            <v>93.4</v>
          </cell>
          <cell r="Q75" t="str">
            <v>x</v>
          </cell>
          <cell r="R75" t="str">
            <v>x</v>
          </cell>
          <cell r="S75">
            <v>59.5</v>
          </cell>
          <cell r="T75">
            <v>64.900000000000006</v>
          </cell>
          <cell r="U75">
            <v>51.1</v>
          </cell>
          <cell r="V75">
            <v>49.6</v>
          </cell>
          <cell r="W75">
            <v>51.4</v>
          </cell>
          <cell r="X75">
            <v>46.8</v>
          </cell>
          <cell r="Y75">
            <v>28.9</v>
          </cell>
          <cell r="Z75">
            <v>33.799999999999997</v>
          </cell>
          <cell r="AA75">
            <v>21.3</v>
          </cell>
          <cell r="AB75">
            <v>32</v>
          </cell>
          <cell r="AC75">
            <v>22</v>
          </cell>
          <cell r="AD75">
            <v>10</v>
          </cell>
          <cell r="AE75">
            <v>65.599999999999994</v>
          </cell>
          <cell r="AF75" t="str">
            <v>x</v>
          </cell>
          <cell r="AG75" t="str">
            <v>x</v>
          </cell>
          <cell r="AH75">
            <v>59.4</v>
          </cell>
          <cell r="AI75" t="str">
            <v>x</v>
          </cell>
          <cell r="AJ75" t="str">
            <v>x</v>
          </cell>
          <cell r="AK75" t="str">
            <v>x</v>
          </cell>
          <cell r="AL75" t="str">
            <v>x</v>
          </cell>
          <cell r="AM75">
            <v>100</v>
          </cell>
          <cell r="AN75">
            <v>90.6</v>
          </cell>
          <cell r="AO75">
            <v>86.4</v>
          </cell>
          <cell r="AP75">
            <v>100</v>
          </cell>
          <cell r="AQ75">
            <v>62.5</v>
          </cell>
          <cell r="AR75" t="str">
            <v>x</v>
          </cell>
          <cell r="AS75" t="str">
            <v>x</v>
          </cell>
          <cell r="AT75">
            <v>34.4</v>
          </cell>
          <cell r="AU75" t="str">
            <v>x</v>
          </cell>
          <cell r="AV75" t="str">
            <v>x</v>
          </cell>
          <cell r="AW75">
            <v>18.8</v>
          </cell>
          <cell r="AX75" t="str">
            <v>x</v>
          </cell>
          <cell r="AY75" t="str">
            <v>x</v>
          </cell>
          <cell r="AZ75">
            <v>9</v>
          </cell>
          <cell r="BA75">
            <v>6</v>
          </cell>
          <cell r="BB75">
            <v>3</v>
          </cell>
          <cell r="BC75">
            <v>100</v>
          </cell>
          <cell r="BD75" t="str">
            <v>x</v>
          </cell>
          <cell r="BE75" t="str">
            <v>x</v>
          </cell>
          <cell r="BF75">
            <v>100</v>
          </cell>
          <cell r="BG75" t="str">
            <v>x</v>
          </cell>
          <cell r="BH75" t="str">
            <v>x</v>
          </cell>
          <cell r="BI75">
            <v>100</v>
          </cell>
          <cell r="BJ75" t="str">
            <v>x</v>
          </cell>
          <cell r="BK75" t="str">
            <v>x</v>
          </cell>
          <cell r="BL75">
            <v>100</v>
          </cell>
          <cell r="BM75" t="str">
            <v>x</v>
          </cell>
          <cell r="BN75" t="str">
            <v>x</v>
          </cell>
          <cell r="BO75">
            <v>100</v>
          </cell>
          <cell r="BP75" t="str">
            <v>x</v>
          </cell>
          <cell r="BQ75" t="str">
            <v>x</v>
          </cell>
          <cell r="BR75">
            <v>100</v>
          </cell>
          <cell r="BS75" t="str">
            <v>x</v>
          </cell>
          <cell r="BT75" t="str">
            <v>x</v>
          </cell>
          <cell r="BU75">
            <v>100</v>
          </cell>
          <cell r="BV75" t="str">
            <v>x</v>
          </cell>
          <cell r="BW75" t="str">
            <v>x</v>
          </cell>
          <cell r="BX75">
            <v>65</v>
          </cell>
          <cell r="BY75">
            <v>32</v>
          </cell>
          <cell r="BZ75">
            <v>33</v>
          </cell>
          <cell r="CA75">
            <v>67.7</v>
          </cell>
          <cell r="CB75">
            <v>62.5</v>
          </cell>
          <cell r="CC75">
            <v>72.7</v>
          </cell>
          <cell r="CD75">
            <v>56.9</v>
          </cell>
          <cell r="CE75">
            <v>59.4</v>
          </cell>
          <cell r="CF75">
            <v>54.5</v>
          </cell>
          <cell r="CG75">
            <v>95.4</v>
          </cell>
          <cell r="CH75" t="str">
            <v>x</v>
          </cell>
          <cell r="CI75" t="str">
            <v>x</v>
          </cell>
          <cell r="CJ75">
            <v>95.4</v>
          </cell>
          <cell r="CK75" t="str">
            <v>x</v>
          </cell>
          <cell r="CL75" t="str">
            <v>x</v>
          </cell>
          <cell r="CM75">
            <v>61.5</v>
          </cell>
          <cell r="CN75">
            <v>62.5</v>
          </cell>
          <cell r="CO75">
            <v>60.6</v>
          </cell>
          <cell r="CP75">
            <v>44.6</v>
          </cell>
          <cell r="CQ75">
            <v>37.5</v>
          </cell>
          <cell r="CR75">
            <v>51.5</v>
          </cell>
          <cell r="CS75">
            <v>18.5</v>
          </cell>
          <cell r="CT75">
            <v>9.4</v>
          </cell>
          <cell r="CU75">
            <v>27.3</v>
          </cell>
          <cell r="CV75">
            <v>1765</v>
          </cell>
          <cell r="CW75">
            <v>902</v>
          </cell>
          <cell r="CX75">
            <v>863</v>
          </cell>
          <cell r="CY75">
            <v>62</v>
          </cell>
          <cell r="CZ75">
            <v>55.5</v>
          </cell>
          <cell r="DA75">
            <v>68.8</v>
          </cell>
          <cell r="DB75">
            <v>53.1</v>
          </cell>
          <cell r="DC75">
            <v>46.2</v>
          </cell>
          <cell r="DD75">
            <v>60.3</v>
          </cell>
          <cell r="DE75">
            <v>93.9</v>
          </cell>
          <cell r="DF75">
            <v>92.4</v>
          </cell>
          <cell r="DG75">
            <v>95.6</v>
          </cell>
          <cell r="DH75">
            <v>92</v>
          </cell>
          <cell r="DI75">
            <v>90.8</v>
          </cell>
          <cell r="DJ75">
            <v>93.3</v>
          </cell>
          <cell r="DK75">
            <v>55</v>
          </cell>
          <cell r="DL75">
            <v>48.7</v>
          </cell>
          <cell r="DM75">
            <v>61.5</v>
          </cell>
          <cell r="DN75">
            <v>41.2</v>
          </cell>
          <cell r="DO75">
            <v>34.700000000000003</v>
          </cell>
          <cell r="DP75">
            <v>48.1</v>
          </cell>
          <cell r="DQ75">
            <v>25</v>
          </cell>
          <cell r="DR75">
            <v>19.8</v>
          </cell>
          <cell r="DS75">
            <v>30.4</v>
          </cell>
          <cell r="DT75">
            <v>1997</v>
          </cell>
          <cell r="DU75">
            <v>1040</v>
          </cell>
          <cell r="DV75">
            <v>957</v>
          </cell>
          <cell r="DW75">
            <v>62.6</v>
          </cell>
          <cell r="DX75">
            <v>57</v>
          </cell>
          <cell r="DY75">
            <v>68.8</v>
          </cell>
          <cell r="DZ75">
            <v>53.7</v>
          </cell>
          <cell r="EA75">
            <v>48.2</v>
          </cell>
          <cell r="EB75">
            <v>59.8</v>
          </cell>
          <cell r="EC75">
            <v>94.1</v>
          </cell>
          <cell r="ED75">
            <v>92.6</v>
          </cell>
          <cell r="EE75">
            <v>95.7</v>
          </cell>
          <cell r="EF75">
            <v>92.2</v>
          </cell>
          <cell r="EG75">
            <v>91</v>
          </cell>
          <cell r="EH75">
            <v>93.6</v>
          </cell>
          <cell r="EI75">
            <v>55.8</v>
          </cell>
          <cell r="EJ75">
            <v>50.7</v>
          </cell>
          <cell r="EK75">
            <v>61.3</v>
          </cell>
          <cell r="EL75">
            <v>42.1</v>
          </cell>
          <cell r="EM75">
            <v>36.299999999999997</v>
          </cell>
          <cell r="EN75">
            <v>48.4</v>
          </cell>
          <cell r="EO75">
            <v>25.3</v>
          </cell>
          <cell r="EP75">
            <v>20.9</v>
          </cell>
          <cell r="EQ75">
            <v>30.2</v>
          </cell>
        </row>
        <row r="76">
          <cell r="A76" t="str">
            <v>E08000030</v>
          </cell>
          <cell r="B76" t="str">
            <v>Walsall</v>
          </cell>
          <cell r="C76" t="str">
            <v>West Midlands</v>
          </cell>
          <cell r="D76">
            <v>574</v>
          </cell>
          <cell r="E76">
            <v>320</v>
          </cell>
          <cell r="F76">
            <v>254</v>
          </cell>
          <cell r="G76">
            <v>68.099999999999994</v>
          </cell>
          <cell r="H76">
            <v>64.099999999999994</v>
          </cell>
          <cell r="I76">
            <v>73.2</v>
          </cell>
          <cell r="J76">
            <v>61.5</v>
          </cell>
          <cell r="K76">
            <v>58.8</v>
          </cell>
          <cell r="L76">
            <v>65</v>
          </cell>
          <cell r="M76">
            <v>97</v>
          </cell>
          <cell r="N76">
            <v>96.6</v>
          </cell>
          <cell r="O76">
            <v>97.6</v>
          </cell>
          <cell r="P76">
            <v>95.5</v>
          </cell>
          <cell r="Q76">
            <v>95.6</v>
          </cell>
          <cell r="R76">
            <v>95.3</v>
          </cell>
          <cell r="S76">
            <v>63.8</v>
          </cell>
          <cell r="T76">
            <v>61.9</v>
          </cell>
          <cell r="U76">
            <v>66.099999999999994</v>
          </cell>
          <cell r="V76">
            <v>44.8</v>
          </cell>
          <cell r="W76">
            <v>39.4</v>
          </cell>
          <cell r="X76">
            <v>51.6</v>
          </cell>
          <cell r="Y76">
            <v>29.8</v>
          </cell>
          <cell r="Z76">
            <v>23.8</v>
          </cell>
          <cell r="AA76">
            <v>37.4</v>
          </cell>
          <cell r="AB76">
            <v>119</v>
          </cell>
          <cell r="AC76">
            <v>70</v>
          </cell>
          <cell r="AD76">
            <v>49</v>
          </cell>
          <cell r="AE76">
            <v>58</v>
          </cell>
          <cell r="AF76">
            <v>42.9</v>
          </cell>
          <cell r="AG76">
            <v>79.599999999999994</v>
          </cell>
          <cell r="AH76">
            <v>51.3</v>
          </cell>
          <cell r="AI76">
            <v>40</v>
          </cell>
          <cell r="AJ76">
            <v>67.3</v>
          </cell>
          <cell r="AK76">
            <v>95</v>
          </cell>
          <cell r="AL76" t="str">
            <v>x</v>
          </cell>
          <cell r="AM76" t="str">
            <v>x</v>
          </cell>
          <cell r="AN76">
            <v>88.2</v>
          </cell>
          <cell r="AO76">
            <v>87.1</v>
          </cell>
          <cell r="AP76">
            <v>89.8</v>
          </cell>
          <cell r="AQ76">
            <v>52.1</v>
          </cell>
          <cell r="AR76">
            <v>41.4</v>
          </cell>
          <cell r="AS76">
            <v>67.3</v>
          </cell>
          <cell r="AT76">
            <v>36.1</v>
          </cell>
          <cell r="AU76">
            <v>25.7</v>
          </cell>
          <cell r="AV76">
            <v>51</v>
          </cell>
          <cell r="AW76">
            <v>22.7</v>
          </cell>
          <cell r="AX76">
            <v>20</v>
          </cell>
          <cell r="AY76">
            <v>26.5</v>
          </cell>
          <cell r="AZ76">
            <v>8</v>
          </cell>
          <cell r="BA76">
            <v>4</v>
          </cell>
          <cell r="BB76">
            <v>4</v>
          </cell>
          <cell r="BC76" t="str">
            <v>x</v>
          </cell>
          <cell r="BD76" t="str">
            <v>x</v>
          </cell>
          <cell r="BE76" t="str">
            <v>x</v>
          </cell>
          <cell r="BF76" t="str">
            <v>x</v>
          </cell>
          <cell r="BG76" t="str">
            <v>x</v>
          </cell>
          <cell r="BH76" t="str">
            <v>x</v>
          </cell>
          <cell r="BI76">
            <v>100</v>
          </cell>
          <cell r="BJ76" t="str">
            <v>x</v>
          </cell>
          <cell r="BK76" t="str">
            <v>x</v>
          </cell>
          <cell r="BL76">
            <v>100</v>
          </cell>
          <cell r="BM76" t="str">
            <v>x</v>
          </cell>
          <cell r="BN76" t="str">
            <v>x</v>
          </cell>
          <cell r="BO76" t="str">
            <v>x</v>
          </cell>
          <cell r="BP76" t="str">
            <v>x</v>
          </cell>
          <cell r="BQ76" t="str">
            <v>x</v>
          </cell>
          <cell r="BR76" t="str">
            <v>x</v>
          </cell>
          <cell r="BS76" t="str">
            <v>x</v>
          </cell>
          <cell r="BT76" t="str">
            <v>x</v>
          </cell>
          <cell r="BU76">
            <v>62.5</v>
          </cell>
          <cell r="BV76" t="str">
            <v>x</v>
          </cell>
          <cell r="BW76" t="str">
            <v>x</v>
          </cell>
          <cell r="BX76">
            <v>148</v>
          </cell>
          <cell r="BY76">
            <v>68</v>
          </cell>
          <cell r="BZ76">
            <v>80</v>
          </cell>
          <cell r="CA76">
            <v>58.1</v>
          </cell>
          <cell r="CB76">
            <v>51.5</v>
          </cell>
          <cell r="CC76">
            <v>63.8</v>
          </cell>
          <cell r="CD76">
            <v>48.6</v>
          </cell>
          <cell r="CE76">
            <v>44.1</v>
          </cell>
          <cell r="CF76">
            <v>52.5</v>
          </cell>
          <cell r="CG76">
            <v>91.9</v>
          </cell>
          <cell r="CH76">
            <v>92.6</v>
          </cell>
          <cell r="CI76">
            <v>91.3</v>
          </cell>
          <cell r="CJ76">
            <v>90.5</v>
          </cell>
          <cell r="CK76">
            <v>89.7</v>
          </cell>
          <cell r="CL76">
            <v>91.3</v>
          </cell>
          <cell r="CM76">
            <v>50</v>
          </cell>
          <cell r="CN76">
            <v>44.1</v>
          </cell>
          <cell r="CO76">
            <v>55</v>
          </cell>
          <cell r="CP76">
            <v>34.5</v>
          </cell>
          <cell r="CQ76">
            <v>29.4</v>
          </cell>
          <cell r="CR76">
            <v>38.799999999999997</v>
          </cell>
          <cell r="CS76">
            <v>21.6</v>
          </cell>
          <cell r="CT76">
            <v>17.600000000000001</v>
          </cell>
          <cell r="CU76">
            <v>25</v>
          </cell>
          <cell r="CV76">
            <v>2397</v>
          </cell>
          <cell r="CW76">
            <v>1237</v>
          </cell>
          <cell r="CX76">
            <v>1160</v>
          </cell>
          <cell r="CY76">
            <v>57.1</v>
          </cell>
          <cell r="CZ76">
            <v>52.5</v>
          </cell>
          <cell r="DA76">
            <v>61.9</v>
          </cell>
          <cell r="DB76">
            <v>48.4</v>
          </cell>
          <cell r="DC76">
            <v>44.1</v>
          </cell>
          <cell r="DD76">
            <v>53</v>
          </cell>
          <cell r="DE76">
            <v>91.7</v>
          </cell>
          <cell r="DF76">
            <v>89.6</v>
          </cell>
          <cell r="DG76">
            <v>94.1</v>
          </cell>
          <cell r="DH76">
            <v>88.1</v>
          </cell>
          <cell r="DI76">
            <v>85.9</v>
          </cell>
          <cell r="DJ76">
            <v>90.4</v>
          </cell>
          <cell r="DK76">
            <v>50.3</v>
          </cell>
          <cell r="DL76">
            <v>46.1</v>
          </cell>
          <cell r="DM76">
            <v>54.8</v>
          </cell>
          <cell r="DN76">
            <v>29.5</v>
          </cell>
          <cell r="DO76">
            <v>25.9</v>
          </cell>
          <cell r="DP76">
            <v>33.200000000000003</v>
          </cell>
          <cell r="DQ76">
            <v>18.600000000000001</v>
          </cell>
          <cell r="DR76">
            <v>15.4</v>
          </cell>
          <cell r="DS76">
            <v>21.9</v>
          </cell>
          <cell r="DT76">
            <v>3272</v>
          </cell>
          <cell r="DU76">
            <v>1717</v>
          </cell>
          <cell r="DV76">
            <v>1555</v>
          </cell>
          <cell r="DW76">
            <v>59.1</v>
          </cell>
          <cell r="DX76">
            <v>54.3</v>
          </cell>
          <cell r="DY76">
            <v>64.400000000000006</v>
          </cell>
          <cell r="DZ76">
            <v>50.8</v>
          </cell>
          <cell r="EA76">
            <v>46.7</v>
          </cell>
          <cell r="EB76">
            <v>55.4</v>
          </cell>
          <cell r="EC76">
            <v>92.8</v>
          </cell>
          <cell r="ED76">
            <v>91.3</v>
          </cell>
          <cell r="EE76">
            <v>94.6</v>
          </cell>
          <cell r="EF76">
            <v>89.6</v>
          </cell>
          <cell r="EG76">
            <v>88.1</v>
          </cell>
          <cell r="EH76">
            <v>91.3</v>
          </cell>
          <cell r="EI76">
            <v>52.7</v>
          </cell>
          <cell r="EJ76">
            <v>48.7</v>
          </cell>
          <cell r="EK76">
            <v>57</v>
          </cell>
          <cell r="EL76">
            <v>32.700000000000003</v>
          </cell>
          <cell r="EM76">
            <v>28.7</v>
          </cell>
          <cell r="EN76">
            <v>37.1</v>
          </cell>
          <cell r="EO76">
            <v>20.9</v>
          </cell>
          <cell r="EP76">
            <v>17.399999999999999</v>
          </cell>
          <cell r="EQ76">
            <v>24.9</v>
          </cell>
        </row>
        <row r="77">
          <cell r="A77" t="str">
            <v>E10000031</v>
          </cell>
          <cell r="B77" t="str">
            <v>Warwickshire</v>
          </cell>
          <cell r="C77" t="str">
            <v>West Midlands</v>
          </cell>
          <cell r="D77">
            <v>282</v>
          </cell>
          <cell r="E77">
            <v>133</v>
          </cell>
          <cell r="F77">
            <v>149</v>
          </cell>
          <cell r="G77">
            <v>83.3</v>
          </cell>
          <cell r="H77">
            <v>78.900000000000006</v>
          </cell>
          <cell r="I77">
            <v>87.2</v>
          </cell>
          <cell r="J77">
            <v>70.900000000000006</v>
          </cell>
          <cell r="K77">
            <v>68.400000000000006</v>
          </cell>
          <cell r="L77">
            <v>73.2</v>
          </cell>
          <cell r="M77">
            <v>98.9</v>
          </cell>
          <cell r="N77">
            <v>97.7</v>
          </cell>
          <cell r="O77">
            <v>100</v>
          </cell>
          <cell r="P77">
            <v>98.2</v>
          </cell>
          <cell r="Q77" t="str">
            <v>x</v>
          </cell>
          <cell r="R77" t="str">
            <v>x</v>
          </cell>
          <cell r="S77">
            <v>71.3</v>
          </cell>
          <cell r="T77">
            <v>69.2</v>
          </cell>
          <cell r="U77">
            <v>73.2</v>
          </cell>
          <cell r="V77">
            <v>55.7</v>
          </cell>
          <cell r="W77">
            <v>51.1</v>
          </cell>
          <cell r="X77">
            <v>59.7</v>
          </cell>
          <cell r="Y77">
            <v>42.9</v>
          </cell>
          <cell r="Z77">
            <v>39.799999999999997</v>
          </cell>
          <cell r="AA77">
            <v>45.6</v>
          </cell>
          <cell r="AB77">
            <v>42</v>
          </cell>
          <cell r="AC77">
            <v>26</v>
          </cell>
          <cell r="AD77">
            <v>16</v>
          </cell>
          <cell r="AE77">
            <v>50</v>
          </cell>
          <cell r="AF77">
            <v>42.3</v>
          </cell>
          <cell r="AG77">
            <v>62.5</v>
          </cell>
          <cell r="AH77">
            <v>40.5</v>
          </cell>
          <cell r="AI77">
            <v>34.6</v>
          </cell>
          <cell r="AJ77">
            <v>50</v>
          </cell>
          <cell r="AK77" t="str">
            <v>x</v>
          </cell>
          <cell r="AL77" t="str">
            <v>x</v>
          </cell>
          <cell r="AM77">
            <v>100</v>
          </cell>
          <cell r="AN77">
            <v>88.1</v>
          </cell>
          <cell r="AO77" t="str">
            <v>x</v>
          </cell>
          <cell r="AP77" t="str">
            <v>x</v>
          </cell>
          <cell r="AQ77">
            <v>40.5</v>
          </cell>
          <cell r="AR77">
            <v>34.6</v>
          </cell>
          <cell r="AS77">
            <v>50</v>
          </cell>
          <cell r="AT77">
            <v>26.2</v>
          </cell>
          <cell r="AU77">
            <v>11.5</v>
          </cell>
          <cell r="AV77">
            <v>50</v>
          </cell>
          <cell r="AW77">
            <v>14.3</v>
          </cell>
          <cell r="AX77" t="str">
            <v>x</v>
          </cell>
          <cell r="AY77" t="str">
            <v>x</v>
          </cell>
          <cell r="AZ77">
            <v>13</v>
          </cell>
          <cell r="BA77">
            <v>5</v>
          </cell>
          <cell r="BB77">
            <v>8</v>
          </cell>
          <cell r="BC77" t="str">
            <v>x</v>
          </cell>
          <cell r="BD77" t="str">
            <v>x</v>
          </cell>
          <cell r="BE77">
            <v>100</v>
          </cell>
          <cell r="BF77">
            <v>76.900000000000006</v>
          </cell>
          <cell r="BG77" t="str">
            <v>x</v>
          </cell>
          <cell r="BH77" t="str">
            <v>x</v>
          </cell>
          <cell r="BI77">
            <v>100</v>
          </cell>
          <cell r="BJ77" t="str">
            <v>x</v>
          </cell>
          <cell r="BK77" t="str">
            <v>x</v>
          </cell>
          <cell r="BL77" t="str">
            <v>x</v>
          </cell>
          <cell r="BM77" t="str">
            <v>x</v>
          </cell>
          <cell r="BN77">
            <v>100</v>
          </cell>
          <cell r="BO77">
            <v>76.900000000000006</v>
          </cell>
          <cell r="BP77" t="str">
            <v>x</v>
          </cell>
          <cell r="BQ77" t="str">
            <v>x</v>
          </cell>
          <cell r="BR77">
            <v>46.2</v>
          </cell>
          <cell r="BS77" t="str">
            <v>x</v>
          </cell>
          <cell r="BT77" t="str">
            <v>x</v>
          </cell>
          <cell r="BU77">
            <v>38.5</v>
          </cell>
          <cell r="BV77" t="str">
            <v>x</v>
          </cell>
          <cell r="BW77" t="str">
            <v>x</v>
          </cell>
          <cell r="BX77">
            <v>193</v>
          </cell>
          <cell r="BY77">
            <v>100</v>
          </cell>
          <cell r="BZ77">
            <v>93</v>
          </cell>
          <cell r="CA77">
            <v>70.5</v>
          </cell>
          <cell r="CB77">
            <v>66</v>
          </cell>
          <cell r="CC77">
            <v>75.3</v>
          </cell>
          <cell r="CD77">
            <v>62.2</v>
          </cell>
          <cell r="CE77">
            <v>57</v>
          </cell>
          <cell r="CF77">
            <v>67.7</v>
          </cell>
          <cell r="CG77">
            <v>94.3</v>
          </cell>
          <cell r="CH77">
            <v>96</v>
          </cell>
          <cell r="CI77">
            <v>92.5</v>
          </cell>
          <cell r="CJ77">
            <v>94.3</v>
          </cell>
          <cell r="CK77">
            <v>96</v>
          </cell>
          <cell r="CL77">
            <v>92.5</v>
          </cell>
          <cell r="CM77">
            <v>63.2</v>
          </cell>
          <cell r="CN77">
            <v>59</v>
          </cell>
          <cell r="CO77">
            <v>67.7</v>
          </cell>
          <cell r="CP77">
            <v>41.5</v>
          </cell>
          <cell r="CQ77">
            <v>38</v>
          </cell>
          <cell r="CR77">
            <v>45.2</v>
          </cell>
          <cell r="CS77">
            <v>31.1</v>
          </cell>
          <cell r="CT77">
            <v>28</v>
          </cell>
          <cell r="CU77">
            <v>34.4</v>
          </cell>
          <cell r="CV77">
            <v>5193</v>
          </cell>
          <cell r="CW77">
            <v>2629</v>
          </cell>
          <cell r="CX77">
            <v>2564</v>
          </cell>
          <cell r="CY77">
            <v>68.5</v>
          </cell>
          <cell r="CZ77">
            <v>63.6</v>
          </cell>
          <cell r="DA77">
            <v>73.599999999999994</v>
          </cell>
          <cell r="DB77">
            <v>60.5</v>
          </cell>
          <cell r="DC77">
            <v>56.2</v>
          </cell>
          <cell r="DD77">
            <v>64.8</v>
          </cell>
          <cell r="DE77">
            <v>95.3</v>
          </cell>
          <cell r="DF77">
            <v>94.2</v>
          </cell>
          <cell r="DG77">
            <v>96.4</v>
          </cell>
          <cell r="DH77">
            <v>92.5</v>
          </cell>
          <cell r="DI77">
            <v>91.2</v>
          </cell>
          <cell r="DJ77">
            <v>93.8</v>
          </cell>
          <cell r="DK77">
            <v>62.3</v>
          </cell>
          <cell r="DL77">
            <v>58.6</v>
          </cell>
          <cell r="DM77">
            <v>66.099999999999994</v>
          </cell>
          <cell r="DN77">
            <v>37.6</v>
          </cell>
          <cell r="DO77">
            <v>34.299999999999997</v>
          </cell>
          <cell r="DP77">
            <v>41</v>
          </cell>
          <cell r="DQ77">
            <v>26.1</v>
          </cell>
          <cell r="DR77">
            <v>22.7</v>
          </cell>
          <cell r="DS77">
            <v>29.6</v>
          </cell>
          <cell r="DT77">
            <v>5806</v>
          </cell>
          <cell r="DU77">
            <v>2941</v>
          </cell>
          <cell r="DV77">
            <v>2865</v>
          </cell>
          <cell r="DW77">
            <v>69.2</v>
          </cell>
          <cell r="DX77">
            <v>64.099999999999994</v>
          </cell>
          <cell r="DY77">
            <v>74.5</v>
          </cell>
          <cell r="DZ77">
            <v>60.9</v>
          </cell>
          <cell r="EA77">
            <v>56.5</v>
          </cell>
          <cell r="EB77">
            <v>65.5</v>
          </cell>
          <cell r="EC77">
            <v>95.3</v>
          </cell>
          <cell r="ED77">
            <v>94.2</v>
          </cell>
          <cell r="EE77">
            <v>96.5</v>
          </cell>
          <cell r="EF77">
            <v>92.7</v>
          </cell>
          <cell r="EG77">
            <v>91.4</v>
          </cell>
          <cell r="EH77">
            <v>94.1</v>
          </cell>
          <cell r="EI77">
            <v>62.6</v>
          </cell>
          <cell r="EJ77">
            <v>58.8</v>
          </cell>
          <cell r="EK77">
            <v>66.599999999999994</v>
          </cell>
          <cell r="EL77">
            <v>38.6</v>
          </cell>
          <cell r="EM77">
            <v>35.1</v>
          </cell>
          <cell r="EN77">
            <v>42.3</v>
          </cell>
          <cell r="EO77">
            <v>27</v>
          </cell>
          <cell r="EP77">
            <v>23.5</v>
          </cell>
          <cell r="EQ77">
            <v>30.7</v>
          </cell>
        </row>
        <row r="78">
          <cell r="A78" t="str">
            <v>E08000031</v>
          </cell>
          <cell r="B78" t="str">
            <v>Wolverhampton</v>
          </cell>
          <cell r="C78" t="str">
            <v>West Midlands</v>
          </cell>
          <cell r="D78">
            <v>521</v>
          </cell>
          <cell r="E78">
            <v>267</v>
          </cell>
          <cell r="F78">
            <v>254</v>
          </cell>
          <cell r="G78">
            <v>76.400000000000006</v>
          </cell>
          <cell r="H78">
            <v>69.3</v>
          </cell>
          <cell r="I78">
            <v>83.9</v>
          </cell>
          <cell r="J78">
            <v>65.599999999999994</v>
          </cell>
          <cell r="K78">
            <v>59.6</v>
          </cell>
          <cell r="L78">
            <v>72</v>
          </cell>
          <cell r="M78">
            <v>96.2</v>
          </cell>
          <cell r="N78">
            <v>93.6</v>
          </cell>
          <cell r="O78">
            <v>98.8</v>
          </cell>
          <cell r="P78">
            <v>92.3</v>
          </cell>
          <cell r="Q78">
            <v>89.9</v>
          </cell>
          <cell r="R78">
            <v>94.9</v>
          </cell>
          <cell r="S78">
            <v>66.599999999999994</v>
          </cell>
          <cell r="T78">
            <v>60.7</v>
          </cell>
          <cell r="U78">
            <v>72.8</v>
          </cell>
          <cell r="V78">
            <v>44.3</v>
          </cell>
          <cell r="W78">
            <v>35.6</v>
          </cell>
          <cell r="X78">
            <v>53.5</v>
          </cell>
          <cell r="Y78">
            <v>27.8</v>
          </cell>
          <cell r="Z78">
            <v>17.600000000000001</v>
          </cell>
          <cell r="AA78">
            <v>38.6</v>
          </cell>
          <cell r="AB78">
            <v>209</v>
          </cell>
          <cell r="AC78">
            <v>101</v>
          </cell>
          <cell r="AD78">
            <v>108</v>
          </cell>
          <cell r="AE78">
            <v>64.599999999999994</v>
          </cell>
          <cell r="AF78">
            <v>53.5</v>
          </cell>
          <cell r="AG78">
            <v>75</v>
          </cell>
          <cell r="AH78">
            <v>51.7</v>
          </cell>
          <cell r="AI78">
            <v>45.5</v>
          </cell>
          <cell r="AJ78">
            <v>57.4</v>
          </cell>
          <cell r="AK78">
            <v>95.7</v>
          </cell>
          <cell r="AL78" t="str">
            <v>x</v>
          </cell>
          <cell r="AM78" t="str">
            <v>x</v>
          </cell>
          <cell r="AN78">
            <v>92.8</v>
          </cell>
          <cell r="AO78">
            <v>90.1</v>
          </cell>
          <cell r="AP78">
            <v>95.4</v>
          </cell>
          <cell r="AQ78">
            <v>53.1</v>
          </cell>
          <cell r="AR78">
            <v>47.5</v>
          </cell>
          <cell r="AS78">
            <v>58.3</v>
          </cell>
          <cell r="AT78">
            <v>28.2</v>
          </cell>
          <cell r="AU78">
            <v>19.8</v>
          </cell>
          <cell r="AV78">
            <v>36.1</v>
          </cell>
          <cell r="AW78">
            <v>12.4</v>
          </cell>
          <cell r="AX78">
            <v>6.9</v>
          </cell>
          <cell r="AY78">
            <v>17.600000000000001</v>
          </cell>
          <cell r="AZ78">
            <v>14</v>
          </cell>
          <cell r="BA78">
            <v>3</v>
          </cell>
          <cell r="BB78">
            <v>11</v>
          </cell>
          <cell r="BC78" t="str">
            <v>x</v>
          </cell>
          <cell r="BD78" t="str">
            <v>x</v>
          </cell>
          <cell r="BE78" t="str">
            <v>x</v>
          </cell>
          <cell r="BF78">
            <v>71.400000000000006</v>
          </cell>
          <cell r="BG78" t="str">
            <v>x</v>
          </cell>
          <cell r="BH78" t="str">
            <v>x</v>
          </cell>
          <cell r="BI78" t="str">
            <v>x</v>
          </cell>
          <cell r="BJ78" t="str">
            <v>x</v>
          </cell>
          <cell r="BK78">
            <v>100</v>
          </cell>
          <cell r="BL78" t="str">
            <v>x</v>
          </cell>
          <cell r="BM78" t="str">
            <v>x</v>
          </cell>
          <cell r="BN78">
            <v>100</v>
          </cell>
          <cell r="BO78">
            <v>71.400000000000006</v>
          </cell>
          <cell r="BP78" t="str">
            <v>x</v>
          </cell>
          <cell r="BQ78" t="str">
            <v>x</v>
          </cell>
          <cell r="BR78">
            <v>71.400000000000006</v>
          </cell>
          <cell r="BS78" t="str">
            <v>x</v>
          </cell>
          <cell r="BT78" t="str">
            <v>x</v>
          </cell>
          <cell r="BU78">
            <v>57.1</v>
          </cell>
          <cell r="BV78" t="str">
            <v>x</v>
          </cell>
          <cell r="BW78" t="str">
            <v>x</v>
          </cell>
          <cell r="BX78">
            <v>248</v>
          </cell>
          <cell r="BY78">
            <v>113</v>
          </cell>
          <cell r="BZ78">
            <v>135</v>
          </cell>
          <cell r="CA78">
            <v>54.4</v>
          </cell>
          <cell r="CB78">
            <v>45.1</v>
          </cell>
          <cell r="CC78">
            <v>62.2</v>
          </cell>
          <cell r="CD78">
            <v>41.5</v>
          </cell>
          <cell r="CE78">
            <v>34.5</v>
          </cell>
          <cell r="CF78">
            <v>47.4</v>
          </cell>
          <cell r="CG78">
            <v>85.5</v>
          </cell>
          <cell r="CH78">
            <v>81.400000000000006</v>
          </cell>
          <cell r="CI78">
            <v>88.9</v>
          </cell>
          <cell r="CJ78">
            <v>81.900000000000006</v>
          </cell>
          <cell r="CK78">
            <v>79.599999999999994</v>
          </cell>
          <cell r="CL78">
            <v>83.7</v>
          </cell>
          <cell r="CM78">
            <v>43.1</v>
          </cell>
          <cell r="CN78">
            <v>37.200000000000003</v>
          </cell>
          <cell r="CO78">
            <v>48.1</v>
          </cell>
          <cell r="CP78">
            <v>23</v>
          </cell>
          <cell r="CQ78">
            <v>15</v>
          </cell>
          <cell r="CR78">
            <v>29.6</v>
          </cell>
          <cell r="CS78">
            <v>10.5</v>
          </cell>
          <cell r="CT78">
            <v>5.3</v>
          </cell>
          <cell r="CU78">
            <v>14.8</v>
          </cell>
          <cell r="CV78">
            <v>1531</v>
          </cell>
          <cell r="CW78">
            <v>780</v>
          </cell>
          <cell r="CX78">
            <v>751</v>
          </cell>
          <cell r="CY78">
            <v>56.4</v>
          </cell>
          <cell r="CZ78">
            <v>47.8</v>
          </cell>
          <cell r="DA78">
            <v>65.2</v>
          </cell>
          <cell r="DB78">
            <v>48.6</v>
          </cell>
          <cell r="DC78">
            <v>40.6</v>
          </cell>
          <cell r="DD78">
            <v>56.9</v>
          </cell>
          <cell r="DE78">
            <v>88.4</v>
          </cell>
          <cell r="DF78">
            <v>85.6</v>
          </cell>
          <cell r="DG78">
            <v>91.2</v>
          </cell>
          <cell r="DH78">
            <v>85</v>
          </cell>
          <cell r="DI78">
            <v>81.5</v>
          </cell>
          <cell r="DJ78">
            <v>88.5</v>
          </cell>
          <cell r="DK78">
            <v>51.4</v>
          </cell>
          <cell r="DL78">
            <v>44.4</v>
          </cell>
          <cell r="DM78">
            <v>58.7</v>
          </cell>
          <cell r="DN78">
            <v>24.8</v>
          </cell>
          <cell r="DO78">
            <v>17.3</v>
          </cell>
          <cell r="DP78">
            <v>32.5</v>
          </cell>
          <cell r="DQ78">
            <v>14.5</v>
          </cell>
          <cell r="DR78">
            <v>8.5</v>
          </cell>
          <cell r="DS78">
            <v>20.8</v>
          </cell>
          <cell r="DT78">
            <v>2559</v>
          </cell>
          <cell r="DU78">
            <v>1277</v>
          </cell>
          <cell r="DV78">
            <v>1282</v>
          </cell>
          <cell r="DW78">
            <v>61</v>
          </cell>
          <cell r="DX78">
            <v>52.6</v>
          </cell>
          <cell r="DY78">
            <v>69.3</v>
          </cell>
          <cell r="DZ78">
            <v>51.6</v>
          </cell>
          <cell r="EA78">
            <v>44.2</v>
          </cell>
          <cell r="EB78">
            <v>59</v>
          </cell>
          <cell r="EC78">
            <v>90.3</v>
          </cell>
          <cell r="ED78">
            <v>87.5</v>
          </cell>
          <cell r="EE78">
            <v>93.1</v>
          </cell>
          <cell r="EF78">
            <v>86.8</v>
          </cell>
          <cell r="EG78">
            <v>83.7</v>
          </cell>
          <cell r="EH78">
            <v>89.9</v>
          </cell>
          <cell r="EI78">
            <v>53.8</v>
          </cell>
          <cell r="EJ78">
            <v>47.1</v>
          </cell>
          <cell r="EK78">
            <v>60.4</v>
          </cell>
          <cell r="EL78">
            <v>29.2</v>
          </cell>
          <cell r="EM78">
            <v>21.1</v>
          </cell>
          <cell r="EN78">
            <v>37.299999999999997</v>
          </cell>
          <cell r="EO78">
            <v>17</v>
          </cell>
          <cell r="EP78">
            <v>9.9</v>
          </cell>
          <cell r="EQ78">
            <v>24.1</v>
          </cell>
        </row>
        <row r="79">
          <cell r="A79" t="str">
            <v>E10000034</v>
          </cell>
          <cell r="B79" t="str">
            <v>Worcestershire</v>
          </cell>
          <cell r="C79" t="str">
            <v>West Midlands</v>
          </cell>
          <cell r="D79">
            <v>145</v>
          </cell>
          <cell r="E79">
            <v>82</v>
          </cell>
          <cell r="F79">
            <v>63</v>
          </cell>
          <cell r="G79">
            <v>69</v>
          </cell>
          <cell r="H79">
            <v>63.4</v>
          </cell>
          <cell r="I79">
            <v>76.2</v>
          </cell>
          <cell r="J79">
            <v>57.9</v>
          </cell>
          <cell r="K79">
            <v>54.9</v>
          </cell>
          <cell r="L79">
            <v>61.9</v>
          </cell>
          <cell r="M79">
            <v>95.9</v>
          </cell>
          <cell r="N79" t="str">
            <v>x</v>
          </cell>
          <cell r="O79" t="str">
            <v>x</v>
          </cell>
          <cell r="P79">
            <v>91.7</v>
          </cell>
          <cell r="Q79">
            <v>90.2</v>
          </cell>
          <cell r="R79">
            <v>93.7</v>
          </cell>
          <cell r="S79">
            <v>60</v>
          </cell>
          <cell r="T79">
            <v>58.5</v>
          </cell>
          <cell r="U79">
            <v>61.9</v>
          </cell>
          <cell r="V79">
            <v>31.7</v>
          </cell>
          <cell r="W79">
            <v>34.1</v>
          </cell>
          <cell r="X79">
            <v>28.6</v>
          </cell>
          <cell r="Y79">
            <v>19.3</v>
          </cell>
          <cell r="Z79">
            <v>15.9</v>
          </cell>
          <cell r="AA79">
            <v>23.8</v>
          </cell>
          <cell r="AB79">
            <v>28</v>
          </cell>
          <cell r="AC79">
            <v>14</v>
          </cell>
          <cell r="AD79">
            <v>14</v>
          </cell>
          <cell r="AE79">
            <v>67.900000000000006</v>
          </cell>
          <cell r="AF79" t="str">
            <v>x</v>
          </cell>
          <cell r="AG79" t="str">
            <v>x</v>
          </cell>
          <cell r="AH79">
            <v>60.7</v>
          </cell>
          <cell r="AI79">
            <v>50</v>
          </cell>
          <cell r="AJ79">
            <v>71.400000000000006</v>
          </cell>
          <cell r="AK79" t="str">
            <v>x</v>
          </cell>
          <cell r="AL79" t="str">
            <v>x</v>
          </cell>
          <cell r="AM79">
            <v>100</v>
          </cell>
          <cell r="AN79" t="str">
            <v>x</v>
          </cell>
          <cell r="AO79" t="str">
            <v>x</v>
          </cell>
          <cell r="AP79">
            <v>100</v>
          </cell>
          <cell r="AQ79">
            <v>67.900000000000006</v>
          </cell>
          <cell r="AR79">
            <v>64.3</v>
          </cell>
          <cell r="AS79">
            <v>71.400000000000006</v>
          </cell>
          <cell r="AT79">
            <v>35.700000000000003</v>
          </cell>
          <cell r="AU79">
            <v>28.6</v>
          </cell>
          <cell r="AV79">
            <v>42.9</v>
          </cell>
          <cell r="AW79">
            <v>21.4</v>
          </cell>
          <cell r="AX79">
            <v>21.4</v>
          </cell>
          <cell r="AY79">
            <v>21.4</v>
          </cell>
          <cell r="AZ79">
            <v>12</v>
          </cell>
          <cell r="BA79">
            <v>5</v>
          </cell>
          <cell r="BB79">
            <v>7</v>
          </cell>
          <cell r="BC79" t="str">
            <v>x</v>
          </cell>
          <cell r="BD79" t="str">
            <v>x</v>
          </cell>
          <cell r="BE79" t="str">
            <v>x</v>
          </cell>
          <cell r="BF79" t="str">
            <v>x</v>
          </cell>
          <cell r="BG79" t="str">
            <v>x</v>
          </cell>
          <cell r="BH79" t="str">
            <v>x</v>
          </cell>
          <cell r="BI79">
            <v>100</v>
          </cell>
          <cell r="BJ79" t="str">
            <v>x</v>
          </cell>
          <cell r="BK79" t="str">
            <v>x</v>
          </cell>
          <cell r="BL79">
            <v>100</v>
          </cell>
          <cell r="BM79" t="str">
            <v>x</v>
          </cell>
          <cell r="BN79" t="str">
            <v>x</v>
          </cell>
          <cell r="BO79" t="str">
            <v>x</v>
          </cell>
          <cell r="BP79" t="str">
            <v>x</v>
          </cell>
          <cell r="BQ79" t="str">
            <v>x</v>
          </cell>
          <cell r="BR79">
            <v>66.7</v>
          </cell>
          <cell r="BS79" t="str">
            <v>x</v>
          </cell>
          <cell r="BT79" t="str">
            <v>x</v>
          </cell>
          <cell r="BU79">
            <v>58.3</v>
          </cell>
          <cell r="BV79" t="str">
            <v>x</v>
          </cell>
          <cell r="BW79" t="str">
            <v>x</v>
          </cell>
          <cell r="BX79">
            <v>141</v>
          </cell>
          <cell r="BY79">
            <v>69</v>
          </cell>
          <cell r="BZ79">
            <v>72</v>
          </cell>
          <cell r="CA79">
            <v>68.099999999999994</v>
          </cell>
          <cell r="CB79">
            <v>60.9</v>
          </cell>
          <cell r="CC79">
            <v>75</v>
          </cell>
          <cell r="CD79">
            <v>58.2</v>
          </cell>
          <cell r="CE79">
            <v>49.3</v>
          </cell>
          <cell r="CF79">
            <v>66.7</v>
          </cell>
          <cell r="CG79">
            <v>91.5</v>
          </cell>
          <cell r="CH79">
            <v>87</v>
          </cell>
          <cell r="CI79">
            <v>95.8</v>
          </cell>
          <cell r="CJ79">
            <v>88.7</v>
          </cell>
          <cell r="CK79">
            <v>84.1</v>
          </cell>
          <cell r="CL79">
            <v>93.1</v>
          </cell>
          <cell r="CM79">
            <v>59.6</v>
          </cell>
          <cell r="CN79">
            <v>50.7</v>
          </cell>
          <cell r="CO79">
            <v>68.099999999999994</v>
          </cell>
          <cell r="CP79">
            <v>34.799999999999997</v>
          </cell>
          <cell r="CQ79">
            <v>36.200000000000003</v>
          </cell>
          <cell r="CR79">
            <v>33.299999999999997</v>
          </cell>
          <cell r="CS79">
            <v>22.7</v>
          </cell>
          <cell r="CT79">
            <v>18.8</v>
          </cell>
          <cell r="CU79">
            <v>26.4</v>
          </cell>
          <cell r="CV79">
            <v>5331</v>
          </cell>
          <cell r="CW79">
            <v>2700</v>
          </cell>
          <cell r="CX79">
            <v>2631</v>
          </cell>
          <cell r="CY79">
            <v>69.900000000000006</v>
          </cell>
          <cell r="CZ79">
            <v>63.3</v>
          </cell>
          <cell r="DA79">
            <v>76.7</v>
          </cell>
          <cell r="DB79">
            <v>61</v>
          </cell>
          <cell r="DC79">
            <v>55</v>
          </cell>
          <cell r="DD79">
            <v>67.2</v>
          </cell>
          <cell r="DE79">
            <v>95</v>
          </cell>
          <cell r="DF79">
            <v>93.7</v>
          </cell>
          <cell r="DG79">
            <v>96.4</v>
          </cell>
          <cell r="DH79">
            <v>93</v>
          </cell>
          <cell r="DI79">
            <v>91.9</v>
          </cell>
          <cell r="DJ79">
            <v>94.2</v>
          </cell>
          <cell r="DK79">
            <v>62.6</v>
          </cell>
          <cell r="DL79">
            <v>57.3</v>
          </cell>
          <cell r="DM79">
            <v>68</v>
          </cell>
          <cell r="DN79">
            <v>37.700000000000003</v>
          </cell>
          <cell r="DO79">
            <v>33.299999999999997</v>
          </cell>
          <cell r="DP79">
            <v>42.3</v>
          </cell>
          <cell r="DQ79">
            <v>25.8</v>
          </cell>
          <cell r="DR79">
            <v>20.399999999999999</v>
          </cell>
          <cell r="DS79">
            <v>31.4</v>
          </cell>
          <cell r="DT79">
            <v>5706</v>
          </cell>
          <cell r="DU79">
            <v>2897</v>
          </cell>
          <cell r="DV79">
            <v>2809</v>
          </cell>
          <cell r="DW79">
            <v>69.7</v>
          </cell>
          <cell r="DX79">
            <v>63</v>
          </cell>
          <cell r="DY79">
            <v>76.599999999999994</v>
          </cell>
          <cell r="DZ79">
            <v>60.7</v>
          </cell>
          <cell r="EA79">
            <v>54.7</v>
          </cell>
          <cell r="EB79">
            <v>66.900000000000006</v>
          </cell>
          <cell r="EC79">
            <v>94.8</v>
          </cell>
          <cell r="ED79">
            <v>93.4</v>
          </cell>
          <cell r="EE79">
            <v>96.3</v>
          </cell>
          <cell r="EF79">
            <v>92.8</v>
          </cell>
          <cell r="EG79">
            <v>91.5</v>
          </cell>
          <cell r="EH79">
            <v>94.1</v>
          </cell>
          <cell r="EI79">
            <v>62.3</v>
          </cell>
          <cell r="EJ79">
            <v>57</v>
          </cell>
          <cell r="EK79">
            <v>67.8</v>
          </cell>
          <cell r="EL79">
            <v>37.5</v>
          </cell>
          <cell r="EM79">
            <v>33.4</v>
          </cell>
          <cell r="EN79">
            <v>41.7</v>
          </cell>
          <cell r="EO79">
            <v>25.6</v>
          </cell>
          <cell r="EP79">
            <v>20.3</v>
          </cell>
          <cell r="EQ79">
            <v>31</v>
          </cell>
        </row>
        <row r="80">
          <cell r="A80" t="str">
            <v>E06000055</v>
          </cell>
          <cell r="B80" t="str">
            <v>Bedford</v>
          </cell>
          <cell r="C80" t="str">
            <v>East</v>
          </cell>
          <cell r="D80">
            <v>262</v>
          </cell>
          <cell r="E80">
            <v>127</v>
          </cell>
          <cell r="F80">
            <v>135</v>
          </cell>
          <cell r="G80">
            <v>58</v>
          </cell>
          <cell r="H80">
            <v>56.7</v>
          </cell>
          <cell r="I80">
            <v>59.3</v>
          </cell>
          <cell r="J80">
            <v>45.8</v>
          </cell>
          <cell r="K80">
            <v>48</v>
          </cell>
          <cell r="L80">
            <v>43.7</v>
          </cell>
          <cell r="M80">
            <v>98.9</v>
          </cell>
          <cell r="N80">
            <v>97.6</v>
          </cell>
          <cell r="O80">
            <v>100</v>
          </cell>
          <cell r="P80">
            <v>98.5</v>
          </cell>
          <cell r="Q80" t="str">
            <v>x</v>
          </cell>
          <cell r="R80" t="str">
            <v>x</v>
          </cell>
          <cell r="S80">
            <v>48.9</v>
          </cell>
          <cell r="T80">
            <v>51.2</v>
          </cell>
          <cell r="U80">
            <v>46.7</v>
          </cell>
          <cell r="V80">
            <v>29</v>
          </cell>
          <cell r="W80">
            <v>29.9</v>
          </cell>
          <cell r="X80">
            <v>28.1</v>
          </cell>
          <cell r="Y80">
            <v>12.2</v>
          </cell>
          <cell r="Z80">
            <v>9.4</v>
          </cell>
          <cell r="AA80">
            <v>14.8</v>
          </cell>
          <cell r="AB80">
            <v>88</v>
          </cell>
          <cell r="AC80">
            <v>46</v>
          </cell>
          <cell r="AD80">
            <v>42</v>
          </cell>
          <cell r="AE80">
            <v>61.4</v>
          </cell>
          <cell r="AF80">
            <v>52.2</v>
          </cell>
          <cell r="AG80">
            <v>71.400000000000006</v>
          </cell>
          <cell r="AH80">
            <v>47.7</v>
          </cell>
          <cell r="AI80">
            <v>47.8</v>
          </cell>
          <cell r="AJ80">
            <v>47.6</v>
          </cell>
          <cell r="AK80">
            <v>96.6</v>
          </cell>
          <cell r="AL80">
            <v>93.5</v>
          </cell>
          <cell r="AM80">
            <v>100</v>
          </cell>
          <cell r="AN80">
            <v>95.5</v>
          </cell>
          <cell r="AO80">
            <v>91.3</v>
          </cell>
          <cell r="AP80">
            <v>100</v>
          </cell>
          <cell r="AQ80">
            <v>48.9</v>
          </cell>
          <cell r="AR80">
            <v>47.8</v>
          </cell>
          <cell r="AS80">
            <v>50</v>
          </cell>
          <cell r="AT80">
            <v>27.3</v>
          </cell>
          <cell r="AU80">
            <v>26.1</v>
          </cell>
          <cell r="AV80">
            <v>28.6</v>
          </cell>
          <cell r="AW80">
            <v>11.4</v>
          </cell>
          <cell r="AX80">
            <v>13</v>
          </cell>
          <cell r="AY80">
            <v>9.5</v>
          </cell>
          <cell r="AZ80">
            <v>5</v>
          </cell>
          <cell r="BA80" t="str">
            <v>x</v>
          </cell>
          <cell r="BB80" t="str">
            <v>x</v>
          </cell>
          <cell r="BC80" t="str">
            <v>x</v>
          </cell>
          <cell r="BD80" t="str">
            <v>x</v>
          </cell>
          <cell r="BE80" t="str">
            <v>x</v>
          </cell>
          <cell r="BF80" t="str">
            <v>x</v>
          </cell>
          <cell r="BG80" t="str">
            <v>x</v>
          </cell>
          <cell r="BH80" t="str">
            <v>x</v>
          </cell>
          <cell r="BI80" t="str">
            <v>x</v>
          </cell>
          <cell r="BJ80" t="str">
            <v>x</v>
          </cell>
          <cell r="BK80" t="str">
            <v>x</v>
          </cell>
          <cell r="BL80" t="str">
            <v>x</v>
          </cell>
          <cell r="BM80" t="str">
            <v>x</v>
          </cell>
          <cell r="BN80" t="str">
            <v>x</v>
          </cell>
          <cell r="BO80" t="str">
            <v>x</v>
          </cell>
          <cell r="BP80" t="str">
            <v>x</v>
          </cell>
          <cell r="BQ80" t="str">
            <v>x</v>
          </cell>
          <cell r="BR80" t="str">
            <v>x</v>
          </cell>
          <cell r="BS80" t="str">
            <v>x</v>
          </cell>
          <cell r="BT80" t="str">
            <v>x</v>
          </cell>
          <cell r="BU80" t="str">
            <v>x</v>
          </cell>
          <cell r="BV80" t="str">
            <v>x</v>
          </cell>
          <cell r="BW80" t="str">
            <v>x</v>
          </cell>
          <cell r="BX80">
            <v>123</v>
          </cell>
          <cell r="BY80">
            <v>65</v>
          </cell>
          <cell r="BZ80">
            <v>58</v>
          </cell>
          <cell r="CA80">
            <v>61</v>
          </cell>
          <cell r="CB80">
            <v>50.8</v>
          </cell>
          <cell r="CC80">
            <v>72.400000000000006</v>
          </cell>
          <cell r="CD80">
            <v>45.5</v>
          </cell>
          <cell r="CE80">
            <v>36.9</v>
          </cell>
          <cell r="CF80">
            <v>55.2</v>
          </cell>
          <cell r="CG80">
            <v>95.1</v>
          </cell>
          <cell r="CH80" t="str">
            <v>x</v>
          </cell>
          <cell r="CI80" t="str">
            <v>x</v>
          </cell>
          <cell r="CJ80">
            <v>95.1</v>
          </cell>
          <cell r="CK80" t="str">
            <v>x</v>
          </cell>
          <cell r="CL80" t="str">
            <v>x</v>
          </cell>
          <cell r="CM80">
            <v>49.6</v>
          </cell>
          <cell r="CN80">
            <v>41.5</v>
          </cell>
          <cell r="CO80">
            <v>58.6</v>
          </cell>
          <cell r="CP80">
            <v>30.9</v>
          </cell>
          <cell r="CQ80">
            <v>32.299999999999997</v>
          </cell>
          <cell r="CR80">
            <v>29.3</v>
          </cell>
          <cell r="CS80">
            <v>21.1</v>
          </cell>
          <cell r="CT80">
            <v>18.5</v>
          </cell>
          <cell r="CU80">
            <v>24.1</v>
          </cell>
          <cell r="CV80">
            <v>1377</v>
          </cell>
          <cell r="CW80">
            <v>741</v>
          </cell>
          <cell r="CX80">
            <v>636</v>
          </cell>
          <cell r="CY80">
            <v>66.8</v>
          </cell>
          <cell r="CZ80">
            <v>62.6</v>
          </cell>
          <cell r="DA80">
            <v>71.7</v>
          </cell>
          <cell r="DB80">
            <v>54</v>
          </cell>
          <cell r="DC80">
            <v>52</v>
          </cell>
          <cell r="DD80">
            <v>56.3</v>
          </cell>
          <cell r="DE80">
            <v>95.4</v>
          </cell>
          <cell r="DF80">
            <v>95.8</v>
          </cell>
          <cell r="DG80">
            <v>94.8</v>
          </cell>
          <cell r="DH80">
            <v>94.6</v>
          </cell>
          <cell r="DI80">
            <v>94.6</v>
          </cell>
          <cell r="DJ80">
            <v>94.5</v>
          </cell>
          <cell r="DK80">
            <v>55.3</v>
          </cell>
          <cell r="DL80">
            <v>53.3</v>
          </cell>
          <cell r="DM80">
            <v>57.7</v>
          </cell>
          <cell r="DN80">
            <v>32.5</v>
          </cell>
          <cell r="DO80">
            <v>28.9</v>
          </cell>
          <cell r="DP80">
            <v>36.799999999999997</v>
          </cell>
          <cell r="DQ80">
            <v>19</v>
          </cell>
          <cell r="DR80">
            <v>15.9</v>
          </cell>
          <cell r="DS80">
            <v>22.5</v>
          </cell>
          <cell r="DT80">
            <v>1893</v>
          </cell>
          <cell r="DU80">
            <v>1001</v>
          </cell>
          <cell r="DV80">
            <v>892</v>
          </cell>
          <cell r="DW80">
            <v>65.3</v>
          </cell>
          <cell r="DX80">
            <v>61.1</v>
          </cell>
          <cell r="DY80">
            <v>70</v>
          </cell>
          <cell r="DZ80">
            <v>52.4</v>
          </cell>
          <cell r="EA80">
            <v>50.7</v>
          </cell>
          <cell r="EB80">
            <v>54.1</v>
          </cell>
          <cell r="EC80">
            <v>96</v>
          </cell>
          <cell r="ED80">
            <v>95.8</v>
          </cell>
          <cell r="EE80">
            <v>96.2</v>
          </cell>
          <cell r="EF80">
            <v>95.2</v>
          </cell>
          <cell r="EG80">
            <v>94.7</v>
          </cell>
          <cell r="EH80">
            <v>95.9</v>
          </cell>
          <cell r="EI80">
            <v>54.1</v>
          </cell>
          <cell r="EJ80">
            <v>52.5</v>
          </cell>
          <cell r="EK80">
            <v>55.9</v>
          </cell>
          <cell r="EL80">
            <v>32.200000000000003</v>
          </cell>
          <cell r="EM80">
            <v>29.6</v>
          </cell>
          <cell r="EN80">
            <v>35.1</v>
          </cell>
          <cell r="EO80">
            <v>18.2</v>
          </cell>
          <cell r="EP80">
            <v>15.6</v>
          </cell>
          <cell r="EQ80">
            <v>21.2</v>
          </cell>
        </row>
        <row r="81">
          <cell r="A81" t="str">
            <v>E10000003</v>
          </cell>
          <cell r="B81" t="str">
            <v>Cambridgeshire</v>
          </cell>
          <cell r="C81" t="str">
            <v>East</v>
          </cell>
          <cell r="D81">
            <v>165</v>
          </cell>
          <cell r="E81">
            <v>78</v>
          </cell>
          <cell r="F81">
            <v>87</v>
          </cell>
          <cell r="G81">
            <v>72.7</v>
          </cell>
          <cell r="H81">
            <v>69.2</v>
          </cell>
          <cell r="I81">
            <v>75.900000000000006</v>
          </cell>
          <cell r="J81">
            <v>63</v>
          </cell>
          <cell r="K81">
            <v>62.8</v>
          </cell>
          <cell r="L81">
            <v>63.2</v>
          </cell>
          <cell r="M81">
            <v>96.4</v>
          </cell>
          <cell r="N81" t="str">
            <v>x</v>
          </cell>
          <cell r="O81" t="str">
            <v>x</v>
          </cell>
          <cell r="P81">
            <v>95.2</v>
          </cell>
          <cell r="Q81">
            <v>93.6</v>
          </cell>
          <cell r="R81">
            <v>96.6</v>
          </cell>
          <cell r="S81">
            <v>65.5</v>
          </cell>
          <cell r="T81">
            <v>65.400000000000006</v>
          </cell>
          <cell r="U81">
            <v>65.5</v>
          </cell>
          <cell r="V81">
            <v>48.5</v>
          </cell>
          <cell r="W81">
            <v>42.3</v>
          </cell>
          <cell r="X81">
            <v>54</v>
          </cell>
          <cell r="Y81">
            <v>37</v>
          </cell>
          <cell r="Z81">
            <v>29.5</v>
          </cell>
          <cell r="AA81">
            <v>43.7</v>
          </cell>
          <cell r="AB81">
            <v>57</v>
          </cell>
          <cell r="AC81">
            <v>34</v>
          </cell>
          <cell r="AD81">
            <v>23</v>
          </cell>
          <cell r="AE81">
            <v>50.9</v>
          </cell>
          <cell r="AF81">
            <v>44.1</v>
          </cell>
          <cell r="AG81">
            <v>60.9</v>
          </cell>
          <cell r="AH81">
            <v>40.4</v>
          </cell>
          <cell r="AI81">
            <v>35.299999999999997</v>
          </cell>
          <cell r="AJ81">
            <v>47.8</v>
          </cell>
          <cell r="AK81" t="str">
            <v>x</v>
          </cell>
          <cell r="AL81" t="str">
            <v>x</v>
          </cell>
          <cell r="AM81">
            <v>100</v>
          </cell>
          <cell r="AN81">
            <v>87.7</v>
          </cell>
          <cell r="AO81" t="str">
            <v>x</v>
          </cell>
          <cell r="AP81" t="str">
            <v>x</v>
          </cell>
          <cell r="AQ81">
            <v>43.9</v>
          </cell>
          <cell r="AR81">
            <v>41.2</v>
          </cell>
          <cell r="AS81">
            <v>47.8</v>
          </cell>
          <cell r="AT81">
            <v>38.6</v>
          </cell>
          <cell r="AU81">
            <v>38.200000000000003</v>
          </cell>
          <cell r="AV81">
            <v>39.1</v>
          </cell>
          <cell r="AW81">
            <v>21.1</v>
          </cell>
          <cell r="AX81">
            <v>14.7</v>
          </cell>
          <cell r="AY81">
            <v>30.4</v>
          </cell>
          <cell r="AZ81">
            <v>35</v>
          </cell>
          <cell r="BA81">
            <v>19</v>
          </cell>
          <cell r="BB81">
            <v>16</v>
          </cell>
          <cell r="BC81">
            <v>91.4</v>
          </cell>
          <cell r="BD81" t="str">
            <v>x</v>
          </cell>
          <cell r="BE81" t="str">
            <v>x</v>
          </cell>
          <cell r="BF81">
            <v>82.9</v>
          </cell>
          <cell r="BG81" t="str">
            <v>x</v>
          </cell>
          <cell r="BH81" t="str">
            <v>x</v>
          </cell>
          <cell r="BI81" t="str">
            <v>x</v>
          </cell>
          <cell r="BJ81" t="str">
            <v>x</v>
          </cell>
          <cell r="BK81">
            <v>100</v>
          </cell>
          <cell r="BL81" t="str">
            <v>x</v>
          </cell>
          <cell r="BM81" t="str">
            <v>x</v>
          </cell>
          <cell r="BN81">
            <v>100</v>
          </cell>
          <cell r="BO81">
            <v>82.9</v>
          </cell>
          <cell r="BP81" t="str">
            <v>x</v>
          </cell>
          <cell r="BQ81" t="str">
            <v>x</v>
          </cell>
          <cell r="BR81">
            <v>57.1</v>
          </cell>
          <cell r="BS81">
            <v>47.4</v>
          </cell>
          <cell r="BT81">
            <v>68.8</v>
          </cell>
          <cell r="BU81">
            <v>48.6</v>
          </cell>
          <cell r="BV81">
            <v>36.799999999999997</v>
          </cell>
          <cell r="BW81">
            <v>62.5</v>
          </cell>
          <cell r="BX81">
            <v>177</v>
          </cell>
          <cell r="BY81">
            <v>88</v>
          </cell>
          <cell r="BZ81">
            <v>89</v>
          </cell>
          <cell r="CA81">
            <v>75.099999999999994</v>
          </cell>
          <cell r="CB81">
            <v>64.8</v>
          </cell>
          <cell r="CC81">
            <v>85.4</v>
          </cell>
          <cell r="CD81">
            <v>66.7</v>
          </cell>
          <cell r="CE81">
            <v>59.1</v>
          </cell>
          <cell r="CF81">
            <v>74.2</v>
          </cell>
          <cell r="CG81">
            <v>97.7</v>
          </cell>
          <cell r="CH81">
            <v>95.5</v>
          </cell>
          <cell r="CI81">
            <v>100</v>
          </cell>
          <cell r="CJ81">
            <v>96</v>
          </cell>
          <cell r="CK81" t="str">
            <v>x</v>
          </cell>
          <cell r="CL81" t="str">
            <v>x</v>
          </cell>
          <cell r="CM81">
            <v>70.599999999999994</v>
          </cell>
          <cell r="CN81">
            <v>64.8</v>
          </cell>
          <cell r="CO81">
            <v>76.400000000000006</v>
          </cell>
          <cell r="CP81">
            <v>53.1</v>
          </cell>
          <cell r="CQ81">
            <v>48.9</v>
          </cell>
          <cell r="CR81">
            <v>57.3</v>
          </cell>
          <cell r="CS81">
            <v>35.6</v>
          </cell>
          <cell r="CT81" t="str">
            <v>x</v>
          </cell>
          <cell r="CU81" t="str">
            <v>x</v>
          </cell>
          <cell r="CV81">
            <v>5258</v>
          </cell>
          <cell r="CW81">
            <v>2745</v>
          </cell>
          <cell r="CX81">
            <v>2513</v>
          </cell>
          <cell r="CY81">
            <v>65.900000000000006</v>
          </cell>
          <cell r="CZ81">
            <v>60.3</v>
          </cell>
          <cell r="DA81">
            <v>72</v>
          </cell>
          <cell r="DB81">
            <v>58.4</v>
          </cell>
          <cell r="DC81">
            <v>53.1</v>
          </cell>
          <cell r="DD81">
            <v>64.2</v>
          </cell>
          <cell r="DE81">
            <v>93.5</v>
          </cell>
          <cell r="DF81">
            <v>91.4</v>
          </cell>
          <cell r="DG81">
            <v>95.7</v>
          </cell>
          <cell r="DH81">
            <v>92</v>
          </cell>
          <cell r="DI81">
            <v>90</v>
          </cell>
          <cell r="DJ81">
            <v>94.2</v>
          </cell>
          <cell r="DK81">
            <v>60.8</v>
          </cell>
          <cell r="DL81">
            <v>56.1</v>
          </cell>
          <cell r="DM81">
            <v>66</v>
          </cell>
          <cell r="DN81">
            <v>44.4</v>
          </cell>
          <cell r="DO81">
            <v>39.9</v>
          </cell>
          <cell r="DP81">
            <v>49.3</v>
          </cell>
          <cell r="DQ81">
            <v>28.1</v>
          </cell>
          <cell r="DR81">
            <v>23.2</v>
          </cell>
          <cell r="DS81">
            <v>33.5</v>
          </cell>
          <cell r="DT81">
            <v>5801</v>
          </cell>
          <cell r="DU81">
            <v>3021</v>
          </cell>
          <cell r="DV81">
            <v>2780</v>
          </cell>
          <cell r="DW81">
            <v>66.3</v>
          </cell>
          <cell r="DX81">
            <v>60.6</v>
          </cell>
          <cell r="DY81">
            <v>72.5</v>
          </cell>
          <cell r="DZ81">
            <v>58.8</v>
          </cell>
          <cell r="EA81">
            <v>53.6</v>
          </cell>
          <cell r="EB81">
            <v>64.5</v>
          </cell>
          <cell r="EC81">
            <v>93.6</v>
          </cell>
          <cell r="ED81">
            <v>91.5</v>
          </cell>
          <cell r="EE81">
            <v>96</v>
          </cell>
          <cell r="EF81">
            <v>92.1</v>
          </cell>
          <cell r="EG81">
            <v>90</v>
          </cell>
          <cell r="EH81">
            <v>94.4</v>
          </cell>
          <cell r="EI81">
            <v>61.3</v>
          </cell>
          <cell r="EJ81">
            <v>56.6</v>
          </cell>
          <cell r="EK81">
            <v>66.3</v>
          </cell>
          <cell r="EL81">
            <v>44.7</v>
          </cell>
          <cell r="EM81">
            <v>40.299999999999997</v>
          </cell>
          <cell r="EN81">
            <v>49.5</v>
          </cell>
          <cell r="EO81">
            <v>28.6</v>
          </cell>
          <cell r="EP81">
            <v>23.7</v>
          </cell>
          <cell r="EQ81">
            <v>34</v>
          </cell>
        </row>
        <row r="82">
          <cell r="A82" t="str">
            <v>E06000056</v>
          </cell>
          <cell r="B82" t="str">
            <v>Central Bedfordshire</v>
          </cell>
          <cell r="C82" t="str">
            <v>East</v>
          </cell>
          <cell r="D82">
            <v>41</v>
          </cell>
          <cell r="E82">
            <v>23</v>
          </cell>
          <cell r="F82">
            <v>18</v>
          </cell>
          <cell r="G82">
            <v>78</v>
          </cell>
          <cell r="H82" t="str">
            <v>x</v>
          </cell>
          <cell r="I82" t="str">
            <v>x</v>
          </cell>
          <cell r="J82">
            <v>70.7</v>
          </cell>
          <cell r="K82">
            <v>73.900000000000006</v>
          </cell>
          <cell r="L82">
            <v>66.7</v>
          </cell>
          <cell r="M82">
            <v>100</v>
          </cell>
          <cell r="N82">
            <v>100</v>
          </cell>
          <cell r="O82">
            <v>100</v>
          </cell>
          <cell r="P82" t="str">
            <v>x</v>
          </cell>
          <cell r="Q82" t="str">
            <v>x</v>
          </cell>
          <cell r="R82">
            <v>100</v>
          </cell>
          <cell r="S82">
            <v>73.2</v>
          </cell>
          <cell r="T82">
            <v>78.3</v>
          </cell>
          <cell r="U82">
            <v>66.7</v>
          </cell>
          <cell r="V82">
            <v>61</v>
          </cell>
          <cell r="W82">
            <v>56.5</v>
          </cell>
          <cell r="X82">
            <v>66.7</v>
          </cell>
          <cell r="Y82">
            <v>39</v>
          </cell>
          <cell r="Z82">
            <v>34.799999999999997</v>
          </cell>
          <cell r="AA82">
            <v>44.4</v>
          </cell>
          <cell r="AB82">
            <v>51</v>
          </cell>
          <cell r="AC82">
            <v>23</v>
          </cell>
          <cell r="AD82">
            <v>28</v>
          </cell>
          <cell r="AE82">
            <v>64.7</v>
          </cell>
          <cell r="AF82">
            <v>60.9</v>
          </cell>
          <cell r="AG82">
            <v>67.900000000000006</v>
          </cell>
          <cell r="AH82">
            <v>45.1</v>
          </cell>
          <cell r="AI82">
            <v>39.1</v>
          </cell>
          <cell r="AJ82">
            <v>50</v>
          </cell>
          <cell r="AK82">
            <v>94.1</v>
          </cell>
          <cell r="AL82" t="str">
            <v>x</v>
          </cell>
          <cell r="AM82" t="str">
            <v>x</v>
          </cell>
          <cell r="AN82">
            <v>90.2</v>
          </cell>
          <cell r="AO82" t="str">
            <v>x</v>
          </cell>
          <cell r="AP82" t="str">
            <v>x</v>
          </cell>
          <cell r="AQ82">
            <v>49</v>
          </cell>
          <cell r="AR82">
            <v>47.8</v>
          </cell>
          <cell r="AS82">
            <v>50</v>
          </cell>
          <cell r="AT82">
            <v>35.299999999999997</v>
          </cell>
          <cell r="AU82">
            <v>34.799999999999997</v>
          </cell>
          <cell r="AV82">
            <v>35.700000000000003</v>
          </cell>
          <cell r="AW82">
            <v>13.7</v>
          </cell>
          <cell r="AX82" t="str">
            <v>x</v>
          </cell>
          <cell r="AY82" t="str">
            <v>x</v>
          </cell>
          <cell r="AZ82">
            <v>8</v>
          </cell>
          <cell r="BA82">
            <v>3</v>
          </cell>
          <cell r="BB82">
            <v>5</v>
          </cell>
          <cell r="BC82">
            <v>100</v>
          </cell>
          <cell r="BD82" t="str">
            <v>x</v>
          </cell>
          <cell r="BE82" t="str">
            <v>x</v>
          </cell>
          <cell r="BF82">
            <v>100</v>
          </cell>
          <cell r="BG82" t="str">
            <v>x</v>
          </cell>
          <cell r="BH82" t="str">
            <v>x</v>
          </cell>
          <cell r="BI82">
            <v>100</v>
          </cell>
          <cell r="BJ82" t="str">
            <v>x</v>
          </cell>
          <cell r="BK82" t="str">
            <v>x</v>
          </cell>
          <cell r="BL82">
            <v>100</v>
          </cell>
          <cell r="BM82" t="str">
            <v>x</v>
          </cell>
          <cell r="BN82" t="str">
            <v>x</v>
          </cell>
          <cell r="BO82">
            <v>100</v>
          </cell>
          <cell r="BP82" t="str">
            <v>x</v>
          </cell>
          <cell r="BQ82" t="str">
            <v>x</v>
          </cell>
          <cell r="BR82" t="str">
            <v>x</v>
          </cell>
          <cell r="BS82" t="str">
            <v>x</v>
          </cell>
          <cell r="BT82" t="str">
            <v>x</v>
          </cell>
          <cell r="BU82" t="str">
            <v>x</v>
          </cell>
          <cell r="BV82" t="str">
            <v>x</v>
          </cell>
          <cell r="BW82" t="str">
            <v>x</v>
          </cell>
          <cell r="BX82">
            <v>100</v>
          </cell>
          <cell r="BY82">
            <v>52</v>
          </cell>
          <cell r="BZ82">
            <v>48</v>
          </cell>
          <cell r="CA82">
            <v>72</v>
          </cell>
          <cell r="CB82">
            <v>71.2</v>
          </cell>
          <cell r="CC82">
            <v>72.900000000000006</v>
          </cell>
          <cell r="CD82">
            <v>61</v>
          </cell>
          <cell r="CE82">
            <v>63.5</v>
          </cell>
          <cell r="CF82">
            <v>58.3</v>
          </cell>
          <cell r="CG82">
            <v>95</v>
          </cell>
          <cell r="CH82" t="str">
            <v>x</v>
          </cell>
          <cell r="CI82" t="str">
            <v>x</v>
          </cell>
          <cell r="CJ82">
            <v>93</v>
          </cell>
          <cell r="CK82">
            <v>92.3</v>
          </cell>
          <cell r="CL82">
            <v>93.8</v>
          </cell>
          <cell r="CM82">
            <v>62</v>
          </cell>
          <cell r="CN82">
            <v>63.5</v>
          </cell>
          <cell r="CO82">
            <v>60.4</v>
          </cell>
          <cell r="CP82">
            <v>42</v>
          </cell>
          <cell r="CQ82">
            <v>34.6</v>
          </cell>
          <cell r="CR82">
            <v>50</v>
          </cell>
          <cell r="CS82">
            <v>23</v>
          </cell>
          <cell r="CT82">
            <v>17.3</v>
          </cell>
          <cell r="CU82">
            <v>29.2</v>
          </cell>
          <cell r="CV82">
            <v>2487</v>
          </cell>
          <cell r="CW82">
            <v>1276</v>
          </cell>
          <cell r="CX82">
            <v>1211</v>
          </cell>
          <cell r="CY82">
            <v>66.2</v>
          </cell>
          <cell r="CZ82">
            <v>61.5</v>
          </cell>
          <cell r="DA82">
            <v>71.099999999999994</v>
          </cell>
          <cell r="DB82">
            <v>58.2</v>
          </cell>
          <cell r="DC82">
            <v>53.5</v>
          </cell>
          <cell r="DD82">
            <v>63.2</v>
          </cell>
          <cell r="DE82">
            <v>94.3</v>
          </cell>
          <cell r="DF82">
            <v>92.8</v>
          </cell>
          <cell r="DG82">
            <v>96</v>
          </cell>
          <cell r="DH82">
            <v>92.4</v>
          </cell>
          <cell r="DI82">
            <v>91</v>
          </cell>
          <cell r="DJ82">
            <v>93.9</v>
          </cell>
          <cell r="DK82">
            <v>61.1</v>
          </cell>
          <cell r="DL82">
            <v>57.5</v>
          </cell>
          <cell r="DM82">
            <v>64.900000000000006</v>
          </cell>
          <cell r="DN82">
            <v>37.200000000000003</v>
          </cell>
          <cell r="DO82">
            <v>33.700000000000003</v>
          </cell>
          <cell r="DP82">
            <v>40.799999999999997</v>
          </cell>
          <cell r="DQ82">
            <v>20.5</v>
          </cell>
          <cell r="DR82">
            <v>17.2</v>
          </cell>
          <cell r="DS82">
            <v>24.1</v>
          </cell>
          <cell r="DT82">
            <v>2707</v>
          </cell>
          <cell r="DU82">
            <v>1390</v>
          </cell>
          <cell r="DV82">
            <v>1317</v>
          </cell>
          <cell r="DW82">
            <v>66.599999999999994</v>
          </cell>
          <cell r="DX82">
            <v>62.2</v>
          </cell>
          <cell r="DY82">
            <v>71.2</v>
          </cell>
          <cell r="DZ82">
            <v>58.3</v>
          </cell>
          <cell r="EA82">
            <v>54</v>
          </cell>
          <cell r="EB82">
            <v>62.8</v>
          </cell>
          <cell r="EC82">
            <v>94.4</v>
          </cell>
          <cell r="ED82">
            <v>93</v>
          </cell>
          <cell r="EE82">
            <v>95.8</v>
          </cell>
          <cell r="EF82">
            <v>92.4</v>
          </cell>
          <cell r="EG82">
            <v>91.1</v>
          </cell>
          <cell r="EH82">
            <v>93.8</v>
          </cell>
          <cell r="EI82">
            <v>61.1</v>
          </cell>
          <cell r="EJ82">
            <v>57.9</v>
          </cell>
          <cell r="EK82">
            <v>64.5</v>
          </cell>
          <cell r="EL82">
            <v>37.799999999999997</v>
          </cell>
          <cell r="EM82">
            <v>34.200000000000003</v>
          </cell>
          <cell r="EN82">
            <v>41.5</v>
          </cell>
          <cell r="EO82">
            <v>20.9</v>
          </cell>
          <cell r="EP82">
            <v>17.399999999999999</v>
          </cell>
          <cell r="EQ82">
            <v>24.6</v>
          </cell>
        </row>
        <row r="83">
          <cell r="A83" t="str">
            <v>E10000012</v>
          </cell>
          <cell r="B83" t="str">
            <v>Essex</v>
          </cell>
          <cell r="C83" t="str">
            <v>East</v>
          </cell>
          <cell r="D83">
            <v>293</v>
          </cell>
          <cell r="E83">
            <v>155</v>
          </cell>
          <cell r="F83">
            <v>138</v>
          </cell>
          <cell r="G83">
            <v>81.599999999999994</v>
          </cell>
          <cell r="H83">
            <v>78.7</v>
          </cell>
          <cell r="I83">
            <v>84.8</v>
          </cell>
          <cell r="J83">
            <v>76.8</v>
          </cell>
          <cell r="K83">
            <v>74.2</v>
          </cell>
          <cell r="L83">
            <v>79.7</v>
          </cell>
          <cell r="M83">
            <v>97.3</v>
          </cell>
          <cell r="N83">
            <v>96.8</v>
          </cell>
          <cell r="O83">
            <v>97.8</v>
          </cell>
          <cell r="P83">
            <v>96.2</v>
          </cell>
          <cell r="Q83">
            <v>95.5</v>
          </cell>
          <cell r="R83">
            <v>97.1</v>
          </cell>
          <cell r="S83">
            <v>78.2</v>
          </cell>
          <cell r="T83">
            <v>74.8</v>
          </cell>
          <cell r="U83">
            <v>81.900000000000006</v>
          </cell>
          <cell r="V83">
            <v>47.4</v>
          </cell>
          <cell r="W83">
            <v>41.9</v>
          </cell>
          <cell r="X83">
            <v>53.6</v>
          </cell>
          <cell r="Y83">
            <v>36.5</v>
          </cell>
          <cell r="Z83">
            <v>29.7</v>
          </cell>
          <cell r="AA83">
            <v>44.2</v>
          </cell>
          <cell r="AB83">
            <v>352</v>
          </cell>
          <cell r="AC83">
            <v>164</v>
          </cell>
          <cell r="AD83">
            <v>188</v>
          </cell>
          <cell r="AE83">
            <v>73.900000000000006</v>
          </cell>
          <cell r="AF83">
            <v>68.900000000000006</v>
          </cell>
          <cell r="AG83">
            <v>78.2</v>
          </cell>
          <cell r="AH83">
            <v>63.1</v>
          </cell>
          <cell r="AI83">
            <v>59.1</v>
          </cell>
          <cell r="AJ83">
            <v>66.5</v>
          </cell>
          <cell r="AK83">
            <v>97.4</v>
          </cell>
          <cell r="AL83" t="str">
            <v>x</v>
          </cell>
          <cell r="AM83" t="str">
            <v>x</v>
          </cell>
          <cell r="AN83">
            <v>93.8</v>
          </cell>
          <cell r="AO83">
            <v>92.7</v>
          </cell>
          <cell r="AP83">
            <v>94.7</v>
          </cell>
          <cell r="AQ83">
            <v>63.6</v>
          </cell>
          <cell r="AR83">
            <v>59.1</v>
          </cell>
          <cell r="AS83">
            <v>67.599999999999994</v>
          </cell>
          <cell r="AT83">
            <v>42.9</v>
          </cell>
          <cell r="AU83">
            <v>37.200000000000003</v>
          </cell>
          <cell r="AV83">
            <v>47.9</v>
          </cell>
          <cell r="AW83">
            <v>28.4</v>
          </cell>
          <cell r="AX83">
            <v>21.3</v>
          </cell>
          <cell r="AY83">
            <v>34.6</v>
          </cell>
          <cell r="AZ83">
            <v>61</v>
          </cell>
          <cell r="BA83">
            <v>36</v>
          </cell>
          <cell r="BB83">
            <v>25</v>
          </cell>
          <cell r="BC83">
            <v>91.8</v>
          </cell>
          <cell r="BD83" t="str">
            <v>x</v>
          </cell>
          <cell r="BE83" t="str">
            <v>x</v>
          </cell>
          <cell r="BF83">
            <v>80.3</v>
          </cell>
          <cell r="BG83">
            <v>75</v>
          </cell>
          <cell r="BH83">
            <v>88</v>
          </cell>
          <cell r="BI83">
            <v>100</v>
          </cell>
          <cell r="BJ83">
            <v>100</v>
          </cell>
          <cell r="BK83">
            <v>100</v>
          </cell>
          <cell r="BL83">
            <v>95.1</v>
          </cell>
          <cell r="BM83">
            <v>91.7</v>
          </cell>
          <cell r="BN83">
            <v>100</v>
          </cell>
          <cell r="BO83">
            <v>80.3</v>
          </cell>
          <cell r="BP83">
            <v>75</v>
          </cell>
          <cell r="BQ83">
            <v>88</v>
          </cell>
          <cell r="BR83">
            <v>50.8</v>
          </cell>
          <cell r="BS83">
            <v>47.2</v>
          </cell>
          <cell r="BT83">
            <v>56</v>
          </cell>
          <cell r="BU83">
            <v>49.2</v>
          </cell>
          <cell r="BV83">
            <v>44.4</v>
          </cell>
          <cell r="BW83">
            <v>56</v>
          </cell>
          <cell r="BX83">
            <v>524</v>
          </cell>
          <cell r="BY83">
            <v>276</v>
          </cell>
          <cell r="BZ83">
            <v>248</v>
          </cell>
          <cell r="CA83">
            <v>70.400000000000006</v>
          </cell>
          <cell r="CB83">
            <v>65.900000000000006</v>
          </cell>
          <cell r="CC83">
            <v>75.400000000000006</v>
          </cell>
          <cell r="CD83">
            <v>62.2</v>
          </cell>
          <cell r="CE83">
            <v>59.1</v>
          </cell>
          <cell r="CF83">
            <v>65.7</v>
          </cell>
          <cell r="CG83">
            <v>94.7</v>
          </cell>
          <cell r="CH83">
            <v>93.1</v>
          </cell>
          <cell r="CI83">
            <v>96.4</v>
          </cell>
          <cell r="CJ83">
            <v>91.8</v>
          </cell>
          <cell r="CK83">
            <v>91.7</v>
          </cell>
          <cell r="CL83">
            <v>91.9</v>
          </cell>
          <cell r="CM83">
            <v>65.8</v>
          </cell>
          <cell r="CN83">
            <v>63.8</v>
          </cell>
          <cell r="CO83">
            <v>68.099999999999994</v>
          </cell>
          <cell r="CP83">
            <v>41.2</v>
          </cell>
          <cell r="CQ83">
            <v>37.299999999999997</v>
          </cell>
          <cell r="CR83">
            <v>45.6</v>
          </cell>
          <cell r="CS83">
            <v>24.2</v>
          </cell>
          <cell r="CT83">
            <v>18.8</v>
          </cell>
          <cell r="CU83">
            <v>30.2</v>
          </cell>
          <cell r="CV83">
            <v>13780</v>
          </cell>
          <cell r="CW83">
            <v>7048</v>
          </cell>
          <cell r="CX83">
            <v>6732</v>
          </cell>
          <cell r="CY83">
            <v>66.2</v>
          </cell>
          <cell r="CZ83">
            <v>60.1</v>
          </cell>
          <cell r="DA83">
            <v>72.5</v>
          </cell>
          <cell r="DB83">
            <v>57.7</v>
          </cell>
          <cell r="DC83">
            <v>52.9</v>
          </cell>
          <cell r="DD83">
            <v>62.7</v>
          </cell>
          <cell r="DE83">
            <v>94.1</v>
          </cell>
          <cell r="DF83">
            <v>92.9</v>
          </cell>
          <cell r="DG83">
            <v>95.4</v>
          </cell>
          <cell r="DH83">
            <v>91.9</v>
          </cell>
          <cell r="DI83">
            <v>90.4</v>
          </cell>
          <cell r="DJ83">
            <v>93.5</v>
          </cell>
          <cell r="DK83">
            <v>60.2</v>
          </cell>
          <cell r="DL83">
            <v>56.4</v>
          </cell>
          <cell r="DM83">
            <v>64.3</v>
          </cell>
          <cell r="DN83">
            <v>34.5</v>
          </cell>
          <cell r="DO83">
            <v>30.6</v>
          </cell>
          <cell r="DP83">
            <v>38.5</v>
          </cell>
          <cell r="DQ83">
            <v>21.8</v>
          </cell>
          <cell r="DR83">
            <v>17.899999999999999</v>
          </cell>
          <cell r="DS83">
            <v>25.9</v>
          </cell>
          <cell r="DT83">
            <v>15238</v>
          </cell>
          <cell r="DU83">
            <v>7793</v>
          </cell>
          <cell r="DV83">
            <v>7445</v>
          </cell>
          <cell r="DW83">
            <v>67</v>
          </cell>
          <cell r="DX83">
            <v>61.2</v>
          </cell>
          <cell r="DY83">
            <v>73</v>
          </cell>
          <cell r="DZ83">
            <v>58.4</v>
          </cell>
          <cell r="EA83">
            <v>53.9</v>
          </cell>
          <cell r="EB83">
            <v>63.2</v>
          </cell>
          <cell r="EC83">
            <v>94.3</v>
          </cell>
          <cell r="ED83">
            <v>93.1</v>
          </cell>
          <cell r="EE83">
            <v>95.6</v>
          </cell>
          <cell r="EF83">
            <v>92</v>
          </cell>
          <cell r="EG83">
            <v>90.6</v>
          </cell>
          <cell r="EH83">
            <v>93.5</v>
          </cell>
          <cell r="EI83">
            <v>61</v>
          </cell>
          <cell r="EJ83">
            <v>57.2</v>
          </cell>
          <cell r="EK83">
            <v>64.900000000000006</v>
          </cell>
          <cell r="EL83">
            <v>35.200000000000003</v>
          </cell>
          <cell r="EM83">
            <v>31.3</v>
          </cell>
          <cell r="EN83">
            <v>39.299999999999997</v>
          </cell>
          <cell r="EO83">
            <v>22.4</v>
          </cell>
          <cell r="EP83">
            <v>18.399999999999999</v>
          </cell>
          <cell r="EQ83">
            <v>26.6</v>
          </cell>
        </row>
        <row r="84">
          <cell r="A84" t="str">
            <v>E10000015</v>
          </cell>
          <cell r="B84" t="str">
            <v>Hertfordshire</v>
          </cell>
          <cell r="C84" t="str">
            <v>East</v>
          </cell>
          <cell r="D84">
            <v>789</v>
          </cell>
          <cell r="E84">
            <v>422</v>
          </cell>
          <cell r="F84">
            <v>367</v>
          </cell>
          <cell r="G84">
            <v>78.2</v>
          </cell>
          <cell r="H84">
            <v>77.3</v>
          </cell>
          <cell r="I84">
            <v>79.3</v>
          </cell>
          <cell r="J84">
            <v>66.900000000000006</v>
          </cell>
          <cell r="K84">
            <v>65.400000000000006</v>
          </cell>
          <cell r="L84">
            <v>68.7</v>
          </cell>
          <cell r="M84">
            <v>97.7</v>
          </cell>
          <cell r="N84">
            <v>97.4</v>
          </cell>
          <cell r="O84">
            <v>98.1</v>
          </cell>
          <cell r="P84">
            <v>94.3</v>
          </cell>
          <cell r="Q84">
            <v>94.1</v>
          </cell>
          <cell r="R84">
            <v>94.6</v>
          </cell>
          <cell r="S84">
            <v>68.900000000000006</v>
          </cell>
          <cell r="T84">
            <v>67.3</v>
          </cell>
          <cell r="U84">
            <v>70.8</v>
          </cell>
          <cell r="V84">
            <v>54.9</v>
          </cell>
          <cell r="W84">
            <v>62.3</v>
          </cell>
          <cell r="X84">
            <v>46.3</v>
          </cell>
          <cell r="Y84">
            <v>39.9</v>
          </cell>
          <cell r="Z84">
            <v>43.4</v>
          </cell>
          <cell r="AA84">
            <v>36</v>
          </cell>
          <cell r="AB84">
            <v>482</v>
          </cell>
          <cell r="AC84">
            <v>255</v>
          </cell>
          <cell r="AD84">
            <v>227</v>
          </cell>
          <cell r="AE84">
            <v>70.7</v>
          </cell>
          <cell r="AF84">
            <v>62.4</v>
          </cell>
          <cell r="AG84">
            <v>80.2</v>
          </cell>
          <cell r="AH84">
            <v>60.4</v>
          </cell>
          <cell r="AI84">
            <v>52.5</v>
          </cell>
          <cell r="AJ84">
            <v>69.2</v>
          </cell>
          <cell r="AK84">
            <v>97.3</v>
          </cell>
          <cell r="AL84">
            <v>96.5</v>
          </cell>
          <cell r="AM84">
            <v>98.2</v>
          </cell>
          <cell r="AN84">
            <v>93.6</v>
          </cell>
          <cell r="AO84">
            <v>91.4</v>
          </cell>
          <cell r="AP84">
            <v>96</v>
          </cell>
          <cell r="AQ84">
            <v>61.6</v>
          </cell>
          <cell r="AR84">
            <v>53.3</v>
          </cell>
          <cell r="AS84">
            <v>70.900000000000006</v>
          </cell>
          <cell r="AT84">
            <v>49</v>
          </cell>
          <cell r="AU84">
            <v>40.799999999999997</v>
          </cell>
          <cell r="AV84">
            <v>58.1</v>
          </cell>
          <cell r="AW84">
            <v>29.9</v>
          </cell>
          <cell r="AX84">
            <v>17.600000000000001</v>
          </cell>
          <cell r="AY84">
            <v>43.6</v>
          </cell>
          <cell r="AZ84">
            <v>54</v>
          </cell>
          <cell r="BA84">
            <v>31</v>
          </cell>
          <cell r="BB84">
            <v>23</v>
          </cell>
          <cell r="BC84" t="str">
            <v>x</v>
          </cell>
          <cell r="BD84" t="str">
            <v>x</v>
          </cell>
          <cell r="BE84" t="str">
            <v>x</v>
          </cell>
          <cell r="BF84">
            <v>88.9</v>
          </cell>
          <cell r="BG84" t="str">
            <v>x</v>
          </cell>
          <cell r="BH84" t="str">
            <v>x</v>
          </cell>
          <cell r="BI84">
            <v>100</v>
          </cell>
          <cell r="BJ84">
            <v>100</v>
          </cell>
          <cell r="BK84">
            <v>100</v>
          </cell>
          <cell r="BL84" t="str">
            <v>x</v>
          </cell>
          <cell r="BM84" t="str">
            <v>x</v>
          </cell>
          <cell r="BN84">
            <v>100</v>
          </cell>
          <cell r="BO84">
            <v>88.9</v>
          </cell>
          <cell r="BP84" t="str">
            <v>x</v>
          </cell>
          <cell r="BQ84" t="str">
            <v>x</v>
          </cell>
          <cell r="BR84">
            <v>66.7</v>
          </cell>
          <cell r="BS84">
            <v>67.7</v>
          </cell>
          <cell r="BT84">
            <v>65.2</v>
          </cell>
          <cell r="BU84">
            <v>59.3</v>
          </cell>
          <cell r="BV84">
            <v>54.8</v>
          </cell>
          <cell r="BW84">
            <v>65.2</v>
          </cell>
          <cell r="BX84">
            <v>702</v>
          </cell>
          <cell r="BY84">
            <v>361</v>
          </cell>
          <cell r="BZ84">
            <v>341</v>
          </cell>
          <cell r="CA84">
            <v>76.599999999999994</v>
          </cell>
          <cell r="CB84">
            <v>74.5</v>
          </cell>
          <cell r="CC84">
            <v>78.900000000000006</v>
          </cell>
          <cell r="CD84">
            <v>67.099999999999994</v>
          </cell>
          <cell r="CE84">
            <v>66.5</v>
          </cell>
          <cell r="CF84">
            <v>67.7</v>
          </cell>
          <cell r="CG84">
            <v>98.1</v>
          </cell>
          <cell r="CH84">
            <v>98.1</v>
          </cell>
          <cell r="CI84">
            <v>98.2</v>
          </cell>
          <cell r="CJ84">
            <v>95.7</v>
          </cell>
          <cell r="CK84">
            <v>95.8</v>
          </cell>
          <cell r="CL84">
            <v>95.6</v>
          </cell>
          <cell r="CM84">
            <v>69.099999999999994</v>
          </cell>
          <cell r="CN84">
            <v>69.3</v>
          </cell>
          <cell r="CO84">
            <v>68.900000000000006</v>
          </cell>
          <cell r="CP84">
            <v>53.1</v>
          </cell>
          <cell r="CQ84">
            <v>53.5</v>
          </cell>
          <cell r="CR84">
            <v>52.8</v>
          </cell>
          <cell r="CS84">
            <v>35.5</v>
          </cell>
          <cell r="CT84">
            <v>36.299999999999997</v>
          </cell>
          <cell r="CU84">
            <v>34.6</v>
          </cell>
          <cell r="CV84">
            <v>10571</v>
          </cell>
          <cell r="CW84">
            <v>5302</v>
          </cell>
          <cell r="CX84">
            <v>5269</v>
          </cell>
          <cell r="CY84">
            <v>72.8</v>
          </cell>
          <cell r="CZ84">
            <v>68.900000000000006</v>
          </cell>
          <cell r="DA84">
            <v>76.8</v>
          </cell>
          <cell r="DB84">
            <v>65</v>
          </cell>
          <cell r="DC84">
            <v>61</v>
          </cell>
          <cell r="DD84">
            <v>69.099999999999994</v>
          </cell>
          <cell r="DE84">
            <v>95.7</v>
          </cell>
          <cell r="DF84">
            <v>94.6</v>
          </cell>
          <cell r="DG84">
            <v>96.7</v>
          </cell>
          <cell r="DH84">
            <v>93.6</v>
          </cell>
          <cell r="DI84">
            <v>92.6</v>
          </cell>
          <cell r="DJ84">
            <v>94.5</v>
          </cell>
          <cell r="DK84">
            <v>67</v>
          </cell>
          <cell r="DL84">
            <v>63.5</v>
          </cell>
          <cell r="DM84">
            <v>70.400000000000006</v>
          </cell>
          <cell r="DN84">
            <v>47.4</v>
          </cell>
          <cell r="DO84">
            <v>44</v>
          </cell>
          <cell r="DP84">
            <v>50.8</v>
          </cell>
          <cell r="DQ84">
            <v>32.4</v>
          </cell>
          <cell r="DR84">
            <v>28.1</v>
          </cell>
          <cell r="DS84">
            <v>36.799999999999997</v>
          </cell>
          <cell r="DT84">
            <v>12816</v>
          </cell>
          <cell r="DU84">
            <v>6465</v>
          </cell>
          <cell r="DV84">
            <v>6351</v>
          </cell>
          <cell r="DW84">
            <v>73.400000000000006</v>
          </cell>
          <cell r="DX84">
            <v>69.599999999999994</v>
          </cell>
          <cell r="DY84">
            <v>77.3</v>
          </cell>
          <cell r="DZ84">
            <v>65.099999999999994</v>
          </cell>
          <cell r="EA84">
            <v>61.2</v>
          </cell>
          <cell r="EB84">
            <v>69.099999999999994</v>
          </cell>
          <cell r="EC84">
            <v>96</v>
          </cell>
          <cell r="ED84">
            <v>95.1</v>
          </cell>
          <cell r="EE84">
            <v>96.9</v>
          </cell>
          <cell r="EF84">
            <v>93.7</v>
          </cell>
          <cell r="EG84">
            <v>92.8</v>
          </cell>
          <cell r="EH84">
            <v>94.7</v>
          </cell>
          <cell r="EI84">
            <v>67.099999999999994</v>
          </cell>
          <cell r="EJ84">
            <v>63.7</v>
          </cell>
          <cell r="EK84">
            <v>70.5</v>
          </cell>
          <cell r="EL84">
            <v>48.3</v>
          </cell>
          <cell r="EM84">
            <v>45.7</v>
          </cell>
          <cell r="EN84">
            <v>50.9</v>
          </cell>
          <cell r="EO84">
            <v>33</v>
          </cell>
          <cell r="EP84">
            <v>29.2</v>
          </cell>
          <cell r="EQ84">
            <v>36.9</v>
          </cell>
        </row>
        <row r="85">
          <cell r="A85" t="str">
            <v>E06000032</v>
          </cell>
          <cell r="B85" t="str">
            <v>Luton</v>
          </cell>
          <cell r="C85" t="str">
            <v>East</v>
          </cell>
          <cell r="D85">
            <v>996</v>
          </cell>
          <cell r="E85">
            <v>524</v>
          </cell>
          <cell r="F85">
            <v>472</v>
          </cell>
          <cell r="G85">
            <v>63.5</v>
          </cell>
          <cell r="H85">
            <v>58.8</v>
          </cell>
          <cell r="I85">
            <v>68.599999999999994</v>
          </cell>
          <cell r="J85">
            <v>57.3</v>
          </cell>
          <cell r="K85">
            <v>54.2</v>
          </cell>
          <cell r="L85">
            <v>60.8</v>
          </cell>
          <cell r="M85">
            <v>95.4</v>
          </cell>
          <cell r="N85">
            <v>95.2</v>
          </cell>
          <cell r="O85">
            <v>95.6</v>
          </cell>
          <cell r="P85">
            <v>91.3</v>
          </cell>
          <cell r="Q85">
            <v>89.3</v>
          </cell>
          <cell r="R85">
            <v>93.4</v>
          </cell>
          <cell r="S85">
            <v>59.6</v>
          </cell>
          <cell r="T85">
            <v>56.7</v>
          </cell>
          <cell r="U85">
            <v>62.9</v>
          </cell>
          <cell r="V85">
            <v>45.1</v>
          </cell>
          <cell r="W85">
            <v>42.4</v>
          </cell>
          <cell r="X85">
            <v>48.1</v>
          </cell>
          <cell r="Y85">
            <v>25.9</v>
          </cell>
          <cell r="Z85">
            <v>22.5</v>
          </cell>
          <cell r="AA85">
            <v>29.7</v>
          </cell>
          <cell r="AB85">
            <v>298</v>
          </cell>
          <cell r="AC85">
            <v>157</v>
          </cell>
          <cell r="AD85">
            <v>141</v>
          </cell>
          <cell r="AE85">
            <v>64.400000000000006</v>
          </cell>
          <cell r="AF85">
            <v>51</v>
          </cell>
          <cell r="AG85">
            <v>79.400000000000006</v>
          </cell>
          <cell r="AH85">
            <v>54</v>
          </cell>
          <cell r="AI85">
            <v>40.799999999999997</v>
          </cell>
          <cell r="AJ85">
            <v>68.8</v>
          </cell>
          <cell r="AK85">
            <v>95.6</v>
          </cell>
          <cell r="AL85">
            <v>94.3</v>
          </cell>
          <cell r="AM85">
            <v>97.2</v>
          </cell>
          <cell r="AN85">
            <v>93.6</v>
          </cell>
          <cell r="AO85">
            <v>91.7</v>
          </cell>
          <cell r="AP85">
            <v>95.7</v>
          </cell>
          <cell r="AQ85">
            <v>56.4</v>
          </cell>
          <cell r="AR85">
            <v>43.9</v>
          </cell>
          <cell r="AS85">
            <v>70.2</v>
          </cell>
          <cell r="AT85">
            <v>44</v>
          </cell>
          <cell r="AU85">
            <v>33.1</v>
          </cell>
          <cell r="AV85">
            <v>56</v>
          </cell>
          <cell r="AW85">
            <v>22.5</v>
          </cell>
          <cell r="AX85">
            <v>14.6</v>
          </cell>
          <cell r="AY85">
            <v>31.2</v>
          </cell>
          <cell r="AZ85">
            <v>8</v>
          </cell>
          <cell r="BA85">
            <v>4</v>
          </cell>
          <cell r="BB85">
            <v>4</v>
          </cell>
          <cell r="BC85" t="str">
            <v>x</v>
          </cell>
          <cell r="BD85" t="str">
            <v>x</v>
          </cell>
          <cell r="BE85" t="str">
            <v>x</v>
          </cell>
          <cell r="BF85" t="str">
            <v>x</v>
          </cell>
          <cell r="BG85" t="str">
            <v>x</v>
          </cell>
          <cell r="BH85" t="str">
            <v>x</v>
          </cell>
          <cell r="BI85">
            <v>100</v>
          </cell>
          <cell r="BJ85" t="str">
            <v>x</v>
          </cell>
          <cell r="BK85" t="str">
            <v>x</v>
          </cell>
          <cell r="BL85">
            <v>100</v>
          </cell>
          <cell r="BM85" t="str">
            <v>x</v>
          </cell>
          <cell r="BN85" t="str">
            <v>x</v>
          </cell>
          <cell r="BO85" t="str">
            <v>x</v>
          </cell>
          <cell r="BP85" t="str">
            <v>x</v>
          </cell>
          <cell r="BQ85" t="str">
            <v>x</v>
          </cell>
          <cell r="BR85" t="str">
            <v>x</v>
          </cell>
          <cell r="BS85" t="str">
            <v>x</v>
          </cell>
          <cell r="BT85" t="str">
            <v>x</v>
          </cell>
          <cell r="BU85" t="str">
            <v>x</v>
          </cell>
          <cell r="BV85" t="str">
            <v>x</v>
          </cell>
          <cell r="BW85" t="str">
            <v>x</v>
          </cell>
          <cell r="BX85">
            <v>170</v>
          </cell>
          <cell r="BY85">
            <v>82</v>
          </cell>
          <cell r="BZ85">
            <v>88</v>
          </cell>
          <cell r="CA85">
            <v>64.7</v>
          </cell>
          <cell r="CB85">
            <v>59.8</v>
          </cell>
          <cell r="CC85">
            <v>69.3</v>
          </cell>
          <cell r="CD85">
            <v>54.1</v>
          </cell>
          <cell r="CE85">
            <v>53.7</v>
          </cell>
          <cell r="CF85">
            <v>54.5</v>
          </cell>
          <cell r="CG85">
            <v>91.2</v>
          </cell>
          <cell r="CH85">
            <v>90.2</v>
          </cell>
          <cell r="CI85">
            <v>92</v>
          </cell>
          <cell r="CJ85">
            <v>89.4</v>
          </cell>
          <cell r="CK85">
            <v>87.8</v>
          </cell>
          <cell r="CL85">
            <v>90.9</v>
          </cell>
          <cell r="CM85">
            <v>55.9</v>
          </cell>
          <cell r="CN85">
            <v>53.7</v>
          </cell>
          <cell r="CO85">
            <v>58</v>
          </cell>
          <cell r="CP85">
            <v>40</v>
          </cell>
          <cell r="CQ85">
            <v>35.4</v>
          </cell>
          <cell r="CR85">
            <v>44.3</v>
          </cell>
          <cell r="CS85">
            <v>20</v>
          </cell>
          <cell r="CT85">
            <v>15.9</v>
          </cell>
          <cell r="CU85">
            <v>23.9</v>
          </cell>
          <cell r="CV85">
            <v>966</v>
          </cell>
          <cell r="CW85">
            <v>501</v>
          </cell>
          <cell r="CX85">
            <v>465</v>
          </cell>
          <cell r="CY85">
            <v>54.5</v>
          </cell>
          <cell r="CZ85">
            <v>50.1</v>
          </cell>
          <cell r="DA85">
            <v>59.1</v>
          </cell>
          <cell r="DB85">
            <v>47.7</v>
          </cell>
          <cell r="DC85">
            <v>43.9</v>
          </cell>
          <cell r="DD85">
            <v>51.8</v>
          </cell>
          <cell r="DE85">
            <v>92.7</v>
          </cell>
          <cell r="DF85">
            <v>90.8</v>
          </cell>
          <cell r="DG85">
            <v>94.6</v>
          </cell>
          <cell r="DH85">
            <v>89.2</v>
          </cell>
          <cell r="DI85">
            <v>88.6</v>
          </cell>
          <cell r="DJ85">
            <v>89.9</v>
          </cell>
          <cell r="DK85">
            <v>50.2</v>
          </cell>
          <cell r="DL85">
            <v>46.7</v>
          </cell>
          <cell r="DM85">
            <v>54</v>
          </cell>
          <cell r="DN85">
            <v>33.1</v>
          </cell>
          <cell r="DO85">
            <v>28.5</v>
          </cell>
          <cell r="DP85">
            <v>38.1</v>
          </cell>
          <cell r="DQ85">
            <v>15.7</v>
          </cell>
          <cell r="DR85">
            <v>9.4</v>
          </cell>
          <cell r="DS85">
            <v>22.6</v>
          </cell>
          <cell r="DT85">
            <v>2470</v>
          </cell>
          <cell r="DU85">
            <v>1287</v>
          </cell>
          <cell r="DV85">
            <v>1183</v>
          </cell>
          <cell r="DW85">
            <v>60.3</v>
          </cell>
          <cell r="DX85">
            <v>54.7</v>
          </cell>
          <cell r="DY85">
            <v>66.400000000000006</v>
          </cell>
          <cell r="DZ85">
            <v>53</v>
          </cell>
          <cell r="EA85">
            <v>48.6</v>
          </cell>
          <cell r="EB85">
            <v>57.9</v>
          </cell>
          <cell r="EC85">
            <v>94.1</v>
          </cell>
          <cell r="ED85">
            <v>93.1</v>
          </cell>
          <cell r="EE85">
            <v>95.2</v>
          </cell>
          <cell r="EF85">
            <v>90.7</v>
          </cell>
          <cell r="EG85">
            <v>89.4</v>
          </cell>
          <cell r="EH85">
            <v>92.2</v>
          </cell>
          <cell r="EI85">
            <v>55.3</v>
          </cell>
          <cell r="EJ85">
            <v>51</v>
          </cell>
          <cell r="EK85">
            <v>60</v>
          </cell>
          <cell r="EL85">
            <v>40.200000000000003</v>
          </cell>
          <cell r="EM85">
            <v>35.700000000000003</v>
          </cell>
          <cell r="EN85">
            <v>45.1</v>
          </cell>
          <cell r="EO85">
            <v>21.3</v>
          </cell>
          <cell r="EP85">
            <v>16.100000000000001</v>
          </cell>
          <cell r="EQ85">
            <v>27</v>
          </cell>
        </row>
        <row r="86">
          <cell r="A86" t="str">
            <v>E10000020</v>
          </cell>
          <cell r="B86" t="str">
            <v>Norfolk</v>
          </cell>
          <cell r="C86" t="str">
            <v>East</v>
          </cell>
          <cell r="D86">
            <v>82</v>
          </cell>
          <cell r="E86">
            <v>41</v>
          </cell>
          <cell r="F86">
            <v>41</v>
          </cell>
          <cell r="G86">
            <v>73.2</v>
          </cell>
          <cell r="H86">
            <v>73.2</v>
          </cell>
          <cell r="I86">
            <v>73.2</v>
          </cell>
          <cell r="J86">
            <v>65.900000000000006</v>
          </cell>
          <cell r="K86">
            <v>63.4</v>
          </cell>
          <cell r="L86">
            <v>68.3</v>
          </cell>
          <cell r="M86" t="str">
            <v>x</v>
          </cell>
          <cell r="N86" t="str">
            <v>x</v>
          </cell>
          <cell r="O86" t="str">
            <v>x</v>
          </cell>
          <cell r="P86">
            <v>90.2</v>
          </cell>
          <cell r="Q86">
            <v>87.8</v>
          </cell>
          <cell r="R86">
            <v>92.7</v>
          </cell>
          <cell r="S86">
            <v>65.900000000000006</v>
          </cell>
          <cell r="T86">
            <v>63.4</v>
          </cell>
          <cell r="U86">
            <v>68.3</v>
          </cell>
          <cell r="V86">
            <v>37.799999999999997</v>
          </cell>
          <cell r="W86">
            <v>43.9</v>
          </cell>
          <cell r="X86">
            <v>31.7</v>
          </cell>
          <cell r="Y86">
            <v>25.6</v>
          </cell>
          <cell r="Z86">
            <v>31.7</v>
          </cell>
          <cell r="AA86">
            <v>19.5</v>
          </cell>
          <cell r="AB86">
            <v>61</v>
          </cell>
          <cell r="AC86">
            <v>35</v>
          </cell>
          <cell r="AD86">
            <v>26</v>
          </cell>
          <cell r="AE86">
            <v>59</v>
          </cell>
          <cell r="AF86">
            <v>54.3</v>
          </cell>
          <cell r="AG86">
            <v>65.400000000000006</v>
          </cell>
          <cell r="AH86">
            <v>47.5</v>
          </cell>
          <cell r="AI86">
            <v>37.1</v>
          </cell>
          <cell r="AJ86">
            <v>61.5</v>
          </cell>
          <cell r="AK86" t="str">
            <v>x</v>
          </cell>
          <cell r="AL86" t="str">
            <v>x</v>
          </cell>
          <cell r="AM86">
            <v>100</v>
          </cell>
          <cell r="AN86">
            <v>91.8</v>
          </cell>
          <cell r="AO86">
            <v>85.7</v>
          </cell>
          <cell r="AP86">
            <v>100</v>
          </cell>
          <cell r="AQ86">
            <v>47.5</v>
          </cell>
          <cell r="AR86">
            <v>37.1</v>
          </cell>
          <cell r="AS86">
            <v>61.5</v>
          </cell>
          <cell r="AT86">
            <v>41</v>
          </cell>
          <cell r="AU86">
            <v>28.6</v>
          </cell>
          <cell r="AV86">
            <v>57.7</v>
          </cell>
          <cell r="AW86">
            <v>26.2</v>
          </cell>
          <cell r="AX86">
            <v>14.3</v>
          </cell>
          <cell r="AY86">
            <v>42.3</v>
          </cell>
          <cell r="AZ86">
            <v>23</v>
          </cell>
          <cell r="BA86">
            <v>10</v>
          </cell>
          <cell r="BB86">
            <v>13</v>
          </cell>
          <cell r="BC86">
            <v>82.6</v>
          </cell>
          <cell r="BD86">
            <v>60</v>
          </cell>
          <cell r="BE86">
            <v>100</v>
          </cell>
          <cell r="BF86">
            <v>65.2</v>
          </cell>
          <cell r="BG86">
            <v>50</v>
          </cell>
          <cell r="BH86">
            <v>76.900000000000006</v>
          </cell>
          <cell r="BI86">
            <v>100</v>
          </cell>
          <cell r="BJ86">
            <v>100</v>
          </cell>
          <cell r="BK86">
            <v>100</v>
          </cell>
          <cell r="BL86">
            <v>100</v>
          </cell>
          <cell r="BM86">
            <v>100</v>
          </cell>
          <cell r="BN86">
            <v>100</v>
          </cell>
          <cell r="BO86">
            <v>65.2</v>
          </cell>
          <cell r="BP86">
            <v>50</v>
          </cell>
          <cell r="BQ86">
            <v>76.900000000000006</v>
          </cell>
          <cell r="BR86">
            <v>34.799999999999997</v>
          </cell>
          <cell r="BS86">
            <v>30</v>
          </cell>
          <cell r="BT86">
            <v>38.5</v>
          </cell>
          <cell r="BU86">
            <v>26.1</v>
          </cell>
          <cell r="BV86" t="str">
            <v>x</v>
          </cell>
          <cell r="BW86" t="str">
            <v>x</v>
          </cell>
          <cell r="BX86">
            <v>179</v>
          </cell>
          <cell r="BY86">
            <v>87</v>
          </cell>
          <cell r="BZ86">
            <v>92</v>
          </cell>
          <cell r="CA86">
            <v>69.3</v>
          </cell>
          <cell r="CB86">
            <v>63.2</v>
          </cell>
          <cell r="CC86">
            <v>75</v>
          </cell>
          <cell r="CD86">
            <v>58.7</v>
          </cell>
          <cell r="CE86">
            <v>54</v>
          </cell>
          <cell r="CF86">
            <v>63</v>
          </cell>
          <cell r="CG86">
            <v>95.5</v>
          </cell>
          <cell r="CH86">
            <v>96.6</v>
          </cell>
          <cell r="CI86">
            <v>94.6</v>
          </cell>
          <cell r="CJ86">
            <v>90.5</v>
          </cell>
          <cell r="CK86">
            <v>89.7</v>
          </cell>
          <cell r="CL86">
            <v>91.3</v>
          </cell>
          <cell r="CM86">
            <v>61.5</v>
          </cell>
          <cell r="CN86">
            <v>58.6</v>
          </cell>
          <cell r="CO86">
            <v>64.099999999999994</v>
          </cell>
          <cell r="CP86">
            <v>36.9</v>
          </cell>
          <cell r="CQ86">
            <v>35.6</v>
          </cell>
          <cell r="CR86">
            <v>38</v>
          </cell>
          <cell r="CS86">
            <v>20.7</v>
          </cell>
          <cell r="CT86">
            <v>21.8</v>
          </cell>
          <cell r="CU86">
            <v>19.600000000000001</v>
          </cell>
          <cell r="CV86">
            <v>7793</v>
          </cell>
          <cell r="CW86">
            <v>3943</v>
          </cell>
          <cell r="CX86">
            <v>3850</v>
          </cell>
          <cell r="CY86">
            <v>64</v>
          </cell>
          <cell r="CZ86">
            <v>58.7</v>
          </cell>
          <cell r="DA86">
            <v>69.400000000000006</v>
          </cell>
          <cell r="DB86">
            <v>55</v>
          </cell>
          <cell r="DC86">
            <v>50</v>
          </cell>
          <cell r="DD86">
            <v>60.1</v>
          </cell>
          <cell r="DE86">
            <v>94.9</v>
          </cell>
          <cell r="DF86">
            <v>93.9</v>
          </cell>
          <cell r="DG86">
            <v>95.9</v>
          </cell>
          <cell r="DH86">
            <v>92.5</v>
          </cell>
          <cell r="DI86">
            <v>91.7</v>
          </cell>
          <cell r="DJ86">
            <v>93.4</v>
          </cell>
          <cell r="DK86">
            <v>57.3</v>
          </cell>
          <cell r="DL86">
            <v>52.9</v>
          </cell>
          <cell r="DM86">
            <v>61.8</v>
          </cell>
          <cell r="DN86">
            <v>34.700000000000003</v>
          </cell>
          <cell r="DO86">
            <v>30.8</v>
          </cell>
          <cell r="DP86">
            <v>38.799999999999997</v>
          </cell>
          <cell r="DQ86">
            <v>19.5</v>
          </cell>
          <cell r="DR86">
            <v>15</v>
          </cell>
          <cell r="DS86">
            <v>24.2</v>
          </cell>
          <cell r="DT86">
            <v>8301</v>
          </cell>
          <cell r="DU86">
            <v>4196</v>
          </cell>
          <cell r="DV86">
            <v>4105</v>
          </cell>
          <cell r="DW86">
            <v>64.099999999999994</v>
          </cell>
          <cell r="DX86">
            <v>58.9</v>
          </cell>
          <cell r="DY86">
            <v>69.400000000000006</v>
          </cell>
          <cell r="DZ86">
            <v>54.9</v>
          </cell>
          <cell r="EA86">
            <v>49.9</v>
          </cell>
          <cell r="EB86">
            <v>60</v>
          </cell>
          <cell r="EC86">
            <v>94.9</v>
          </cell>
          <cell r="ED86">
            <v>94</v>
          </cell>
          <cell r="EE86">
            <v>95.9</v>
          </cell>
          <cell r="EF86">
            <v>92.4</v>
          </cell>
          <cell r="EG86">
            <v>91.5</v>
          </cell>
          <cell r="EH86">
            <v>93.4</v>
          </cell>
          <cell r="EI86">
            <v>57.2</v>
          </cell>
          <cell r="EJ86">
            <v>52.7</v>
          </cell>
          <cell r="EK86">
            <v>61.7</v>
          </cell>
          <cell r="EL86">
            <v>34.799999999999997</v>
          </cell>
          <cell r="EM86">
            <v>30.9</v>
          </cell>
          <cell r="EN86">
            <v>38.799999999999997</v>
          </cell>
          <cell r="EO86">
            <v>19.600000000000001</v>
          </cell>
          <cell r="EP86">
            <v>15.2</v>
          </cell>
          <cell r="EQ86">
            <v>24.1</v>
          </cell>
        </row>
        <row r="87">
          <cell r="A87" t="str">
            <v>E06000031</v>
          </cell>
          <cell r="B87" t="str">
            <v>Peterborough</v>
          </cell>
          <cell r="C87" t="str">
            <v>East</v>
          </cell>
          <cell r="D87">
            <v>326</v>
          </cell>
          <cell r="E87">
            <v>177</v>
          </cell>
          <cell r="F87">
            <v>149</v>
          </cell>
          <cell r="G87">
            <v>63.8</v>
          </cell>
          <cell r="H87">
            <v>59.9</v>
          </cell>
          <cell r="I87">
            <v>68.5</v>
          </cell>
          <cell r="J87">
            <v>51.8</v>
          </cell>
          <cell r="K87">
            <v>50.3</v>
          </cell>
          <cell r="L87">
            <v>53.7</v>
          </cell>
          <cell r="M87">
            <v>95.1</v>
          </cell>
          <cell r="N87">
            <v>94.4</v>
          </cell>
          <cell r="O87">
            <v>96</v>
          </cell>
          <cell r="P87">
            <v>92</v>
          </cell>
          <cell r="Q87">
            <v>91</v>
          </cell>
          <cell r="R87">
            <v>93.3</v>
          </cell>
          <cell r="S87">
            <v>53.4</v>
          </cell>
          <cell r="T87">
            <v>52.5</v>
          </cell>
          <cell r="U87">
            <v>54.4</v>
          </cell>
          <cell r="V87">
            <v>34.700000000000003</v>
          </cell>
          <cell r="W87">
            <v>29.9</v>
          </cell>
          <cell r="X87">
            <v>40.299999999999997</v>
          </cell>
          <cell r="Y87">
            <v>23.3</v>
          </cell>
          <cell r="Z87">
            <v>17.5</v>
          </cell>
          <cell r="AA87">
            <v>30.2</v>
          </cell>
          <cell r="AB87">
            <v>76</v>
          </cell>
          <cell r="AC87">
            <v>35</v>
          </cell>
          <cell r="AD87">
            <v>41</v>
          </cell>
          <cell r="AE87">
            <v>55.3</v>
          </cell>
          <cell r="AF87">
            <v>42.9</v>
          </cell>
          <cell r="AG87">
            <v>65.900000000000006</v>
          </cell>
          <cell r="AH87">
            <v>48.7</v>
          </cell>
          <cell r="AI87">
            <v>37.1</v>
          </cell>
          <cell r="AJ87">
            <v>58.5</v>
          </cell>
          <cell r="AK87">
            <v>96.1</v>
          </cell>
          <cell r="AL87">
            <v>91.4</v>
          </cell>
          <cell r="AM87">
            <v>100</v>
          </cell>
          <cell r="AN87">
            <v>92.1</v>
          </cell>
          <cell r="AO87" t="str">
            <v>x</v>
          </cell>
          <cell r="AP87" t="str">
            <v>x</v>
          </cell>
          <cell r="AQ87">
            <v>55.3</v>
          </cell>
          <cell r="AR87">
            <v>48.6</v>
          </cell>
          <cell r="AS87">
            <v>61</v>
          </cell>
          <cell r="AT87">
            <v>38.200000000000003</v>
          </cell>
          <cell r="AU87">
            <v>28.6</v>
          </cell>
          <cell r="AV87">
            <v>46.3</v>
          </cell>
          <cell r="AW87">
            <v>21.1</v>
          </cell>
          <cell r="AX87" t="str">
            <v>x</v>
          </cell>
          <cell r="AY87" t="str">
            <v>x</v>
          </cell>
          <cell r="AZ87">
            <v>6</v>
          </cell>
          <cell r="BA87" t="str">
            <v>x</v>
          </cell>
          <cell r="BB87" t="str">
            <v>x</v>
          </cell>
          <cell r="BC87" t="str">
            <v>x</v>
          </cell>
          <cell r="BD87" t="str">
            <v>x</v>
          </cell>
          <cell r="BE87" t="str">
            <v>x</v>
          </cell>
          <cell r="BF87" t="str">
            <v>x</v>
          </cell>
          <cell r="BG87" t="str">
            <v>x</v>
          </cell>
          <cell r="BH87" t="str">
            <v>x</v>
          </cell>
          <cell r="BI87">
            <v>100</v>
          </cell>
          <cell r="BJ87" t="str">
            <v>x</v>
          </cell>
          <cell r="BK87" t="str">
            <v>x</v>
          </cell>
          <cell r="BL87">
            <v>100</v>
          </cell>
          <cell r="BM87" t="str">
            <v>x</v>
          </cell>
          <cell r="BN87" t="str">
            <v>x</v>
          </cell>
          <cell r="BO87" t="str">
            <v>x</v>
          </cell>
          <cell r="BP87" t="str">
            <v>x</v>
          </cell>
          <cell r="BQ87" t="str">
            <v>x</v>
          </cell>
          <cell r="BR87">
            <v>50</v>
          </cell>
          <cell r="BS87" t="str">
            <v>x</v>
          </cell>
          <cell r="BT87" t="str">
            <v>x</v>
          </cell>
          <cell r="BU87">
            <v>50</v>
          </cell>
          <cell r="BV87" t="str">
            <v>x</v>
          </cell>
          <cell r="BW87" t="str">
            <v>x</v>
          </cell>
          <cell r="BX87">
            <v>88</v>
          </cell>
          <cell r="BY87">
            <v>48</v>
          </cell>
          <cell r="BZ87">
            <v>40</v>
          </cell>
          <cell r="CA87">
            <v>55.7</v>
          </cell>
          <cell r="CB87">
            <v>45.8</v>
          </cell>
          <cell r="CC87">
            <v>67.5</v>
          </cell>
          <cell r="CD87">
            <v>43.2</v>
          </cell>
          <cell r="CE87">
            <v>35.4</v>
          </cell>
          <cell r="CF87">
            <v>52.5</v>
          </cell>
          <cell r="CG87">
            <v>92</v>
          </cell>
          <cell r="CH87" t="str">
            <v>x</v>
          </cell>
          <cell r="CI87" t="str">
            <v>x</v>
          </cell>
          <cell r="CJ87">
            <v>92</v>
          </cell>
          <cell r="CK87" t="str">
            <v>x</v>
          </cell>
          <cell r="CL87" t="str">
            <v>x</v>
          </cell>
          <cell r="CM87">
            <v>48.9</v>
          </cell>
          <cell r="CN87">
            <v>45.8</v>
          </cell>
          <cell r="CO87">
            <v>52.5</v>
          </cell>
          <cell r="CP87">
            <v>33</v>
          </cell>
          <cell r="CQ87">
            <v>29.2</v>
          </cell>
          <cell r="CR87">
            <v>37.5</v>
          </cell>
          <cell r="CS87">
            <v>14.8</v>
          </cell>
          <cell r="CT87">
            <v>10.4</v>
          </cell>
          <cell r="CU87">
            <v>20</v>
          </cell>
          <cell r="CV87">
            <v>1708</v>
          </cell>
          <cell r="CW87">
            <v>896</v>
          </cell>
          <cell r="CX87">
            <v>812</v>
          </cell>
          <cell r="CY87">
            <v>54.3</v>
          </cell>
          <cell r="CZ87">
            <v>49.6</v>
          </cell>
          <cell r="DA87">
            <v>59.5</v>
          </cell>
          <cell r="DB87">
            <v>48</v>
          </cell>
          <cell r="DC87">
            <v>44</v>
          </cell>
          <cell r="DD87">
            <v>52.5</v>
          </cell>
          <cell r="DE87">
            <v>92.4</v>
          </cell>
          <cell r="DF87">
            <v>90.2</v>
          </cell>
          <cell r="DG87">
            <v>94.8</v>
          </cell>
          <cell r="DH87">
            <v>89.5</v>
          </cell>
          <cell r="DI87">
            <v>87.7</v>
          </cell>
          <cell r="DJ87">
            <v>91.5</v>
          </cell>
          <cell r="DK87">
            <v>52.6</v>
          </cell>
          <cell r="DL87">
            <v>49.3</v>
          </cell>
          <cell r="DM87">
            <v>56.2</v>
          </cell>
          <cell r="DN87">
            <v>33.700000000000003</v>
          </cell>
          <cell r="DO87">
            <v>30.6</v>
          </cell>
          <cell r="DP87">
            <v>37.200000000000003</v>
          </cell>
          <cell r="DQ87">
            <v>20.6</v>
          </cell>
          <cell r="DR87">
            <v>17.399999999999999</v>
          </cell>
          <cell r="DS87">
            <v>24</v>
          </cell>
          <cell r="DT87">
            <v>2249</v>
          </cell>
          <cell r="DU87">
            <v>1186</v>
          </cell>
          <cell r="DV87">
            <v>1063</v>
          </cell>
          <cell r="DW87">
            <v>56.1</v>
          </cell>
          <cell r="DX87">
            <v>51.3</v>
          </cell>
          <cell r="DY87">
            <v>61.4</v>
          </cell>
          <cell r="DZ87">
            <v>48.5</v>
          </cell>
          <cell r="EA87">
            <v>44.6</v>
          </cell>
          <cell r="EB87">
            <v>52.9</v>
          </cell>
          <cell r="EC87">
            <v>93</v>
          </cell>
          <cell r="ED87">
            <v>91.1</v>
          </cell>
          <cell r="EE87">
            <v>95.2</v>
          </cell>
          <cell r="EF87">
            <v>90.2</v>
          </cell>
          <cell r="EG87">
            <v>88.5</v>
          </cell>
          <cell r="EH87">
            <v>92</v>
          </cell>
          <cell r="EI87">
            <v>52.7</v>
          </cell>
          <cell r="EJ87">
            <v>49.7</v>
          </cell>
          <cell r="EK87">
            <v>56</v>
          </cell>
          <cell r="EL87">
            <v>34.200000000000003</v>
          </cell>
          <cell r="EM87">
            <v>30.7</v>
          </cell>
          <cell r="EN87">
            <v>38.1</v>
          </cell>
          <cell r="EO87">
            <v>20.9</v>
          </cell>
          <cell r="EP87">
            <v>17</v>
          </cell>
          <cell r="EQ87">
            <v>25.2</v>
          </cell>
        </row>
        <row r="88">
          <cell r="A88" t="str">
            <v>E06000033</v>
          </cell>
          <cell r="B88" t="str">
            <v>Southend-on-Sea</v>
          </cell>
          <cell r="C88" t="str">
            <v>East</v>
          </cell>
          <cell r="D88">
            <v>112</v>
          </cell>
          <cell r="E88">
            <v>69</v>
          </cell>
          <cell r="F88">
            <v>43</v>
          </cell>
          <cell r="G88">
            <v>79.5</v>
          </cell>
          <cell r="H88">
            <v>78.3</v>
          </cell>
          <cell r="I88">
            <v>81.400000000000006</v>
          </cell>
          <cell r="J88">
            <v>75</v>
          </cell>
          <cell r="K88">
            <v>72.5</v>
          </cell>
          <cell r="L88">
            <v>79.099999999999994</v>
          </cell>
          <cell r="M88">
            <v>96.4</v>
          </cell>
          <cell r="N88" t="str">
            <v>x</v>
          </cell>
          <cell r="O88" t="str">
            <v>x</v>
          </cell>
          <cell r="P88">
            <v>94.6</v>
          </cell>
          <cell r="Q88" t="str">
            <v>x</v>
          </cell>
          <cell r="R88" t="str">
            <v>x</v>
          </cell>
          <cell r="S88">
            <v>76.8</v>
          </cell>
          <cell r="T88">
            <v>75.400000000000006</v>
          </cell>
          <cell r="U88">
            <v>79.099999999999994</v>
          </cell>
          <cell r="V88">
            <v>51.8</v>
          </cell>
          <cell r="W88">
            <v>44.9</v>
          </cell>
          <cell r="X88">
            <v>62.8</v>
          </cell>
          <cell r="Y88">
            <v>43.8</v>
          </cell>
          <cell r="Z88">
            <v>39.1</v>
          </cell>
          <cell r="AA88">
            <v>51.2</v>
          </cell>
          <cell r="AB88">
            <v>107</v>
          </cell>
          <cell r="AC88">
            <v>42</v>
          </cell>
          <cell r="AD88">
            <v>65</v>
          </cell>
          <cell r="AE88">
            <v>80.400000000000006</v>
          </cell>
          <cell r="AF88">
            <v>76.2</v>
          </cell>
          <cell r="AG88">
            <v>83.1</v>
          </cell>
          <cell r="AH88">
            <v>73.8</v>
          </cell>
          <cell r="AI88">
            <v>71.400000000000006</v>
          </cell>
          <cell r="AJ88">
            <v>75.400000000000006</v>
          </cell>
          <cell r="AK88">
            <v>100</v>
          </cell>
          <cell r="AL88">
            <v>100</v>
          </cell>
          <cell r="AM88">
            <v>100</v>
          </cell>
          <cell r="AN88">
            <v>96.3</v>
          </cell>
          <cell r="AO88" t="str">
            <v>x</v>
          </cell>
          <cell r="AP88" t="str">
            <v>x</v>
          </cell>
          <cell r="AQ88">
            <v>73.8</v>
          </cell>
          <cell r="AR88">
            <v>71.400000000000006</v>
          </cell>
          <cell r="AS88">
            <v>75.400000000000006</v>
          </cell>
          <cell r="AT88">
            <v>50.5</v>
          </cell>
          <cell r="AU88">
            <v>35.700000000000003</v>
          </cell>
          <cell r="AV88">
            <v>60</v>
          </cell>
          <cell r="AW88">
            <v>43</v>
          </cell>
          <cell r="AX88">
            <v>28.6</v>
          </cell>
          <cell r="AY88">
            <v>52.3</v>
          </cell>
          <cell r="AZ88">
            <v>17</v>
          </cell>
          <cell r="BA88">
            <v>7</v>
          </cell>
          <cell r="BB88">
            <v>10</v>
          </cell>
          <cell r="BC88" t="str">
            <v>x</v>
          </cell>
          <cell r="BD88" t="str">
            <v>x</v>
          </cell>
          <cell r="BE88">
            <v>100</v>
          </cell>
          <cell r="BF88">
            <v>82.4</v>
          </cell>
          <cell r="BG88" t="str">
            <v>x</v>
          </cell>
          <cell r="BH88" t="str">
            <v>x</v>
          </cell>
          <cell r="BI88" t="str">
            <v>x</v>
          </cell>
          <cell r="BJ88" t="str">
            <v>x</v>
          </cell>
          <cell r="BK88">
            <v>100</v>
          </cell>
          <cell r="BL88" t="str">
            <v>x</v>
          </cell>
          <cell r="BM88" t="str">
            <v>x</v>
          </cell>
          <cell r="BN88">
            <v>100</v>
          </cell>
          <cell r="BO88">
            <v>82.4</v>
          </cell>
          <cell r="BP88" t="str">
            <v>x</v>
          </cell>
          <cell r="BQ88" t="str">
            <v>x</v>
          </cell>
          <cell r="BR88">
            <v>70.599999999999994</v>
          </cell>
          <cell r="BS88" t="str">
            <v>x</v>
          </cell>
          <cell r="BT88" t="str">
            <v>x</v>
          </cell>
          <cell r="BU88">
            <v>64.7</v>
          </cell>
          <cell r="BV88" t="str">
            <v>x</v>
          </cell>
          <cell r="BW88" t="str">
            <v>x</v>
          </cell>
          <cell r="BX88">
            <v>108</v>
          </cell>
          <cell r="BY88">
            <v>48</v>
          </cell>
          <cell r="BZ88">
            <v>60</v>
          </cell>
          <cell r="CA88">
            <v>76.900000000000006</v>
          </cell>
          <cell r="CB88">
            <v>68.8</v>
          </cell>
          <cell r="CC88">
            <v>83.3</v>
          </cell>
          <cell r="CD88">
            <v>71.3</v>
          </cell>
          <cell r="CE88">
            <v>66.7</v>
          </cell>
          <cell r="CF88">
            <v>75</v>
          </cell>
          <cell r="CG88">
            <v>96.3</v>
          </cell>
          <cell r="CH88" t="str">
            <v>x</v>
          </cell>
          <cell r="CI88" t="str">
            <v>x</v>
          </cell>
          <cell r="CJ88">
            <v>93.5</v>
          </cell>
          <cell r="CK88">
            <v>91.7</v>
          </cell>
          <cell r="CL88">
            <v>95</v>
          </cell>
          <cell r="CM88">
            <v>72.2</v>
          </cell>
          <cell r="CN88">
            <v>68.8</v>
          </cell>
          <cell r="CO88">
            <v>75</v>
          </cell>
          <cell r="CP88">
            <v>43.5</v>
          </cell>
          <cell r="CQ88">
            <v>33.299999999999997</v>
          </cell>
          <cell r="CR88">
            <v>51.7</v>
          </cell>
          <cell r="CS88">
            <v>38.9</v>
          </cell>
          <cell r="CT88">
            <v>31.3</v>
          </cell>
          <cell r="CU88">
            <v>45</v>
          </cell>
          <cell r="CV88">
            <v>1749</v>
          </cell>
          <cell r="CW88">
            <v>909</v>
          </cell>
          <cell r="CX88">
            <v>840</v>
          </cell>
          <cell r="CY88">
            <v>68.400000000000006</v>
          </cell>
          <cell r="CZ88">
            <v>65.8</v>
          </cell>
          <cell r="DA88">
            <v>71.3</v>
          </cell>
          <cell r="DB88">
            <v>62.8</v>
          </cell>
          <cell r="DC88">
            <v>60</v>
          </cell>
          <cell r="DD88">
            <v>66</v>
          </cell>
          <cell r="DE88">
            <v>93.8</v>
          </cell>
          <cell r="DF88">
            <v>92.4</v>
          </cell>
          <cell r="DG88">
            <v>95.2</v>
          </cell>
          <cell r="DH88">
            <v>92.4</v>
          </cell>
          <cell r="DI88">
            <v>91.3</v>
          </cell>
          <cell r="DJ88">
            <v>93.6</v>
          </cell>
          <cell r="DK88">
            <v>64.8</v>
          </cell>
          <cell r="DL88">
            <v>62.5</v>
          </cell>
          <cell r="DM88">
            <v>67.3</v>
          </cell>
          <cell r="DN88">
            <v>38.5</v>
          </cell>
          <cell r="DO88">
            <v>36.200000000000003</v>
          </cell>
          <cell r="DP88">
            <v>41.1</v>
          </cell>
          <cell r="DQ88">
            <v>30.8</v>
          </cell>
          <cell r="DR88">
            <v>29.4</v>
          </cell>
          <cell r="DS88">
            <v>32.4</v>
          </cell>
          <cell r="DT88">
            <v>2118</v>
          </cell>
          <cell r="DU88">
            <v>1093</v>
          </cell>
          <cell r="DV88">
            <v>1025</v>
          </cell>
          <cell r="DW88">
            <v>70.3</v>
          </cell>
          <cell r="DX88">
            <v>67.2</v>
          </cell>
          <cell r="DY88">
            <v>73.7</v>
          </cell>
          <cell r="DZ88">
            <v>64.7</v>
          </cell>
          <cell r="EA88">
            <v>61.7</v>
          </cell>
          <cell r="EB88">
            <v>67.900000000000006</v>
          </cell>
          <cell r="EC88">
            <v>94.4</v>
          </cell>
          <cell r="ED88">
            <v>93</v>
          </cell>
          <cell r="EE88">
            <v>95.9</v>
          </cell>
          <cell r="EF88">
            <v>92.8</v>
          </cell>
          <cell r="EG88">
            <v>91.7</v>
          </cell>
          <cell r="EH88">
            <v>94</v>
          </cell>
          <cell r="EI88">
            <v>66.400000000000006</v>
          </cell>
          <cell r="EJ88">
            <v>64</v>
          </cell>
          <cell r="EK88">
            <v>69</v>
          </cell>
          <cell r="EL88">
            <v>40.200000000000003</v>
          </cell>
          <cell r="EM88">
            <v>36.700000000000003</v>
          </cell>
          <cell r="EN88">
            <v>44</v>
          </cell>
          <cell r="EO88">
            <v>32.700000000000003</v>
          </cell>
          <cell r="EP88">
            <v>30.1</v>
          </cell>
          <cell r="EQ88">
            <v>35.4</v>
          </cell>
        </row>
        <row r="89">
          <cell r="A89" t="str">
            <v>E10000029</v>
          </cell>
          <cell r="B89" t="str">
            <v>Suffolk</v>
          </cell>
          <cell r="C89" t="str">
            <v>East</v>
          </cell>
          <cell r="D89">
            <v>113</v>
          </cell>
          <cell r="E89">
            <v>66</v>
          </cell>
          <cell r="F89">
            <v>47</v>
          </cell>
          <cell r="G89">
            <v>73.5</v>
          </cell>
          <cell r="H89">
            <v>66.7</v>
          </cell>
          <cell r="I89">
            <v>83</v>
          </cell>
          <cell r="J89">
            <v>67.3</v>
          </cell>
          <cell r="K89">
            <v>62.1</v>
          </cell>
          <cell r="L89">
            <v>74.5</v>
          </cell>
          <cell r="M89">
            <v>96.5</v>
          </cell>
          <cell r="N89" t="str">
            <v>x</v>
          </cell>
          <cell r="O89" t="str">
            <v>x</v>
          </cell>
          <cell r="P89">
            <v>94.7</v>
          </cell>
          <cell r="Q89">
            <v>95.5</v>
          </cell>
          <cell r="R89">
            <v>93.6</v>
          </cell>
          <cell r="S89">
            <v>69</v>
          </cell>
          <cell r="T89">
            <v>65.2</v>
          </cell>
          <cell r="U89">
            <v>74.5</v>
          </cell>
          <cell r="V89">
            <v>39.799999999999997</v>
          </cell>
          <cell r="W89">
            <v>36.4</v>
          </cell>
          <cell r="X89">
            <v>44.7</v>
          </cell>
          <cell r="Y89">
            <v>31</v>
          </cell>
          <cell r="Z89">
            <v>24.2</v>
          </cell>
          <cell r="AA89">
            <v>40.4</v>
          </cell>
          <cell r="AB89">
            <v>55</v>
          </cell>
          <cell r="AC89">
            <v>30</v>
          </cell>
          <cell r="AD89">
            <v>25</v>
          </cell>
          <cell r="AE89">
            <v>49.1</v>
          </cell>
          <cell r="AF89">
            <v>46.7</v>
          </cell>
          <cell r="AG89">
            <v>52</v>
          </cell>
          <cell r="AH89">
            <v>45.5</v>
          </cell>
          <cell r="AI89">
            <v>46.7</v>
          </cell>
          <cell r="AJ89">
            <v>44</v>
          </cell>
          <cell r="AK89">
            <v>92.7</v>
          </cell>
          <cell r="AL89" t="str">
            <v>x</v>
          </cell>
          <cell r="AM89" t="str">
            <v>x</v>
          </cell>
          <cell r="AN89">
            <v>87.3</v>
          </cell>
          <cell r="AO89">
            <v>90</v>
          </cell>
          <cell r="AP89">
            <v>84</v>
          </cell>
          <cell r="AQ89">
            <v>47.3</v>
          </cell>
          <cell r="AR89">
            <v>46.7</v>
          </cell>
          <cell r="AS89">
            <v>48</v>
          </cell>
          <cell r="AT89">
            <v>29.1</v>
          </cell>
          <cell r="AU89">
            <v>23.3</v>
          </cell>
          <cell r="AV89">
            <v>36</v>
          </cell>
          <cell r="AW89">
            <v>16.399999999999999</v>
          </cell>
          <cell r="AX89">
            <v>16.7</v>
          </cell>
          <cell r="AY89">
            <v>16</v>
          </cell>
          <cell r="AZ89">
            <v>8</v>
          </cell>
          <cell r="BA89">
            <v>4</v>
          </cell>
          <cell r="BB89">
            <v>4</v>
          </cell>
          <cell r="BC89" t="str">
            <v>x</v>
          </cell>
          <cell r="BD89" t="str">
            <v>x</v>
          </cell>
          <cell r="BE89" t="str">
            <v>x</v>
          </cell>
          <cell r="BF89">
            <v>62.5</v>
          </cell>
          <cell r="BG89" t="str">
            <v>x</v>
          </cell>
          <cell r="BH89" t="str">
            <v>x</v>
          </cell>
          <cell r="BI89">
            <v>100</v>
          </cell>
          <cell r="BJ89" t="str">
            <v>x</v>
          </cell>
          <cell r="BK89" t="str">
            <v>x</v>
          </cell>
          <cell r="BL89">
            <v>100</v>
          </cell>
          <cell r="BM89" t="str">
            <v>x</v>
          </cell>
          <cell r="BN89" t="str">
            <v>x</v>
          </cell>
          <cell r="BO89">
            <v>62.5</v>
          </cell>
          <cell r="BP89" t="str">
            <v>x</v>
          </cell>
          <cell r="BQ89" t="str">
            <v>x</v>
          </cell>
          <cell r="BR89">
            <v>50</v>
          </cell>
          <cell r="BS89" t="str">
            <v>x</v>
          </cell>
          <cell r="BT89" t="str">
            <v>x</v>
          </cell>
          <cell r="BU89">
            <v>50</v>
          </cell>
          <cell r="BV89" t="str">
            <v>x</v>
          </cell>
          <cell r="BW89" t="str">
            <v>x</v>
          </cell>
          <cell r="BX89">
            <v>284</v>
          </cell>
          <cell r="BY89">
            <v>144</v>
          </cell>
          <cell r="BZ89">
            <v>140</v>
          </cell>
          <cell r="CA89">
            <v>65.099999999999994</v>
          </cell>
          <cell r="CB89">
            <v>56.3</v>
          </cell>
          <cell r="CC89">
            <v>74.3</v>
          </cell>
          <cell r="CD89">
            <v>52.1</v>
          </cell>
          <cell r="CE89">
            <v>44.4</v>
          </cell>
          <cell r="CF89">
            <v>60</v>
          </cell>
          <cell r="CG89">
            <v>93.3</v>
          </cell>
          <cell r="CH89">
            <v>91</v>
          </cell>
          <cell r="CI89">
            <v>95.7</v>
          </cell>
          <cell r="CJ89">
            <v>90.1</v>
          </cell>
          <cell r="CK89">
            <v>88.2</v>
          </cell>
          <cell r="CL89">
            <v>92.1</v>
          </cell>
          <cell r="CM89">
            <v>53.2</v>
          </cell>
          <cell r="CN89">
            <v>45.8</v>
          </cell>
          <cell r="CO89">
            <v>60.7</v>
          </cell>
          <cell r="CP89">
            <v>33.1</v>
          </cell>
          <cell r="CQ89">
            <v>27.8</v>
          </cell>
          <cell r="CR89">
            <v>38.6</v>
          </cell>
          <cell r="CS89">
            <v>20.399999999999999</v>
          </cell>
          <cell r="CT89">
            <v>16.7</v>
          </cell>
          <cell r="CU89">
            <v>24.3</v>
          </cell>
          <cell r="CV89">
            <v>6631</v>
          </cell>
          <cell r="CW89">
            <v>3353</v>
          </cell>
          <cell r="CX89">
            <v>3278</v>
          </cell>
          <cell r="CY89">
            <v>63.2</v>
          </cell>
          <cell r="CZ89">
            <v>57</v>
          </cell>
          <cell r="DA89">
            <v>69.599999999999994</v>
          </cell>
          <cell r="DB89">
            <v>54.7</v>
          </cell>
          <cell r="DC89">
            <v>49.9</v>
          </cell>
          <cell r="DD89">
            <v>59.7</v>
          </cell>
          <cell r="DE89">
            <v>94.5</v>
          </cell>
          <cell r="DF89">
            <v>93.4</v>
          </cell>
          <cell r="DG89">
            <v>95.6</v>
          </cell>
          <cell r="DH89">
            <v>92.6</v>
          </cell>
          <cell r="DI89">
            <v>91.6</v>
          </cell>
          <cell r="DJ89">
            <v>93.5</v>
          </cell>
          <cell r="DK89">
            <v>57.1</v>
          </cell>
          <cell r="DL89">
            <v>52.9</v>
          </cell>
          <cell r="DM89">
            <v>61.4</v>
          </cell>
          <cell r="DN89">
            <v>30.2</v>
          </cell>
          <cell r="DO89">
            <v>25.7</v>
          </cell>
          <cell r="DP89">
            <v>34.799999999999997</v>
          </cell>
          <cell r="DQ89">
            <v>18.899999999999999</v>
          </cell>
          <cell r="DR89">
            <v>14.2</v>
          </cell>
          <cell r="DS89">
            <v>23.7</v>
          </cell>
          <cell r="DT89">
            <v>7399</v>
          </cell>
          <cell r="DU89">
            <v>3755</v>
          </cell>
          <cell r="DV89">
            <v>3644</v>
          </cell>
          <cell r="DW89">
            <v>63.2</v>
          </cell>
          <cell r="DX89">
            <v>56.8</v>
          </cell>
          <cell r="DY89">
            <v>69.900000000000006</v>
          </cell>
          <cell r="DZ89">
            <v>54.5</v>
          </cell>
          <cell r="EA89">
            <v>49.5</v>
          </cell>
          <cell r="EB89">
            <v>59.7</v>
          </cell>
          <cell r="EC89">
            <v>94.5</v>
          </cell>
          <cell r="ED89">
            <v>93.4</v>
          </cell>
          <cell r="EE89">
            <v>95.5</v>
          </cell>
          <cell r="EF89">
            <v>92.4</v>
          </cell>
          <cell r="EG89">
            <v>91.6</v>
          </cell>
          <cell r="EH89">
            <v>93.3</v>
          </cell>
          <cell r="EI89">
            <v>56.8</v>
          </cell>
          <cell r="EJ89">
            <v>52.4</v>
          </cell>
          <cell r="EK89">
            <v>61.4</v>
          </cell>
          <cell r="EL89">
            <v>30.3</v>
          </cell>
          <cell r="EM89">
            <v>25.7</v>
          </cell>
          <cell r="EN89">
            <v>35.1</v>
          </cell>
          <cell r="EO89">
            <v>19</v>
          </cell>
          <cell r="EP89">
            <v>14.3</v>
          </cell>
          <cell r="EQ89">
            <v>23.9</v>
          </cell>
        </row>
        <row r="90">
          <cell r="A90" t="str">
            <v>E06000034</v>
          </cell>
          <cell r="B90" t="str">
            <v>Thurrock</v>
          </cell>
          <cell r="C90" t="str">
            <v>East</v>
          </cell>
          <cell r="D90">
            <v>51</v>
          </cell>
          <cell r="E90">
            <v>32</v>
          </cell>
          <cell r="F90">
            <v>19</v>
          </cell>
          <cell r="G90">
            <v>80.400000000000006</v>
          </cell>
          <cell r="H90" t="str">
            <v>x</v>
          </cell>
          <cell r="I90" t="str">
            <v>x</v>
          </cell>
          <cell r="J90">
            <v>76.5</v>
          </cell>
          <cell r="K90">
            <v>71.900000000000006</v>
          </cell>
          <cell r="L90">
            <v>84.2</v>
          </cell>
          <cell r="M90" t="str">
            <v>x</v>
          </cell>
          <cell r="N90" t="str">
            <v>x</v>
          </cell>
          <cell r="O90" t="str">
            <v>x</v>
          </cell>
          <cell r="P90" t="str">
            <v>x</v>
          </cell>
          <cell r="Q90" t="str">
            <v>x</v>
          </cell>
          <cell r="R90" t="str">
            <v>x</v>
          </cell>
          <cell r="S90">
            <v>76.5</v>
          </cell>
          <cell r="T90">
            <v>71.900000000000006</v>
          </cell>
          <cell r="U90">
            <v>84.2</v>
          </cell>
          <cell r="V90">
            <v>43.1</v>
          </cell>
          <cell r="W90">
            <v>34.4</v>
          </cell>
          <cell r="X90">
            <v>57.9</v>
          </cell>
          <cell r="Y90">
            <v>31.4</v>
          </cell>
          <cell r="Z90">
            <v>21.9</v>
          </cell>
          <cell r="AA90">
            <v>47.4</v>
          </cell>
          <cell r="AB90">
            <v>177</v>
          </cell>
          <cell r="AC90">
            <v>72</v>
          </cell>
          <cell r="AD90">
            <v>105</v>
          </cell>
          <cell r="AE90">
            <v>78.5</v>
          </cell>
          <cell r="AF90">
            <v>75</v>
          </cell>
          <cell r="AG90">
            <v>81</v>
          </cell>
          <cell r="AH90">
            <v>71.8</v>
          </cell>
          <cell r="AI90">
            <v>69.400000000000006</v>
          </cell>
          <cell r="AJ90">
            <v>73.3</v>
          </cell>
          <cell r="AK90">
            <v>96</v>
          </cell>
          <cell r="AL90" t="str">
            <v>x</v>
          </cell>
          <cell r="AM90" t="str">
            <v>x</v>
          </cell>
          <cell r="AN90">
            <v>93.8</v>
          </cell>
          <cell r="AO90">
            <v>93.1</v>
          </cell>
          <cell r="AP90">
            <v>94.3</v>
          </cell>
          <cell r="AQ90">
            <v>72.900000000000006</v>
          </cell>
          <cell r="AR90">
            <v>70.8</v>
          </cell>
          <cell r="AS90">
            <v>74.3</v>
          </cell>
          <cell r="AT90">
            <v>51.4</v>
          </cell>
          <cell r="AU90">
            <v>41.7</v>
          </cell>
          <cell r="AV90">
            <v>58.1</v>
          </cell>
          <cell r="AW90">
            <v>33.9</v>
          </cell>
          <cell r="AX90">
            <v>23.6</v>
          </cell>
          <cell r="AY90">
            <v>41</v>
          </cell>
          <cell r="AZ90">
            <v>8</v>
          </cell>
          <cell r="BA90">
            <v>3</v>
          </cell>
          <cell r="BB90">
            <v>5</v>
          </cell>
          <cell r="BC90" t="str">
            <v>x</v>
          </cell>
          <cell r="BD90" t="str">
            <v>x</v>
          </cell>
          <cell r="BE90" t="str">
            <v>x</v>
          </cell>
          <cell r="BF90" t="str">
            <v>x</v>
          </cell>
          <cell r="BG90" t="str">
            <v>x</v>
          </cell>
          <cell r="BH90" t="str">
            <v>x</v>
          </cell>
          <cell r="BI90">
            <v>100</v>
          </cell>
          <cell r="BJ90" t="str">
            <v>x</v>
          </cell>
          <cell r="BK90" t="str">
            <v>x</v>
          </cell>
          <cell r="BL90">
            <v>100</v>
          </cell>
          <cell r="BM90" t="str">
            <v>x</v>
          </cell>
          <cell r="BN90" t="str">
            <v>x</v>
          </cell>
          <cell r="BO90" t="str">
            <v>x</v>
          </cell>
          <cell r="BP90" t="str">
            <v>x</v>
          </cell>
          <cell r="BQ90" t="str">
            <v>x</v>
          </cell>
          <cell r="BR90">
            <v>37.5</v>
          </cell>
          <cell r="BS90" t="str">
            <v>x</v>
          </cell>
          <cell r="BT90" t="str">
            <v>x</v>
          </cell>
          <cell r="BU90" t="str">
            <v>x</v>
          </cell>
          <cell r="BV90" t="str">
            <v>x</v>
          </cell>
          <cell r="BW90" t="str">
            <v>x</v>
          </cell>
          <cell r="BX90">
            <v>76</v>
          </cell>
          <cell r="BY90">
            <v>30</v>
          </cell>
          <cell r="BZ90">
            <v>46</v>
          </cell>
          <cell r="CA90">
            <v>75</v>
          </cell>
          <cell r="CB90">
            <v>73.3</v>
          </cell>
          <cell r="CC90">
            <v>76.099999999999994</v>
          </cell>
          <cell r="CD90">
            <v>64.5</v>
          </cell>
          <cell r="CE90">
            <v>60</v>
          </cell>
          <cell r="CF90">
            <v>67.400000000000006</v>
          </cell>
          <cell r="CG90">
            <v>96.1</v>
          </cell>
          <cell r="CH90" t="str">
            <v>x</v>
          </cell>
          <cell r="CI90" t="str">
            <v>x</v>
          </cell>
          <cell r="CJ90">
            <v>94.7</v>
          </cell>
          <cell r="CK90" t="str">
            <v>x</v>
          </cell>
          <cell r="CL90" t="str">
            <v>x</v>
          </cell>
          <cell r="CM90">
            <v>64.5</v>
          </cell>
          <cell r="CN90">
            <v>60</v>
          </cell>
          <cell r="CO90">
            <v>67.400000000000006</v>
          </cell>
          <cell r="CP90">
            <v>35.5</v>
          </cell>
          <cell r="CQ90">
            <v>20</v>
          </cell>
          <cell r="CR90">
            <v>45.7</v>
          </cell>
          <cell r="CS90">
            <v>23.7</v>
          </cell>
          <cell r="CT90" t="str">
            <v>x</v>
          </cell>
          <cell r="CU90" t="str">
            <v>x</v>
          </cell>
          <cell r="CV90">
            <v>1418</v>
          </cell>
          <cell r="CW90">
            <v>731</v>
          </cell>
          <cell r="CX90">
            <v>687</v>
          </cell>
          <cell r="CY90">
            <v>61.1</v>
          </cell>
          <cell r="CZ90">
            <v>56</v>
          </cell>
          <cell r="DA90">
            <v>66.7</v>
          </cell>
          <cell r="DB90">
            <v>48.7</v>
          </cell>
          <cell r="DC90">
            <v>44.5</v>
          </cell>
          <cell r="DD90">
            <v>53.1</v>
          </cell>
          <cell r="DE90">
            <v>93.4</v>
          </cell>
          <cell r="DF90">
            <v>91.8</v>
          </cell>
          <cell r="DG90">
            <v>95.2</v>
          </cell>
          <cell r="DH90">
            <v>89.7</v>
          </cell>
          <cell r="DI90">
            <v>87.6</v>
          </cell>
          <cell r="DJ90">
            <v>92</v>
          </cell>
          <cell r="DK90">
            <v>50.4</v>
          </cell>
          <cell r="DL90">
            <v>46.4</v>
          </cell>
          <cell r="DM90">
            <v>54.7</v>
          </cell>
          <cell r="DN90">
            <v>38.299999999999997</v>
          </cell>
          <cell r="DO90">
            <v>34.700000000000003</v>
          </cell>
          <cell r="DP90">
            <v>42.1</v>
          </cell>
          <cell r="DQ90">
            <v>20.7</v>
          </cell>
          <cell r="DR90">
            <v>17.100000000000001</v>
          </cell>
          <cell r="DS90">
            <v>24.6</v>
          </cell>
          <cell r="DT90">
            <v>1764</v>
          </cell>
          <cell r="DU90">
            <v>879</v>
          </cell>
          <cell r="DV90">
            <v>885</v>
          </cell>
          <cell r="DW90">
            <v>64.5</v>
          </cell>
          <cell r="DX90">
            <v>59</v>
          </cell>
          <cell r="DY90">
            <v>69.8</v>
          </cell>
          <cell r="DZ90">
            <v>52.9</v>
          </cell>
          <cell r="EA90">
            <v>48.5</v>
          </cell>
          <cell r="EB90">
            <v>57.3</v>
          </cell>
          <cell r="EC90">
            <v>94</v>
          </cell>
          <cell r="ED90">
            <v>92.6</v>
          </cell>
          <cell r="EE90">
            <v>95.5</v>
          </cell>
          <cell r="EF90">
            <v>90.5</v>
          </cell>
          <cell r="EG90">
            <v>88.5</v>
          </cell>
          <cell r="EH90">
            <v>92.5</v>
          </cell>
          <cell r="EI90">
            <v>54.4</v>
          </cell>
          <cell r="EJ90">
            <v>50.2</v>
          </cell>
          <cell r="EK90">
            <v>58.6</v>
          </cell>
          <cell r="EL90">
            <v>39.700000000000003</v>
          </cell>
          <cell r="EM90">
            <v>34.9</v>
          </cell>
          <cell r="EN90">
            <v>44.5</v>
          </cell>
          <cell r="EO90">
            <v>22.7</v>
          </cell>
          <cell r="EP90">
            <v>17.600000000000001</v>
          </cell>
          <cell r="EQ90">
            <v>27.8</v>
          </cell>
        </row>
        <row r="91">
          <cell r="A91" t="str">
            <v>E09000007</v>
          </cell>
          <cell r="B91" t="str">
            <v>Camden</v>
          </cell>
          <cell r="C91" t="str">
            <v>Inner London</v>
          </cell>
          <cell r="D91">
            <v>247</v>
          </cell>
          <cell r="E91">
            <v>128</v>
          </cell>
          <cell r="F91">
            <v>119</v>
          </cell>
          <cell r="G91">
            <v>66.400000000000006</v>
          </cell>
          <cell r="H91">
            <v>59.4</v>
          </cell>
          <cell r="I91">
            <v>73.900000000000006</v>
          </cell>
          <cell r="J91">
            <v>53.8</v>
          </cell>
          <cell r="K91">
            <v>47.7</v>
          </cell>
          <cell r="L91">
            <v>60.5</v>
          </cell>
          <cell r="M91">
            <v>98</v>
          </cell>
          <cell r="N91" t="str">
            <v>x</v>
          </cell>
          <cell r="O91" t="str">
            <v>x</v>
          </cell>
          <cell r="P91">
            <v>93.5</v>
          </cell>
          <cell r="Q91">
            <v>91.4</v>
          </cell>
          <cell r="R91">
            <v>95.8</v>
          </cell>
          <cell r="S91">
            <v>54.7</v>
          </cell>
          <cell r="T91">
            <v>49.2</v>
          </cell>
          <cell r="U91">
            <v>60.5</v>
          </cell>
          <cell r="V91">
            <v>37.200000000000003</v>
          </cell>
          <cell r="W91">
            <v>27.3</v>
          </cell>
          <cell r="X91">
            <v>47.9</v>
          </cell>
          <cell r="Y91">
            <v>19.399999999999999</v>
          </cell>
          <cell r="Z91">
            <v>12.5</v>
          </cell>
          <cell r="AA91">
            <v>26.9</v>
          </cell>
          <cell r="AB91">
            <v>307</v>
          </cell>
          <cell r="AC91">
            <v>124</v>
          </cell>
          <cell r="AD91">
            <v>183</v>
          </cell>
          <cell r="AE91">
            <v>63.2</v>
          </cell>
          <cell r="AF91">
            <v>55.6</v>
          </cell>
          <cell r="AG91">
            <v>68.3</v>
          </cell>
          <cell r="AH91">
            <v>50.5</v>
          </cell>
          <cell r="AI91">
            <v>44.4</v>
          </cell>
          <cell r="AJ91">
            <v>54.6</v>
          </cell>
          <cell r="AK91">
            <v>95.4</v>
          </cell>
          <cell r="AL91">
            <v>93.5</v>
          </cell>
          <cell r="AM91">
            <v>96.7</v>
          </cell>
          <cell r="AN91">
            <v>91.9</v>
          </cell>
          <cell r="AO91">
            <v>87.9</v>
          </cell>
          <cell r="AP91">
            <v>94.5</v>
          </cell>
          <cell r="AQ91">
            <v>53.7</v>
          </cell>
          <cell r="AR91">
            <v>49.2</v>
          </cell>
          <cell r="AS91">
            <v>56.8</v>
          </cell>
          <cell r="AT91">
            <v>40.700000000000003</v>
          </cell>
          <cell r="AU91">
            <v>40.299999999999997</v>
          </cell>
          <cell r="AV91">
            <v>41</v>
          </cell>
          <cell r="AW91">
            <v>23.8</v>
          </cell>
          <cell r="AX91">
            <v>21</v>
          </cell>
          <cell r="AY91">
            <v>25.7</v>
          </cell>
          <cell r="AZ91">
            <v>7</v>
          </cell>
          <cell r="BA91" t="str">
            <v>x</v>
          </cell>
          <cell r="BB91" t="str">
            <v>x</v>
          </cell>
          <cell r="BC91" t="str">
            <v>x</v>
          </cell>
          <cell r="BD91" t="str">
            <v>x</v>
          </cell>
          <cell r="BE91" t="str">
            <v>x</v>
          </cell>
          <cell r="BF91" t="str">
            <v>x</v>
          </cell>
          <cell r="BG91" t="str">
            <v>x</v>
          </cell>
          <cell r="BH91" t="str">
            <v>x</v>
          </cell>
          <cell r="BI91">
            <v>100</v>
          </cell>
          <cell r="BJ91" t="str">
            <v>x</v>
          </cell>
          <cell r="BK91" t="str">
            <v>x</v>
          </cell>
          <cell r="BL91">
            <v>100</v>
          </cell>
          <cell r="BM91" t="str">
            <v>x</v>
          </cell>
          <cell r="BN91" t="str">
            <v>x</v>
          </cell>
          <cell r="BO91" t="str">
            <v>x</v>
          </cell>
          <cell r="BP91" t="str">
            <v>x</v>
          </cell>
          <cell r="BQ91" t="str">
            <v>x</v>
          </cell>
          <cell r="BR91" t="str">
            <v>x</v>
          </cell>
          <cell r="BS91" t="str">
            <v>x</v>
          </cell>
          <cell r="BT91" t="str">
            <v>x</v>
          </cell>
          <cell r="BU91">
            <v>42.9</v>
          </cell>
          <cell r="BV91" t="str">
            <v>x</v>
          </cell>
          <cell r="BW91" t="str">
            <v>x</v>
          </cell>
          <cell r="BX91">
            <v>169</v>
          </cell>
          <cell r="BY91">
            <v>73</v>
          </cell>
          <cell r="BZ91">
            <v>96</v>
          </cell>
          <cell r="CA91">
            <v>70.400000000000006</v>
          </cell>
          <cell r="CB91">
            <v>60.3</v>
          </cell>
          <cell r="CC91">
            <v>78.099999999999994</v>
          </cell>
          <cell r="CD91">
            <v>59.2</v>
          </cell>
          <cell r="CE91">
            <v>52.1</v>
          </cell>
          <cell r="CF91">
            <v>64.599999999999994</v>
          </cell>
          <cell r="CG91">
            <v>95.3</v>
          </cell>
          <cell r="CH91" t="str">
            <v>x</v>
          </cell>
          <cell r="CI91" t="str">
            <v>x</v>
          </cell>
          <cell r="CJ91">
            <v>89.9</v>
          </cell>
          <cell r="CK91">
            <v>83.6</v>
          </cell>
          <cell r="CL91">
            <v>94.8</v>
          </cell>
          <cell r="CM91">
            <v>60.4</v>
          </cell>
          <cell r="CN91">
            <v>53.4</v>
          </cell>
          <cell r="CO91">
            <v>65.599999999999994</v>
          </cell>
          <cell r="CP91">
            <v>48.5</v>
          </cell>
          <cell r="CQ91">
            <v>37</v>
          </cell>
          <cell r="CR91">
            <v>57.3</v>
          </cell>
          <cell r="CS91">
            <v>33.1</v>
          </cell>
          <cell r="CT91">
            <v>23.3</v>
          </cell>
          <cell r="CU91">
            <v>40.6</v>
          </cell>
          <cell r="CV91">
            <v>580</v>
          </cell>
          <cell r="CW91">
            <v>216</v>
          </cell>
          <cell r="CX91">
            <v>364</v>
          </cell>
          <cell r="CY91">
            <v>69.8</v>
          </cell>
          <cell r="CZ91">
            <v>57.4</v>
          </cell>
          <cell r="DA91">
            <v>77.2</v>
          </cell>
          <cell r="DB91">
            <v>59.8</v>
          </cell>
          <cell r="DC91">
            <v>45.8</v>
          </cell>
          <cell r="DD91">
            <v>68.099999999999994</v>
          </cell>
          <cell r="DE91">
            <v>92.9</v>
          </cell>
          <cell r="DF91">
            <v>88.9</v>
          </cell>
          <cell r="DG91">
            <v>95.3</v>
          </cell>
          <cell r="DH91">
            <v>91.2</v>
          </cell>
          <cell r="DI91">
            <v>86.1</v>
          </cell>
          <cell r="DJ91">
            <v>94.2</v>
          </cell>
          <cell r="DK91">
            <v>60.9</v>
          </cell>
          <cell r="DL91">
            <v>47.7</v>
          </cell>
          <cell r="DM91">
            <v>68.7</v>
          </cell>
          <cell r="DN91">
            <v>52.6</v>
          </cell>
          <cell r="DO91">
            <v>48.1</v>
          </cell>
          <cell r="DP91">
            <v>55.2</v>
          </cell>
          <cell r="DQ91">
            <v>34.799999999999997</v>
          </cell>
          <cell r="DR91">
            <v>26.9</v>
          </cell>
          <cell r="DS91">
            <v>39.6</v>
          </cell>
          <cell r="DT91">
            <v>1414</v>
          </cell>
          <cell r="DU91">
            <v>574</v>
          </cell>
          <cell r="DV91">
            <v>840</v>
          </cell>
          <cell r="DW91">
            <v>67.8</v>
          </cell>
          <cell r="DX91">
            <v>57.5</v>
          </cell>
          <cell r="DY91">
            <v>74.900000000000006</v>
          </cell>
          <cell r="DZ91">
            <v>56.4</v>
          </cell>
          <cell r="EA91">
            <v>46.3</v>
          </cell>
          <cell r="EB91">
            <v>63.3</v>
          </cell>
          <cell r="EC91">
            <v>95</v>
          </cell>
          <cell r="ED91">
            <v>92.3</v>
          </cell>
          <cell r="EE91">
            <v>96.8</v>
          </cell>
          <cell r="EF91">
            <v>91.8</v>
          </cell>
          <cell r="EG91">
            <v>87.5</v>
          </cell>
          <cell r="EH91">
            <v>94.8</v>
          </cell>
          <cell r="EI91">
            <v>57.9</v>
          </cell>
          <cell r="EJ91">
            <v>48.8</v>
          </cell>
          <cell r="EK91">
            <v>64.2</v>
          </cell>
          <cell r="EL91">
            <v>46.3</v>
          </cell>
          <cell r="EM91">
            <v>39.200000000000003</v>
          </cell>
          <cell r="EN91">
            <v>51.2</v>
          </cell>
          <cell r="EO91">
            <v>29.1</v>
          </cell>
          <cell r="EP91">
            <v>21.3</v>
          </cell>
          <cell r="EQ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v>228</v>
          </cell>
          <cell r="E93">
            <v>101</v>
          </cell>
          <cell r="F93">
            <v>127</v>
          </cell>
          <cell r="G93">
            <v>81.599999999999994</v>
          </cell>
          <cell r="H93">
            <v>75.2</v>
          </cell>
          <cell r="I93">
            <v>86.6</v>
          </cell>
          <cell r="J93">
            <v>68.400000000000006</v>
          </cell>
          <cell r="K93">
            <v>63.4</v>
          </cell>
          <cell r="L93">
            <v>72.400000000000006</v>
          </cell>
          <cell r="M93">
            <v>96.5</v>
          </cell>
          <cell r="N93" t="str">
            <v>x</v>
          </cell>
          <cell r="O93" t="str">
            <v>x</v>
          </cell>
          <cell r="P93">
            <v>94.3</v>
          </cell>
          <cell r="Q93">
            <v>91.1</v>
          </cell>
          <cell r="R93">
            <v>96.9</v>
          </cell>
          <cell r="S93">
            <v>69.7</v>
          </cell>
          <cell r="T93">
            <v>63.4</v>
          </cell>
          <cell r="U93">
            <v>74.8</v>
          </cell>
          <cell r="V93">
            <v>57.9</v>
          </cell>
          <cell r="W93">
            <v>50.5</v>
          </cell>
          <cell r="X93">
            <v>63.8</v>
          </cell>
          <cell r="Y93">
            <v>35.1</v>
          </cell>
          <cell r="Z93">
            <v>30.7</v>
          </cell>
          <cell r="AA93">
            <v>38.6</v>
          </cell>
          <cell r="AB93">
            <v>785</v>
          </cell>
          <cell r="AC93">
            <v>375</v>
          </cell>
          <cell r="AD93">
            <v>410</v>
          </cell>
          <cell r="AE93">
            <v>66.099999999999994</v>
          </cell>
          <cell r="AF93">
            <v>59.7</v>
          </cell>
          <cell r="AG93">
            <v>72</v>
          </cell>
          <cell r="AH93">
            <v>56.3</v>
          </cell>
          <cell r="AI93">
            <v>50.7</v>
          </cell>
          <cell r="AJ93">
            <v>61.5</v>
          </cell>
          <cell r="AK93">
            <v>94.3</v>
          </cell>
          <cell r="AL93">
            <v>91.7</v>
          </cell>
          <cell r="AM93">
            <v>96.6</v>
          </cell>
          <cell r="AN93">
            <v>90.7</v>
          </cell>
          <cell r="AO93">
            <v>87.5</v>
          </cell>
          <cell r="AP93">
            <v>93.7</v>
          </cell>
          <cell r="AQ93">
            <v>58.3</v>
          </cell>
          <cell r="AR93">
            <v>52.8</v>
          </cell>
          <cell r="AS93">
            <v>63.4</v>
          </cell>
          <cell r="AT93">
            <v>43.7</v>
          </cell>
          <cell r="AU93">
            <v>37.299999999999997</v>
          </cell>
          <cell r="AV93">
            <v>49.5</v>
          </cell>
          <cell r="AW93">
            <v>24.3</v>
          </cell>
          <cell r="AX93">
            <v>18.7</v>
          </cell>
          <cell r="AY93">
            <v>29.5</v>
          </cell>
          <cell r="AZ93">
            <v>14</v>
          </cell>
          <cell r="BA93">
            <v>4</v>
          </cell>
          <cell r="BB93">
            <v>10</v>
          </cell>
          <cell r="BC93">
            <v>78.599999999999994</v>
          </cell>
          <cell r="BD93" t="str">
            <v>x</v>
          </cell>
          <cell r="BE93" t="str">
            <v>x</v>
          </cell>
          <cell r="BF93">
            <v>78.599999999999994</v>
          </cell>
          <cell r="BG93" t="str">
            <v>x</v>
          </cell>
          <cell r="BH93" t="str">
            <v>x</v>
          </cell>
          <cell r="BI93">
            <v>100</v>
          </cell>
          <cell r="BJ93" t="str">
            <v>x</v>
          </cell>
          <cell r="BK93" t="str">
            <v>x</v>
          </cell>
          <cell r="BL93" t="str">
            <v>x</v>
          </cell>
          <cell r="BM93" t="str">
            <v>x</v>
          </cell>
          <cell r="BN93" t="str">
            <v>x</v>
          </cell>
          <cell r="BO93">
            <v>78.599999999999994</v>
          </cell>
          <cell r="BP93" t="str">
            <v>x</v>
          </cell>
          <cell r="BQ93" t="str">
            <v>x</v>
          </cell>
          <cell r="BR93">
            <v>78.599999999999994</v>
          </cell>
          <cell r="BS93" t="str">
            <v>x</v>
          </cell>
          <cell r="BT93" t="str">
            <v>x</v>
          </cell>
          <cell r="BU93">
            <v>64.3</v>
          </cell>
          <cell r="BV93" t="str">
            <v>x</v>
          </cell>
          <cell r="BW93" t="str">
            <v>x</v>
          </cell>
          <cell r="BX93">
            <v>176</v>
          </cell>
          <cell r="BY93">
            <v>84</v>
          </cell>
          <cell r="BZ93">
            <v>92</v>
          </cell>
          <cell r="CA93">
            <v>74.400000000000006</v>
          </cell>
          <cell r="CB93">
            <v>64.3</v>
          </cell>
          <cell r="CC93">
            <v>83.7</v>
          </cell>
          <cell r="CD93">
            <v>65.3</v>
          </cell>
          <cell r="CE93">
            <v>59.5</v>
          </cell>
          <cell r="CF93">
            <v>70.7</v>
          </cell>
          <cell r="CG93">
            <v>94.3</v>
          </cell>
          <cell r="CH93" t="str">
            <v>x</v>
          </cell>
          <cell r="CI93" t="str">
            <v>x</v>
          </cell>
          <cell r="CJ93">
            <v>88.6</v>
          </cell>
          <cell r="CK93">
            <v>84.5</v>
          </cell>
          <cell r="CL93">
            <v>92.4</v>
          </cell>
          <cell r="CM93">
            <v>65.900000000000006</v>
          </cell>
          <cell r="CN93">
            <v>60.7</v>
          </cell>
          <cell r="CO93">
            <v>70.7</v>
          </cell>
          <cell r="CP93">
            <v>52.8</v>
          </cell>
          <cell r="CQ93">
            <v>45.2</v>
          </cell>
          <cell r="CR93">
            <v>59.8</v>
          </cell>
          <cell r="CS93">
            <v>35.799999999999997</v>
          </cell>
          <cell r="CT93">
            <v>29.8</v>
          </cell>
          <cell r="CU93">
            <v>41.3</v>
          </cell>
          <cell r="CV93">
            <v>638</v>
          </cell>
          <cell r="CW93">
            <v>277</v>
          </cell>
          <cell r="CX93">
            <v>361</v>
          </cell>
          <cell r="CY93">
            <v>70.2</v>
          </cell>
          <cell r="CZ93">
            <v>61.7</v>
          </cell>
          <cell r="DA93">
            <v>76.7</v>
          </cell>
          <cell r="DB93">
            <v>62.7</v>
          </cell>
          <cell r="DC93">
            <v>55.6</v>
          </cell>
          <cell r="DD93">
            <v>68.099999999999994</v>
          </cell>
          <cell r="DE93">
            <v>93.1</v>
          </cell>
          <cell r="DF93">
            <v>91</v>
          </cell>
          <cell r="DG93">
            <v>94.7</v>
          </cell>
          <cell r="DH93">
            <v>89.7</v>
          </cell>
          <cell r="DI93">
            <v>85.9</v>
          </cell>
          <cell r="DJ93">
            <v>92.5</v>
          </cell>
          <cell r="DK93">
            <v>63.9</v>
          </cell>
          <cell r="DL93">
            <v>57.4</v>
          </cell>
          <cell r="DM93">
            <v>69</v>
          </cell>
          <cell r="DN93">
            <v>56.1</v>
          </cell>
          <cell r="DO93">
            <v>48.7</v>
          </cell>
          <cell r="DP93">
            <v>61.8</v>
          </cell>
          <cell r="DQ93">
            <v>40</v>
          </cell>
          <cell r="DR93">
            <v>31.8</v>
          </cell>
          <cell r="DS93">
            <v>46.3</v>
          </cell>
          <cell r="DT93">
            <v>1981</v>
          </cell>
          <cell r="DU93">
            <v>912</v>
          </cell>
          <cell r="DV93">
            <v>1069</v>
          </cell>
          <cell r="DW93">
            <v>69.7</v>
          </cell>
          <cell r="DX93">
            <v>62</v>
          </cell>
          <cell r="DY93">
            <v>76.2</v>
          </cell>
          <cell r="DZ93">
            <v>60.4</v>
          </cell>
          <cell r="EA93">
            <v>53.9</v>
          </cell>
          <cell r="EB93">
            <v>65.900000000000006</v>
          </cell>
          <cell r="EC93">
            <v>94</v>
          </cell>
          <cell r="ED93">
            <v>91.2</v>
          </cell>
          <cell r="EE93">
            <v>96.4</v>
          </cell>
          <cell r="EF93">
            <v>90.2</v>
          </cell>
          <cell r="EG93">
            <v>86.5</v>
          </cell>
          <cell r="EH93">
            <v>93.4</v>
          </cell>
          <cell r="EI93">
            <v>61.9</v>
          </cell>
          <cell r="EJ93">
            <v>55.6</v>
          </cell>
          <cell r="EK93">
            <v>67.3</v>
          </cell>
          <cell r="EL93">
            <v>50.6</v>
          </cell>
          <cell r="EM93">
            <v>42.8</v>
          </cell>
          <cell r="EN93">
            <v>57.3</v>
          </cell>
          <cell r="EO93">
            <v>32.1</v>
          </cell>
          <cell r="EP93">
            <v>25.1</v>
          </cell>
          <cell r="EQ93">
            <v>38.1</v>
          </cell>
        </row>
        <row r="94">
          <cell r="A94" t="str">
            <v>E09000013</v>
          </cell>
          <cell r="B94" t="str">
            <v>Hammersmith and Fulham</v>
          </cell>
          <cell r="C94" t="str">
            <v>Inner London</v>
          </cell>
          <cell r="D94">
            <v>105</v>
          </cell>
          <cell r="E94">
            <v>49</v>
          </cell>
          <cell r="F94">
            <v>56</v>
          </cell>
          <cell r="G94" t="str">
            <v>x</v>
          </cell>
          <cell r="H94">
            <v>73.5</v>
          </cell>
          <cell r="I94" t="str">
            <v>x</v>
          </cell>
          <cell r="J94">
            <v>64.8</v>
          </cell>
          <cell r="K94" t="str">
            <v>x</v>
          </cell>
          <cell r="L94" t="str">
            <v>x</v>
          </cell>
          <cell r="M94">
            <v>94.3</v>
          </cell>
          <cell r="N94" t="str">
            <v>x</v>
          </cell>
          <cell r="O94" t="str">
            <v>x</v>
          </cell>
          <cell r="P94" t="str">
            <v>x</v>
          </cell>
          <cell r="Q94" t="str">
            <v>x</v>
          </cell>
          <cell r="R94" t="str">
            <v>x</v>
          </cell>
          <cell r="S94">
            <v>65.7</v>
          </cell>
          <cell r="T94" t="str">
            <v>x</v>
          </cell>
          <cell r="U94" t="str">
            <v>x</v>
          </cell>
          <cell r="V94">
            <v>53.3</v>
          </cell>
          <cell r="W94">
            <v>53.1</v>
          </cell>
          <cell r="X94">
            <v>53.6</v>
          </cell>
          <cell r="Y94">
            <v>34.299999999999997</v>
          </cell>
          <cell r="Z94">
            <v>28.6</v>
          </cell>
          <cell r="AA94">
            <v>39.299999999999997</v>
          </cell>
          <cell r="AB94">
            <v>261</v>
          </cell>
          <cell r="AC94">
            <v>124</v>
          </cell>
          <cell r="AD94">
            <v>137</v>
          </cell>
          <cell r="AE94">
            <v>63.6</v>
          </cell>
          <cell r="AF94">
            <v>56.5</v>
          </cell>
          <cell r="AG94">
            <v>70.099999999999994</v>
          </cell>
          <cell r="AH94">
            <v>51</v>
          </cell>
          <cell r="AI94">
            <v>42.7</v>
          </cell>
          <cell r="AJ94">
            <v>58.4</v>
          </cell>
          <cell r="AK94">
            <v>92</v>
          </cell>
          <cell r="AL94" t="str">
            <v>x</v>
          </cell>
          <cell r="AM94" t="str">
            <v>x</v>
          </cell>
          <cell r="AN94">
            <v>85.8</v>
          </cell>
          <cell r="AO94">
            <v>84.7</v>
          </cell>
          <cell r="AP94">
            <v>86.9</v>
          </cell>
          <cell r="AQ94">
            <v>51</v>
          </cell>
          <cell r="AR94">
            <v>42.7</v>
          </cell>
          <cell r="AS94">
            <v>58.4</v>
          </cell>
          <cell r="AT94">
            <v>47.1</v>
          </cell>
          <cell r="AU94">
            <v>42.7</v>
          </cell>
          <cell r="AV94">
            <v>51.1</v>
          </cell>
          <cell r="AW94">
            <v>20.3</v>
          </cell>
          <cell r="AX94">
            <v>12.1</v>
          </cell>
          <cell r="AY94">
            <v>27.7</v>
          </cell>
          <cell r="AZ94">
            <v>4</v>
          </cell>
          <cell r="BA94" t="str">
            <v>x</v>
          </cell>
          <cell r="BB94" t="str">
            <v>x</v>
          </cell>
          <cell r="BC94" t="str">
            <v>x</v>
          </cell>
          <cell r="BD94" t="str">
            <v>x</v>
          </cell>
          <cell r="BE94" t="str">
            <v>x</v>
          </cell>
          <cell r="BF94" t="str">
            <v>x</v>
          </cell>
          <cell r="BG94" t="str">
            <v>x</v>
          </cell>
          <cell r="BH94" t="str">
            <v>x</v>
          </cell>
          <cell r="BI94" t="str">
            <v>x</v>
          </cell>
          <cell r="BJ94" t="str">
            <v>x</v>
          </cell>
          <cell r="BK94" t="str">
            <v>x</v>
          </cell>
          <cell r="BL94" t="str">
            <v>x</v>
          </cell>
          <cell r="BM94" t="str">
            <v>x</v>
          </cell>
          <cell r="BN94" t="str">
            <v>x</v>
          </cell>
          <cell r="BO94" t="str">
            <v>x</v>
          </cell>
          <cell r="BP94" t="str">
            <v>x</v>
          </cell>
          <cell r="BQ94" t="str">
            <v>x</v>
          </cell>
          <cell r="BR94" t="str">
            <v>x</v>
          </cell>
          <cell r="BS94" t="str">
            <v>x</v>
          </cell>
          <cell r="BT94" t="str">
            <v>x</v>
          </cell>
          <cell r="BU94" t="str">
            <v>x</v>
          </cell>
          <cell r="BV94" t="str">
            <v>x</v>
          </cell>
          <cell r="BW94" t="str">
            <v>x</v>
          </cell>
          <cell r="BX94">
            <v>96</v>
          </cell>
          <cell r="BY94">
            <v>48</v>
          </cell>
          <cell r="BZ94">
            <v>48</v>
          </cell>
          <cell r="CA94">
            <v>70.8</v>
          </cell>
          <cell r="CB94">
            <v>60.4</v>
          </cell>
          <cell r="CC94">
            <v>81.3</v>
          </cell>
          <cell r="CD94">
            <v>58.3</v>
          </cell>
          <cell r="CE94">
            <v>54.2</v>
          </cell>
          <cell r="CF94">
            <v>62.5</v>
          </cell>
          <cell r="CG94">
            <v>91.7</v>
          </cell>
          <cell r="CH94">
            <v>89.6</v>
          </cell>
          <cell r="CI94">
            <v>93.8</v>
          </cell>
          <cell r="CJ94">
            <v>90.6</v>
          </cell>
          <cell r="CK94">
            <v>87.5</v>
          </cell>
          <cell r="CL94">
            <v>93.8</v>
          </cell>
          <cell r="CM94">
            <v>59.4</v>
          </cell>
          <cell r="CN94">
            <v>56.3</v>
          </cell>
          <cell r="CO94">
            <v>62.5</v>
          </cell>
          <cell r="CP94">
            <v>50</v>
          </cell>
          <cell r="CQ94">
            <v>39.6</v>
          </cell>
          <cell r="CR94">
            <v>60.4</v>
          </cell>
          <cell r="CS94">
            <v>30.2</v>
          </cell>
          <cell r="CT94">
            <v>27.1</v>
          </cell>
          <cell r="CU94">
            <v>33.299999999999997</v>
          </cell>
          <cell r="CV94">
            <v>470</v>
          </cell>
          <cell r="CW94">
            <v>220</v>
          </cell>
          <cell r="CX94">
            <v>250</v>
          </cell>
          <cell r="CY94">
            <v>78.7</v>
          </cell>
          <cell r="CZ94">
            <v>73.2</v>
          </cell>
          <cell r="DA94">
            <v>83.6</v>
          </cell>
          <cell r="DB94">
            <v>69.400000000000006</v>
          </cell>
          <cell r="DC94">
            <v>68.2</v>
          </cell>
          <cell r="DD94">
            <v>70.400000000000006</v>
          </cell>
          <cell r="DE94">
            <v>91.9</v>
          </cell>
          <cell r="DF94" t="str">
            <v>x</v>
          </cell>
          <cell r="DG94" t="str">
            <v>x</v>
          </cell>
          <cell r="DH94">
            <v>90.4</v>
          </cell>
          <cell r="DI94" t="str">
            <v>x</v>
          </cell>
          <cell r="DJ94" t="str">
            <v>x</v>
          </cell>
          <cell r="DK94">
            <v>70.599999999999994</v>
          </cell>
          <cell r="DL94">
            <v>70</v>
          </cell>
          <cell r="DM94">
            <v>71.2</v>
          </cell>
          <cell r="DN94">
            <v>60.9</v>
          </cell>
          <cell r="DO94">
            <v>63.6</v>
          </cell>
          <cell r="DP94">
            <v>58.4</v>
          </cell>
          <cell r="DQ94">
            <v>48.9</v>
          </cell>
          <cell r="DR94">
            <v>51.4</v>
          </cell>
          <cell r="DS94">
            <v>46.8</v>
          </cell>
          <cell r="DT94">
            <v>1108</v>
          </cell>
          <cell r="DU94">
            <v>523</v>
          </cell>
          <cell r="DV94">
            <v>585</v>
          </cell>
          <cell r="DW94">
            <v>73.599999999999994</v>
          </cell>
          <cell r="DX94">
            <v>66.7</v>
          </cell>
          <cell r="DY94">
            <v>79.7</v>
          </cell>
          <cell r="DZ94">
            <v>62.6</v>
          </cell>
          <cell r="EA94">
            <v>58.5</v>
          </cell>
          <cell r="EB94">
            <v>66.3</v>
          </cell>
          <cell r="EC94">
            <v>92.4</v>
          </cell>
          <cell r="ED94">
            <v>90.2</v>
          </cell>
          <cell r="EE94">
            <v>94.4</v>
          </cell>
          <cell r="EF94">
            <v>89.6</v>
          </cell>
          <cell r="EG94">
            <v>88.1</v>
          </cell>
          <cell r="EH94">
            <v>90.9</v>
          </cell>
          <cell r="EI94">
            <v>63.5</v>
          </cell>
          <cell r="EJ94">
            <v>59.8</v>
          </cell>
          <cell r="EK94">
            <v>66.8</v>
          </cell>
          <cell r="EL94">
            <v>54.9</v>
          </cell>
          <cell r="EM94">
            <v>52.6</v>
          </cell>
          <cell r="EN94">
            <v>56.9</v>
          </cell>
          <cell r="EO94">
            <v>37.1</v>
          </cell>
          <cell r="EP94">
            <v>33.299999999999997</v>
          </cell>
          <cell r="EQ94">
            <v>40.5</v>
          </cell>
        </row>
        <row r="95">
          <cell r="A95" t="str">
            <v>E09000014</v>
          </cell>
          <cell r="B95" t="str">
            <v>Haringey</v>
          </cell>
          <cell r="C95" t="str">
            <v>Inner London</v>
          </cell>
          <cell r="D95">
            <v>153</v>
          </cell>
          <cell r="E95">
            <v>83</v>
          </cell>
          <cell r="F95">
            <v>70</v>
          </cell>
          <cell r="G95">
            <v>71.900000000000006</v>
          </cell>
          <cell r="H95">
            <v>69.900000000000006</v>
          </cell>
          <cell r="I95">
            <v>74.3</v>
          </cell>
          <cell r="J95">
            <v>60.8</v>
          </cell>
          <cell r="K95">
            <v>57.8</v>
          </cell>
          <cell r="L95">
            <v>64.3</v>
          </cell>
          <cell r="M95">
            <v>93.5</v>
          </cell>
          <cell r="N95">
            <v>91.6</v>
          </cell>
          <cell r="O95">
            <v>95.7</v>
          </cell>
          <cell r="P95">
            <v>92.2</v>
          </cell>
          <cell r="Q95">
            <v>89.2</v>
          </cell>
          <cell r="R95">
            <v>95.7</v>
          </cell>
          <cell r="S95">
            <v>63.4</v>
          </cell>
          <cell r="T95">
            <v>61.4</v>
          </cell>
          <cell r="U95">
            <v>65.7</v>
          </cell>
          <cell r="V95">
            <v>49.7</v>
          </cell>
          <cell r="W95">
            <v>47</v>
          </cell>
          <cell r="X95">
            <v>52.9</v>
          </cell>
          <cell r="Y95">
            <v>32.700000000000003</v>
          </cell>
          <cell r="Z95">
            <v>31.3</v>
          </cell>
          <cell r="AA95">
            <v>34.299999999999997</v>
          </cell>
          <cell r="AB95">
            <v>591</v>
          </cell>
          <cell r="AC95">
            <v>280</v>
          </cell>
          <cell r="AD95">
            <v>311</v>
          </cell>
          <cell r="AE95">
            <v>57.4</v>
          </cell>
          <cell r="AF95">
            <v>52.5</v>
          </cell>
          <cell r="AG95">
            <v>61.7</v>
          </cell>
          <cell r="AH95">
            <v>44.8</v>
          </cell>
          <cell r="AI95">
            <v>43.6</v>
          </cell>
          <cell r="AJ95">
            <v>46</v>
          </cell>
          <cell r="AK95">
            <v>93.9</v>
          </cell>
          <cell r="AL95">
            <v>91.8</v>
          </cell>
          <cell r="AM95">
            <v>95.8</v>
          </cell>
          <cell r="AN95">
            <v>90</v>
          </cell>
          <cell r="AO95">
            <v>87.9</v>
          </cell>
          <cell r="AP95">
            <v>92</v>
          </cell>
          <cell r="AQ95">
            <v>48.2</v>
          </cell>
          <cell r="AR95">
            <v>47.9</v>
          </cell>
          <cell r="AS95">
            <v>48.6</v>
          </cell>
          <cell r="AT95">
            <v>28.6</v>
          </cell>
          <cell r="AU95">
            <v>19.600000000000001</v>
          </cell>
          <cell r="AV95">
            <v>36.700000000000003</v>
          </cell>
          <cell r="AW95">
            <v>15.1</v>
          </cell>
          <cell r="AX95">
            <v>10.4</v>
          </cell>
          <cell r="AY95">
            <v>19.3</v>
          </cell>
          <cell r="AZ95">
            <v>15</v>
          </cell>
          <cell r="BA95">
            <v>6</v>
          </cell>
          <cell r="BB95">
            <v>9</v>
          </cell>
          <cell r="BC95">
            <v>60</v>
          </cell>
          <cell r="BD95">
            <v>50</v>
          </cell>
          <cell r="BE95">
            <v>66.7</v>
          </cell>
          <cell r="BF95">
            <v>20</v>
          </cell>
          <cell r="BG95" t="str">
            <v>x</v>
          </cell>
          <cell r="BH95" t="str">
            <v>x</v>
          </cell>
          <cell r="BI95" t="str">
            <v>x</v>
          </cell>
          <cell r="BJ95" t="str">
            <v>x</v>
          </cell>
          <cell r="BK95" t="str">
            <v>x</v>
          </cell>
          <cell r="BL95" t="str">
            <v>x</v>
          </cell>
          <cell r="BM95" t="str">
            <v>x</v>
          </cell>
          <cell r="BN95" t="str">
            <v>x</v>
          </cell>
          <cell r="BO95">
            <v>26.7</v>
          </cell>
          <cell r="BP95" t="str">
            <v>x</v>
          </cell>
          <cell r="BQ95" t="str">
            <v>x</v>
          </cell>
          <cell r="BR95" t="str">
            <v>x</v>
          </cell>
          <cell r="BS95" t="str">
            <v>x</v>
          </cell>
          <cell r="BT95" t="str">
            <v>x</v>
          </cell>
          <cell r="BU95" t="str">
            <v>x</v>
          </cell>
          <cell r="BV95" t="str">
            <v>x</v>
          </cell>
          <cell r="BW95" t="str">
            <v>x</v>
          </cell>
          <cell r="BX95">
            <v>209</v>
          </cell>
          <cell r="BY95">
            <v>105</v>
          </cell>
          <cell r="BZ95">
            <v>104</v>
          </cell>
          <cell r="CA95">
            <v>64.599999999999994</v>
          </cell>
          <cell r="CB95">
            <v>54.3</v>
          </cell>
          <cell r="CC95">
            <v>75</v>
          </cell>
          <cell r="CD95">
            <v>55</v>
          </cell>
          <cell r="CE95">
            <v>47.6</v>
          </cell>
          <cell r="CF95">
            <v>62.5</v>
          </cell>
          <cell r="CG95">
            <v>89</v>
          </cell>
          <cell r="CH95">
            <v>84.8</v>
          </cell>
          <cell r="CI95">
            <v>93.3</v>
          </cell>
          <cell r="CJ95">
            <v>87.1</v>
          </cell>
          <cell r="CK95">
            <v>81.900000000000006</v>
          </cell>
          <cell r="CL95">
            <v>92.3</v>
          </cell>
          <cell r="CM95">
            <v>56.9</v>
          </cell>
          <cell r="CN95">
            <v>49.5</v>
          </cell>
          <cell r="CO95">
            <v>64.400000000000006</v>
          </cell>
          <cell r="CP95">
            <v>35.4</v>
          </cell>
          <cell r="CQ95">
            <v>30.5</v>
          </cell>
          <cell r="CR95">
            <v>40.4</v>
          </cell>
          <cell r="CS95">
            <v>26.3</v>
          </cell>
          <cell r="CT95">
            <v>22.9</v>
          </cell>
          <cell r="CU95">
            <v>29.8</v>
          </cell>
          <cell r="CV95">
            <v>940</v>
          </cell>
          <cell r="CW95">
            <v>494</v>
          </cell>
          <cell r="CX95">
            <v>446</v>
          </cell>
          <cell r="CY95">
            <v>70.2</v>
          </cell>
          <cell r="CZ95">
            <v>67</v>
          </cell>
          <cell r="DA95">
            <v>73.8</v>
          </cell>
          <cell r="DB95">
            <v>60.7</v>
          </cell>
          <cell r="DC95">
            <v>58.5</v>
          </cell>
          <cell r="DD95">
            <v>63.2</v>
          </cell>
          <cell r="DE95">
            <v>92.9</v>
          </cell>
          <cell r="DF95">
            <v>91.9</v>
          </cell>
          <cell r="DG95">
            <v>93.9</v>
          </cell>
          <cell r="DH95">
            <v>90.6</v>
          </cell>
          <cell r="DI95">
            <v>88.7</v>
          </cell>
          <cell r="DJ95">
            <v>92.8</v>
          </cell>
          <cell r="DK95">
            <v>62</v>
          </cell>
          <cell r="DL95">
            <v>59.9</v>
          </cell>
          <cell r="DM95">
            <v>64.3</v>
          </cell>
          <cell r="DN95">
            <v>44</v>
          </cell>
          <cell r="DO95">
            <v>38.700000000000003</v>
          </cell>
          <cell r="DP95">
            <v>50</v>
          </cell>
          <cell r="DQ95">
            <v>32.1</v>
          </cell>
          <cell r="DR95">
            <v>28.9</v>
          </cell>
          <cell r="DS95">
            <v>35.700000000000003</v>
          </cell>
          <cell r="DT95">
            <v>2106</v>
          </cell>
          <cell r="DU95">
            <v>1078</v>
          </cell>
          <cell r="DV95">
            <v>1028</v>
          </cell>
          <cell r="DW95">
            <v>65.5</v>
          </cell>
          <cell r="DX95">
            <v>61</v>
          </cell>
          <cell r="DY95">
            <v>70.2</v>
          </cell>
          <cell r="DZ95">
            <v>54.6</v>
          </cell>
          <cell r="EA95">
            <v>52.4</v>
          </cell>
          <cell r="EB95">
            <v>56.9</v>
          </cell>
          <cell r="EC95">
            <v>92.6</v>
          </cell>
          <cell r="ED95">
            <v>90.5</v>
          </cell>
          <cell r="EE95">
            <v>94.8</v>
          </cell>
          <cell r="EF95">
            <v>90.2</v>
          </cell>
          <cell r="EG95">
            <v>87.6</v>
          </cell>
          <cell r="EH95">
            <v>92.9</v>
          </cell>
          <cell r="EI95">
            <v>56.7</v>
          </cell>
          <cell r="EJ95">
            <v>54.9</v>
          </cell>
          <cell r="EK95">
            <v>58.7</v>
          </cell>
          <cell r="EL95">
            <v>38.700000000000003</v>
          </cell>
          <cell r="EM95">
            <v>32.9</v>
          </cell>
          <cell r="EN95">
            <v>44.6</v>
          </cell>
          <cell r="EO95">
            <v>25.9</v>
          </cell>
          <cell r="EP95">
            <v>23.1</v>
          </cell>
          <cell r="EQ95">
            <v>28.8</v>
          </cell>
        </row>
        <row r="96">
          <cell r="A96" t="str">
            <v>E09000019</v>
          </cell>
          <cell r="B96" t="str">
            <v>Islington</v>
          </cell>
          <cell r="C96" t="str">
            <v>Inner London</v>
          </cell>
          <cell r="D96">
            <v>181</v>
          </cell>
          <cell r="E96">
            <v>93</v>
          </cell>
          <cell r="F96">
            <v>88</v>
          </cell>
          <cell r="G96">
            <v>79</v>
          </cell>
          <cell r="H96">
            <v>77.400000000000006</v>
          </cell>
          <cell r="I96">
            <v>80.7</v>
          </cell>
          <cell r="J96">
            <v>73.5</v>
          </cell>
          <cell r="K96">
            <v>75.3</v>
          </cell>
          <cell r="L96">
            <v>71.599999999999994</v>
          </cell>
          <cell r="M96" t="str">
            <v>x</v>
          </cell>
          <cell r="N96" t="str">
            <v>x</v>
          </cell>
          <cell r="O96">
            <v>100</v>
          </cell>
          <cell r="P96" t="str">
            <v>x</v>
          </cell>
          <cell r="Q96" t="str">
            <v>x</v>
          </cell>
          <cell r="R96" t="str">
            <v>x</v>
          </cell>
          <cell r="S96">
            <v>76.2</v>
          </cell>
          <cell r="T96">
            <v>80.599999999999994</v>
          </cell>
          <cell r="U96">
            <v>71.599999999999994</v>
          </cell>
          <cell r="V96">
            <v>61.9</v>
          </cell>
          <cell r="W96">
            <v>45.2</v>
          </cell>
          <cell r="X96">
            <v>79.5</v>
          </cell>
          <cell r="Y96">
            <v>36.5</v>
          </cell>
          <cell r="Z96">
            <v>29</v>
          </cell>
          <cell r="AA96">
            <v>44.3</v>
          </cell>
          <cell r="AB96">
            <v>384</v>
          </cell>
          <cell r="AC96">
            <v>213</v>
          </cell>
          <cell r="AD96">
            <v>171</v>
          </cell>
          <cell r="AE96">
            <v>67.7</v>
          </cell>
          <cell r="AF96">
            <v>66.2</v>
          </cell>
          <cell r="AG96">
            <v>69.599999999999994</v>
          </cell>
          <cell r="AH96">
            <v>56.3</v>
          </cell>
          <cell r="AI96">
            <v>53.5</v>
          </cell>
          <cell r="AJ96">
            <v>59.6</v>
          </cell>
          <cell r="AK96">
            <v>95.8</v>
          </cell>
          <cell r="AL96">
            <v>96.7</v>
          </cell>
          <cell r="AM96">
            <v>94.7</v>
          </cell>
          <cell r="AN96">
            <v>91.9</v>
          </cell>
          <cell r="AO96">
            <v>93</v>
          </cell>
          <cell r="AP96">
            <v>90.6</v>
          </cell>
          <cell r="AQ96">
            <v>57.6</v>
          </cell>
          <cell r="AR96">
            <v>54.9</v>
          </cell>
          <cell r="AS96">
            <v>60.8</v>
          </cell>
          <cell r="AT96">
            <v>45.8</v>
          </cell>
          <cell r="AU96">
            <v>41.3</v>
          </cell>
          <cell r="AV96">
            <v>51.5</v>
          </cell>
          <cell r="AW96">
            <v>25</v>
          </cell>
          <cell r="AX96">
            <v>22.1</v>
          </cell>
          <cell r="AY96">
            <v>28.7</v>
          </cell>
          <cell r="AZ96">
            <v>7</v>
          </cell>
          <cell r="BA96" t="str">
            <v>x</v>
          </cell>
          <cell r="BB96" t="str">
            <v>x</v>
          </cell>
          <cell r="BC96">
            <v>100</v>
          </cell>
          <cell r="BD96" t="str">
            <v>x</v>
          </cell>
          <cell r="BE96" t="str">
            <v>x</v>
          </cell>
          <cell r="BF96" t="str">
            <v>x</v>
          </cell>
          <cell r="BG96" t="str">
            <v>x</v>
          </cell>
          <cell r="BH96" t="str">
            <v>x</v>
          </cell>
          <cell r="BI96">
            <v>100</v>
          </cell>
          <cell r="BJ96" t="str">
            <v>x</v>
          </cell>
          <cell r="BK96" t="str">
            <v>x</v>
          </cell>
          <cell r="BL96">
            <v>100</v>
          </cell>
          <cell r="BM96" t="str">
            <v>x</v>
          </cell>
          <cell r="BN96" t="str">
            <v>x</v>
          </cell>
          <cell r="BO96" t="str">
            <v>x</v>
          </cell>
          <cell r="BP96" t="str">
            <v>x</v>
          </cell>
          <cell r="BQ96" t="str">
            <v>x</v>
          </cell>
          <cell r="BR96" t="str">
            <v>x</v>
          </cell>
          <cell r="BS96" t="str">
            <v>x</v>
          </cell>
          <cell r="BT96" t="str">
            <v>x</v>
          </cell>
          <cell r="BU96">
            <v>57.1</v>
          </cell>
          <cell r="BV96" t="str">
            <v>x</v>
          </cell>
          <cell r="BW96" t="str">
            <v>x</v>
          </cell>
          <cell r="BX96">
            <v>141</v>
          </cell>
          <cell r="BY96">
            <v>69</v>
          </cell>
          <cell r="BZ96">
            <v>72</v>
          </cell>
          <cell r="CA96">
            <v>68.8</v>
          </cell>
          <cell r="CB96">
            <v>59.4</v>
          </cell>
          <cell r="CC96">
            <v>77.8</v>
          </cell>
          <cell r="CD96">
            <v>58.9</v>
          </cell>
          <cell r="CE96">
            <v>53.6</v>
          </cell>
          <cell r="CF96">
            <v>63.9</v>
          </cell>
          <cell r="CG96">
            <v>97.2</v>
          </cell>
          <cell r="CH96" t="str">
            <v>x</v>
          </cell>
          <cell r="CI96" t="str">
            <v>x</v>
          </cell>
          <cell r="CJ96">
            <v>92.2</v>
          </cell>
          <cell r="CK96">
            <v>89.9</v>
          </cell>
          <cell r="CL96">
            <v>94.4</v>
          </cell>
          <cell r="CM96">
            <v>59.6</v>
          </cell>
          <cell r="CN96">
            <v>55.1</v>
          </cell>
          <cell r="CO96">
            <v>63.9</v>
          </cell>
          <cell r="CP96">
            <v>47.5</v>
          </cell>
          <cell r="CQ96">
            <v>34.799999999999997</v>
          </cell>
          <cell r="CR96">
            <v>59.7</v>
          </cell>
          <cell r="CS96">
            <v>29.8</v>
          </cell>
          <cell r="CT96">
            <v>13</v>
          </cell>
          <cell r="CU96">
            <v>45.8</v>
          </cell>
          <cell r="CV96">
            <v>503</v>
          </cell>
          <cell r="CW96">
            <v>282</v>
          </cell>
          <cell r="CX96">
            <v>221</v>
          </cell>
          <cell r="CY96">
            <v>63.8</v>
          </cell>
          <cell r="CZ96">
            <v>62.4</v>
          </cell>
          <cell r="DA96">
            <v>65.599999999999994</v>
          </cell>
          <cell r="DB96">
            <v>50.9</v>
          </cell>
          <cell r="DC96">
            <v>49.6</v>
          </cell>
          <cell r="DD96">
            <v>52.5</v>
          </cell>
          <cell r="DE96">
            <v>94.6</v>
          </cell>
          <cell r="DF96">
            <v>94.3</v>
          </cell>
          <cell r="DG96">
            <v>95</v>
          </cell>
          <cell r="DH96">
            <v>91.7</v>
          </cell>
          <cell r="DI96">
            <v>92.9</v>
          </cell>
          <cell r="DJ96">
            <v>90</v>
          </cell>
          <cell r="DK96">
            <v>52.3</v>
          </cell>
          <cell r="DL96">
            <v>51.1</v>
          </cell>
          <cell r="DM96">
            <v>53.8</v>
          </cell>
          <cell r="DN96">
            <v>40.6</v>
          </cell>
          <cell r="DO96">
            <v>40.1</v>
          </cell>
          <cell r="DP96">
            <v>41.2</v>
          </cell>
          <cell r="DQ96">
            <v>22.7</v>
          </cell>
          <cell r="DR96">
            <v>20.9</v>
          </cell>
          <cell r="DS96">
            <v>24.9</v>
          </cell>
          <cell r="DT96">
            <v>1354</v>
          </cell>
          <cell r="DU96">
            <v>750</v>
          </cell>
          <cell r="DV96">
            <v>604</v>
          </cell>
          <cell r="DW96">
            <v>69.099999999999994</v>
          </cell>
          <cell r="DX96">
            <v>67.3</v>
          </cell>
          <cell r="DY96">
            <v>71.2</v>
          </cell>
          <cell r="DZ96">
            <v>57.9</v>
          </cell>
          <cell r="EA96">
            <v>56.8</v>
          </cell>
          <cell r="EB96">
            <v>59.3</v>
          </cell>
          <cell r="EC96">
            <v>96</v>
          </cell>
          <cell r="ED96">
            <v>96</v>
          </cell>
          <cell r="EE96">
            <v>96</v>
          </cell>
          <cell r="EF96">
            <v>93</v>
          </cell>
          <cell r="EG96">
            <v>93.6</v>
          </cell>
          <cell r="EH96">
            <v>92.2</v>
          </cell>
          <cell r="EI96">
            <v>59.3</v>
          </cell>
          <cell r="EJ96">
            <v>58.7</v>
          </cell>
          <cell r="EK96">
            <v>60.1</v>
          </cell>
          <cell r="EL96">
            <v>47.6</v>
          </cell>
          <cell r="EM96">
            <v>43.3</v>
          </cell>
          <cell r="EN96">
            <v>52.8</v>
          </cell>
          <cell r="EO96">
            <v>27.3</v>
          </cell>
          <cell r="EP96">
            <v>23.7</v>
          </cell>
          <cell r="EQ96">
            <v>31.8</v>
          </cell>
        </row>
        <row r="97">
          <cell r="A97" t="str">
            <v>E09000020</v>
          </cell>
          <cell r="B97" t="str">
            <v>Kensington and Chelsea</v>
          </cell>
          <cell r="C97" t="str">
            <v>Inner London</v>
          </cell>
          <cell r="D97">
            <v>31</v>
          </cell>
          <cell r="E97">
            <v>12</v>
          </cell>
          <cell r="F97">
            <v>19</v>
          </cell>
          <cell r="G97" t="str">
            <v>x</v>
          </cell>
          <cell r="H97">
            <v>100</v>
          </cell>
          <cell r="I97" t="str">
            <v>x</v>
          </cell>
          <cell r="J97">
            <v>83.9</v>
          </cell>
          <cell r="K97" t="str">
            <v>x</v>
          </cell>
          <cell r="L97" t="str">
            <v>x</v>
          </cell>
          <cell r="M97">
            <v>100</v>
          </cell>
          <cell r="N97">
            <v>100</v>
          </cell>
          <cell r="O97">
            <v>100</v>
          </cell>
          <cell r="P97">
            <v>100</v>
          </cell>
          <cell r="Q97">
            <v>100</v>
          </cell>
          <cell r="R97">
            <v>100</v>
          </cell>
          <cell r="S97">
            <v>83.9</v>
          </cell>
          <cell r="T97" t="str">
            <v>x</v>
          </cell>
          <cell r="U97" t="str">
            <v>x</v>
          </cell>
          <cell r="V97">
            <v>67.7</v>
          </cell>
          <cell r="W97">
            <v>50</v>
          </cell>
          <cell r="X97">
            <v>78.900000000000006</v>
          </cell>
          <cell r="Y97">
            <v>48.4</v>
          </cell>
          <cell r="Z97">
            <v>41.7</v>
          </cell>
          <cell r="AA97">
            <v>52.6</v>
          </cell>
          <cell r="AB97">
            <v>117</v>
          </cell>
          <cell r="AC97">
            <v>65</v>
          </cell>
          <cell r="AD97">
            <v>52</v>
          </cell>
          <cell r="AE97">
            <v>69.2</v>
          </cell>
          <cell r="AF97">
            <v>75.400000000000006</v>
          </cell>
          <cell r="AG97">
            <v>61.5</v>
          </cell>
          <cell r="AH97">
            <v>59</v>
          </cell>
          <cell r="AI97">
            <v>64.599999999999994</v>
          </cell>
          <cell r="AJ97">
            <v>51.9</v>
          </cell>
          <cell r="AK97">
            <v>95.7</v>
          </cell>
          <cell r="AL97" t="str">
            <v>x</v>
          </cell>
          <cell r="AM97" t="str">
            <v>x</v>
          </cell>
          <cell r="AN97">
            <v>95.7</v>
          </cell>
          <cell r="AO97" t="str">
            <v>x</v>
          </cell>
          <cell r="AP97" t="str">
            <v>x</v>
          </cell>
          <cell r="AQ97">
            <v>61.5</v>
          </cell>
          <cell r="AR97">
            <v>66.2</v>
          </cell>
          <cell r="AS97">
            <v>55.8</v>
          </cell>
          <cell r="AT97">
            <v>46.2</v>
          </cell>
          <cell r="AU97">
            <v>43.1</v>
          </cell>
          <cell r="AV97">
            <v>50</v>
          </cell>
          <cell r="AW97">
            <v>32.5</v>
          </cell>
          <cell r="AX97">
            <v>29.2</v>
          </cell>
          <cell r="AY97">
            <v>36.5</v>
          </cell>
          <cell r="AZ97">
            <v>3</v>
          </cell>
          <cell r="BA97" t="str">
            <v>x</v>
          </cell>
          <cell r="BB97" t="str">
            <v>x</v>
          </cell>
          <cell r="BC97" t="str">
            <v>x</v>
          </cell>
          <cell r="BD97" t="str">
            <v>x</v>
          </cell>
          <cell r="BE97" t="str">
            <v>x</v>
          </cell>
          <cell r="BF97" t="str">
            <v>x</v>
          </cell>
          <cell r="BG97" t="str">
            <v>x</v>
          </cell>
          <cell r="BH97" t="str">
            <v>x</v>
          </cell>
          <cell r="BI97" t="str">
            <v>x</v>
          </cell>
          <cell r="BJ97" t="str">
            <v>x</v>
          </cell>
          <cell r="BK97" t="str">
            <v>x</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t="str">
            <v>x</v>
          </cell>
          <cell r="BX97">
            <v>131</v>
          </cell>
          <cell r="BY97">
            <v>63</v>
          </cell>
          <cell r="BZ97">
            <v>68</v>
          </cell>
          <cell r="CA97">
            <v>70.2</v>
          </cell>
          <cell r="CB97">
            <v>74.599999999999994</v>
          </cell>
          <cell r="CC97">
            <v>66.2</v>
          </cell>
          <cell r="CD97">
            <v>60.3</v>
          </cell>
          <cell r="CE97">
            <v>63.5</v>
          </cell>
          <cell r="CF97">
            <v>57.4</v>
          </cell>
          <cell r="CG97">
            <v>93.9</v>
          </cell>
          <cell r="CH97">
            <v>95.2</v>
          </cell>
          <cell r="CI97">
            <v>92.6</v>
          </cell>
          <cell r="CJ97">
            <v>92.4</v>
          </cell>
          <cell r="CK97">
            <v>95.2</v>
          </cell>
          <cell r="CL97">
            <v>89.7</v>
          </cell>
          <cell r="CM97">
            <v>61.8</v>
          </cell>
          <cell r="CN97">
            <v>63.5</v>
          </cell>
          <cell r="CO97">
            <v>60.3</v>
          </cell>
          <cell r="CP97">
            <v>48.9</v>
          </cell>
          <cell r="CQ97">
            <v>49.2</v>
          </cell>
          <cell r="CR97">
            <v>48.5</v>
          </cell>
          <cell r="CS97">
            <v>27.5</v>
          </cell>
          <cell r="CT97">
            <v>30.2</v>
          </cell>
          <cell r="CU97">
            <v>25</v>
          </cell>
          <cell r="CV97">
            <v>300</v>
          </cell>
          <cell r="CW97">
            <v>210</v>
          </cell>
          <cell r="CX97">
            <v>90</v>
          </cell>
          <cell r="CY97">
            <v>76.7</v>
          </cell>
          <cell r="CZ97">
            <v>81.400000000000006</v>
          </cell>
          <cell r="DA97">
            <v>65.599999999999994</v>
          </cell>
          <cell r="DB97">
            <v>69.3</v>
          </cell>
          <cell r="DC97">
            <v>75.2</v>
          </cell>
          <cell r="DD97">
            <v>55.6</v>
          </cell>
          <cell r="DE97">
            <v>94.7</v>
          </cell>
          <cell r="DF97">
            <v>96.7</v>
          </cell>
          <cell r="DG97">
            <v>90</v>
          </cell>
          <cell r="DH97">
            <v>92.7</v>
          </cell>
          <cell r="DI97">
            <v>96.2</v>
          </cell>
          <cell r="DJ97">
            <v>84.4</v>
          </cell>
          <cell r="DK97">
            <v>69.7</v>
          </cell>
          <cell r="DL97">
            <v>75.7</v>
          </cell>
          <cell r="DM97">
            <v>55.6</v>
          </cell>
          <cell r="DN97">
            <v>57.3</v>
          </cell>
          <cell r="DO97">
            <v>60</v>
          </cell>
          <cell r="DP97">
            <v>51.1</v>
          </cell>
          <cell r="DQ97">
            <v>44.7</v>
          </cell>
          <cell r="DR97">
            <v>49</v>
          </cell>
          <cell r="DS97">
            <v>34.4</v>
          </cell>
          <cell r="DT97">
            <v>749</v>
          </cell>
          <cell r="DU97">
            <v>440</v>
          </cell>
          <cell r="DV97">
            <v>309</v>
          </cell>
          <cell r="DW97">
            <v>76.599999999999994</v>
          </cell>
          <cell r="DX97">
            <v>80</v>
          </cell>
          <cell r="DY97">
            <v>71.8</v>
          </cell>
          <cell r="DZ97">
            <v>67.2</v>
          </cell>
          <cell r="EA97">
            <v>71.099999999999994</v>
          </cell>
          <cell r="EB97">
            <v>61.5</v>
          </cell>
          <cell r="EC97">
            <v>95.6</v>
          </cell>
          <cell r="ED97">
            <v>97.3</v>
          </cell>
          <cell r="EE97">
            <v>93.2</v>
          </cell>
          <cell r="EF97">
            <v>94.5</v>
          </cell>
          <cell r="EG97">
            <v>97</v>
          </cell>
          <cell r="EH97">
            <v>90.9</v>
          </cell>
          <cell r="EI97">
            <v>68.400000000000006</v>
          </cell>
          <cell r="EJ97">
            <v>71.8</v>
          </cell>
          <cell r="EK97">
            <v>63.4</v>
          </cell>
          <cell r="EL97">
            <v>55.8</v>
          </cell>
          <cell r="EM97">
            <v>55.9</v>
          </cell>
          <cell r="EN97">
            <v>55.7</v>
          </cell>
          <cell r="EO97">
            <v>39.799999999999997</v>
          </cell>
          <cell r="EP97">
            <v>42</v>
          </cell>
          <cell r="EQ97">
            <v>36.6</v>
          </cell>
        </row>
        <row r="98">
          <cell r="A98" t="str">
            <v>E09000022</v>
          </cell>
          <cell r="B98" t="str">
            <v>Lambeth</v>
          </cell>
          <cell r="C98" t="str">
            <v>Inner London</v>
          </cell>
          <cell r="D98">
            <v>97</v>
          </cell>
          <cell r="E98">
            <v>52</v>
          </cell>
          <cell r="F98">
            <v>45</v>
          </cell>
          <cell r="G98">
            <v>76.3</v>
          </cell>
          <cell r="H98">
            <v>71.2</v>
          </cell>
          <cell r="I98">
            <v>82.2</v>
          </cell>
          <cell r="J98">
            <v>69.099999999999994</v>
          </cell>
          <cell r="K98">
            <v>67.3</v>
          </cell>
          <cell r="L98">
            <v>71.099999999999994</v>
          </cell>
          <cell r="M98" t="str">
            <v>x</v>
          </cell>
          <cell r="N98">
            <v>100</v>
          </cell>
          <cell r="O98" t="str">
            <v>x</v>
          </cell>
          <cell r="P98">
            <v>95.9</v>
          </cell>
          <cell r="Q98" t="str">
            <v>x</v>
          </cell>
          <cell r="R98" t="str">
            <v>x</v>
          </cell>
          <cell r="S98">
            <v>75.3</v>
          </cell>
          <cell r="T98">
            <v>78.8</v>
          </cell>
          <cell r="U98">
            <v>71.099999999999994</v>
          </cell>
          <cell r="V98">
            <v>59.8</v>
          </cell>
          <cell r="W98">
            <v>65.400000000000006</v>
          </cell>
          <cell r="X98">
            <v>53.3</v>
          </cell>
          <cell r="Y98">
            <v>36.1</v>
          </cell>
          <cell r="Z98">
            <v>36.5</v>
          </cell>
          <cell r="AA98">
            <v>35.6</v>
          </cell>
          <cell r="AB98">
            <v>880</v>
          </cell>
          <cell r="AC98">
            <v>417</v>
          </cell>
          <cell r="AD98">
            <v>463</v>
          </cell>
          <cell r="AE98">
            <v>63.3</v>
          </cell>
          <cell r="AF98">
            <v>54.4</v>
          </cell>
          <cell r="AG98">
            <v>71.3</v>
          </cell>
          <cell r="AH98">
            <v>51.9</v>
          </cell>
          <cell r="AI98">
            <v>44.6</v>
          </cell>
          <cell r="AJ98">
            <v>58.5</v>
          </cell>
          <cell r="AK98">
            <v>95.8</v>
          </cell>
          <cell r="AL98">
            <v>93.5</v>
          </cell>
          <cell r="AM98">
            <v>97.8</v>
          </cell>
          <cell r="AN98">
            <v>91.4</v>
          </cell>
          <cell r="AO98">
            <v>88.7</v>
          </cell>
          <cell r="AP98">
            <v>93.7</v>
          </cell>
          <cell r="AQ98">
            <v>54.5</v>
          </cell>
          <cell r="AR98">
            <v>48.7</v>
          </cell>
          <cell r="AS98">
            <v>59.8</v>
          </cell>
          <cell r="AT98">
            <v>51</v>
          </cell>
          <cell r="AU98">
            <v>44.4</v>
          </cell>
          <cell r="AV98">
            <v>57</v>
          </cell>
          <cell r="AW98">
            <v>24.3</v>
          </cell>
          <cell r="AX98">
            <v>15.8</v>
          </cell>
          <cell r="AY98">
            <v>32</v>
          </cell>
          <cell r="AZ98">
            <v>17</v>
          </cell>
          <cell r="BA98">
            <v>10</v>
          </cell>
          <cell r="BB98">
            <v>7</v>
          </cell>
          <cell r="BC98">
            <v>76.5</v>
          </cell>
          <cell r="BD98" t="str">
            <v>x</v>
          </cell>
          <cell r="BE98" t="str">
            <v>x</v>
          </cell>
          <cell r="BF98">
            <v>64.7</v>
          </cell>
          <cell r="BG98" t="str">
            <v>x</v>
          </cell>
          <cell r="BH98" t="str">
            <v>x</v>
          </cell>
          <cell r="BI98">
            <v>100</v>
          </cell>
          <cell r="BJ98">
            <v>100</v>
          </cell>
          <cell r="BK98">
            <v>100</v>
          </cell>
          <cell r="BL98">
            <v>100</v>
          </cell>
          <cell r="BM98">
            <v>100</v>
          </cell>
          <cell r="BN98">
            <v>100</v>
          </cell>
          <cell r="BO98">
            <v>64.7</v>
          </cell>
          <cell r="BP98" t="str">
            <v>x</v>
          </cell>
          <cell r="BQ98" t="str">
            <v>x</v>
          </cell>
          <cell r="BR98">
            <v>82.4</v>
          </cell>
          <cell r="BS98">
            <v>70</v>
          </cell>
          <cell r="BT98">
            <v>100</v>
          </cell>
          <cell r="BU98">
            <v>41.2</v>
          </cell>
          <cell r="BV98" t="str">
            <v>x</v>
          </cell>
          <cell r="BW98" t="str">
            <v>x</v>
          </cell>
          <cell r="BX98">
            <v>194</v>
          </cell>
          <cell r="BY98">
            <v>101</v>
          </cell>
          <cell r="BZ98">
            <v>93</v>
          </cell>
          <cell r="CA98">
            <v>67.5</v>
          </cell>
          <cell r="CB98">
            <v>65.3</v>
          </cell>
          <cell r="CC98">
            <v>69.900000000000006</v>
          </cell>
          <cell r="CD98">
            <v>61.3</v>
          </cell>
          <cell r="CE98">
            <v>59.4</v>
          </cell>
          <cell r="CF98">
            <v>63.4</v>
          </cell>
          <cell r="CG98">
            <v>94.3</v>
          </cell>
          <cell r="CH98">
            <v>94.1</v>
          </cell>
          <cell r="CI98">
            <v>94.6</v>
          </cell>
          <cell r="CJ98">
            <v>90.7</v>
          </cell>
          <cell r="CK98">
            <v>90.1</v>
          </cell>
          <cell r="CL98">
            <v>91.4</v>
          </cell>
          <cell r="CM98">
            <v>62.4</v>
          </cell>
          <cell r="CN98">
            <v>61.4</v>
          </cell>
          <cell r="CO98">
            <v>63.4</v>
          </cell>
          <cell r="CP98">
            <v>52.1</v>
          </cell>
          <cell r="CQ98">
            <v>50.5</v>
          </cell>
          <cell r="CR98">
            <v>53.8</v>
          </cell>
          <cell r="CS98">
            <v>29.4</v>
          </cell>
          <cell r="CT98">
            <v>26.7</v>
          </cell>
          <cell r="CU98">
            <v>32.299999999999997</v>
          </cell>
          <cell r="CV98">
            <v>553</v>
          </cell>
          <cell r="CW98">
            <v>293</v>
          </cell>
          <cell r="CX98">
            <v>260</v>
          </cell>
          <cell r="CY98">
            <v>70.3</v>
          </cell>
          <cell r="CZ98">
            <v>67.900000000000006</v>
          </cell>
          <cell r="DA98">
            <v>73.099999999999994</v>
          </cell>
          <cell r="DB98">
            <v>58.2</v>
          </cell>
          <cell r="DC98">
            <v>58.7</v>
          </cell>
          <cell r="DD98">
            <v>57.7</v>
          </cell>
          <cell r="DE98">
            <v>94.4</v>
          </cell>
          <cell r="DF98">
            <v>92.5</v>
          </cell>
          <cell r="DG98">
            <v>96.5</v>
          </cell>
          <cell r="DH98">
            <v>90.4</v>
          </cell>
          <cell r="DI98">
            <v>89.1</v>
          </cell>
          <cell r="DJ98">
            <v>91.9</v>
          </cell>
          <cell r="DK98">
            <v>59.9</v>
          </cell>
          <cell r="DL98">
            <v>60.8</v>
          </cell>
          <cell r="DM98">
            <v>58.8</v>
          </cell>
          <cell r="DN98">
            <v>51.9</v>
          </cell>
          <cell r="DO98">
            <v>51.5</v>
          </cell>
          <cell r="DP98">
            <v>52.3</v>
          </cell>
          <cell r="DQ98">
            <v>29.1</v>
          </cell>
          <cell r="DR98">
            <v>25.9</v>
          </cell>
          <cell r="DS98">
            <v>32.700000000000003</v>
          </cell>
          <cell r="DT98">
            <v>1877</v>
          </cell>
          <cell r="DU98">
            <v>939</v>
          </cell>
          <cell r="DV98">
            <v>938</v>
          </cell>
          <cell r="DW98">
            <v>67.5</v>
          </cell>
          <cell r="DX98">
            <v>61.9</v>
          </cell>
          <cell r="DY98">
            <v>73.099999999999994</v>
          </cell>
          <cell r="DZ98">
            <v>56.5</v>
          </cell>
          <cell r="EA98">
            <v>53</v>
          </cell>
          <cell r="EB98">
            <v>60</v>
          </cell>
          <cell r="EC98">
            <v>95.5</v>
          </cell>
          <cell r="ED98">
            <v>93.6</v>
          </cell>
          <cell r="EE98">
            <v>97.3</v>
          </cell>
          <cell r="EF98">
            <v>91.5</v>
          </cell>
          <cell r="EG98">
            <v>89.6</v>
          </cell>
          <cell r="EH98">
            <v>93.4</v>
          </cell>
          <cell r="EI98">
            <v>58.8</v>
          </cell>
          <cell r="EJ98">
            <v>56.5</v>
          </cell>
          <cell r="EK98">
            <v>61.1</v>
          </cell>
          <cell r="EL98">
            <v>52.2</v>
          </cell>
          <cell r="EM98">
            <v>48.6</v>
          </cell>
          <cell r="EN98">
            <v>55.8</v>
          </cell>
          <cell r="EO98">
            <v>27.5</v>
          </cell>
          <cell r="EP98">
            <v>22</v>
          </cell>
          <cell r="EQ98">
            <v>32.9</v>
          </cell>
        </row>
        <row r="99">
          <cell r="A99" t="str">
            <v>E09000023</v>
          </cell>
          <cell r="B99" t="str">
            <v>Lewisham</v>
          </cell>
          <cell r="C99" t="str">
            <v>Inner London</v>
          </cell>
          <cell r="D99">
            <v>124</v>
          </cell>
          <cell r="E99">
            <v>76</v>
          </cell>
          <cell r="F99">
            <v>48</v>
          </cell>
          <cell r="G99">
            <v>71</v>
          </cell>
          <cell r="H99">
            <v>67.099999999999994</v>
          </cell>
          <cell r="I99">
            <v>77.099999999999994</v>
          </cell>
          <cell r="J99">
            <v>61.3</v>
          </cell>
          <cell r="K99">
            <v>56.6</v>
          </cell>
          <cell r="L99">
            <v>68.8</v>
          </cell>
          <cell r="M99">
            <v>95.2</v>
          </cell>
          <cell r="N99" t="str">
            <v>x</v>
          </cell>
          <cell r="O99" t="str">
            <v>x</v>
          </cell>
          <cell r="P99">
            <v>92.7</v>
          </cell>
          <cell r="Q99" t="str">
            <v>x</v>
          </cell>
          <cell r="R99" t="str">
            <v>x</v>
          </cell>
          <cell r="S99">
            <v>62.1</v>
          </cell>
          <cell r="T99">
            <v>57.9</v>
          </cell>
          <cell r="U99">
            <v>68.8</v>
          </cell>
          <cell r="V99">
            <v>42.7</v>
          </cell>
          <cell r="W99">
            <v>36.799999999999997</v>
          </cell>
          <cell r="X99">
            <v>52.1</v>
          </cell>
          <cell r="Y99">
            <v>24.2</v>
          </cell>
          <cell r="Z99">
            <v>19.7</v>
          </cell>
          <cell r="AA99">
            <v>31.3</v>
          </cell>
          <cell r="AB99">
            <v>921</v>
          </cell>
          <cell r="AC99">
            <v>442</v>
          </cell>
          <cell r="AD99">
            <v>479</v>
          </cell>
          <cell r="AE99">
            <v>60.9</v>
          </cell>
          <cell r="AF99">
            <v>55</v>
          </cell>
          <cell r="AG99">
            <v>66.400000000000006</v>
          </cell>
          <cell r="AH99">
            <v>48.3</v>
          </cell>
          <cell r="AI99">
            <v>43.7</v>
          </cell>
          <cell r="AJ99">
            <v>52.6</v>
          </cell>
          <cell r="AK99">
            <v>94.8</v>
          </cell>
          <cell r="AL99">
            <v>92.8</v>
          </cell>
          <cell r="AM99">
            <v>96.7</v>
          </cell>
          <cell r="AN99">
            <v>89.1</v>
          </cell>
          <cell r="AO99">
            <v>86.4</v>
          </cell>
          <cell r="AP99">
            <v>91.6</v>
          </cell>
          <cell r="AQ99">
            <v>49.8</v>
          </cell>
          <cell r="AR99">
            <v>45.9</v>
          </cell>
          <cell r="AS99">
            <v>53.4</v>
          </cell>
          <cell r="AT99">
            <v>31.9</v>
          </cell>
          <cell r="AU99">
            <v>26.2</v>
          </cell>
          <cell r="AV99">
            <v>37.200000000000003</v>
          </cell>
          <cell r="AW99">
            <v>13.5</v>
          </cell>
          <cell r="AX99">
            <v>10</v>
          </cell>
          <cell r="AY99">
            <v>16.7</v>
          </cell>
          <cell r="AZ99">
            <v>33</v>
          </cell>
          <cell r="BA99">
            <v>19</v>
          </cell>
          <cell r="BB99">
            <v>14</v>
          </cell>
          <cell r="BC99">
            <v>72.7</v>
          </cell>
          <cell r="BD99" t="str">
            <v>x</v>
          </cell>
          <cell r="BE99" t="str">
            <v>x</v>
          </cell>
          <cell r="BF99">
            <v>45.5</v>
          </cell>
          <cell r="BG99">
            <v>31.6</v>
          </cell>
          <cell r="BH99">
            <v>64.3</v>
          </cell>
          <cell r="BI99" t="str">
            <v>x</v>
          </cell>
          <cell r="BJ99" t="str">
            <v>x</v>
          </cell>
          <cell r="BK99">
            <v>100</v>
          </cell>
          <cell r="BL99">
            <v>84.8</v>
          </cell>
          <cell r="BM99" t="str">
            <v>x</v>
          </cell>
          <cell r="BN99" t="str">
            <v>x</v>
          </cell>
          <cell r="BO99">
            <v>45.5</v>
          </cell>
          <cell r="BP99">
            <v>31.6</v>
          </cell>
          <cell r="BQ99">
            <v>64.3</v>
          </cell>
          <cell r="BR99">
            <v>45.5</v>
          </cell>
          <cell r="BS99">
            <v>47.4</v>
          </cell>
          <cell r="BT99">
            <v>42.9</v>
          </cell>
          <cell r="BU99">
            <v>15.2</v>
          </cell>
          <cell r="BV99" t="str">
            <v>x</v>
          </cell>
          <cell r="BW99" t="str">
            <v>x</v>
          </cell>
          <cell r="BX99">
            <v>259</v>
          </cell>
          <cell r="BY99">
            <v>139</v>
          </cell>
          <cell r="BZ99">
            <v>120</v>
          </cell>
          <cell r="CA99">
            <v>62.2</v>
          </cell>
          <cell r="CB99">
            <v>56.8</v>
          </cell>
          <cell r="CC99">
            <v>68.3</v>
          </cell>
          <cell r="CD99">
            <v>53.7</v>
          </cell>
          <cell r="CE99">
            <v>48.9</v>
          </cell>
          <cell r="CF99">
            <v>59.2</v>
          </cell>
          <cell r="CG99">
            <v>94.6</v>
          </cell>
          <cell r="CH99">
            <v>94.2</v>
          </cell>
          <cell r="CI99">
            <v>95</v>
          </cell>
          <cell r="CJ99">
            <v>92.7</v>
          </cell>
          <cell r="CK99">
            <v>92.1</v>
          </cell>
          <cell r="CL99">
            <v>93.3</v>
          </cell>
          <cell r="CM99">
            <v>57.5</v>
          </cell>
          <cell r="CN99">
            <v>53.2</v>
          </cell>
          <cell r="CO99">
            <v>62.5</v>
          </cell>
          <cell r="CP99">
            <v>37.5</v>
          </cell>
          <cell r="CQ99">
            <v>33.799999999999997</v>
          </cell>
          <cell r="CR99">
            <v>41.7</v>
          </cell>
          <cell r="CS99">
            <v>21.2</v>
          </cell>
          <cell r="CT99">
            <v>17.3</v>
          </cell>
          <cell r="CU99">
            <v>25.8</v>
          </cell>
          <cell r="CV99">
            <v>643</v>
          </cell>
          <cell r="CW99">
            <v>336</v>
          </cell>
          <cell r="CX99">
            <v>307</v>
          </cell>
          <cell r="CY99">
            <v>62.5</v>
          </cell>
          <cell r="CZ99">
            <v>61.3</v>
          </cell>
          <cell r="DA99">
            <v>63.8</v>
          </cell>
          <cell r="DB99">
            <v>55.2</v>
          </cell>
          <cell r="DC99">
            <v>53.9</v>
          </cell>
          <cell r="DD99">
            <v>56.7</v>
          </cell>
          <cell r="DE99">
            <v>91.3</v>
          </cell>
          <cell r="DF99">
            <v>90.2</v>
          </cell>
          <cell r="DG99">
            <v>92.5</v>
          </cell>
          <cell r="DH99">
            <v>87.1</v>
          </cell>
          <cell r="DI99">
            <v>86.6</v>
          </cell>
          <cell r="DJ99">
            <v>87.6</v>
          </cell>
          <cell r="DK99">
            <v>58.3</v>
          </cell>
          <cell r="DL99">
            <v>58.6</v>
          </cell>
          <cell r="DM99">
            <v>58</v>
          </cell>
          <cell r="DN99">
            <v>37.5</v>
          </cell>
          <cell r="DO99">
            <v>32.4</v>
          </cell>
          <cell r="DP99">
            <v>43</v>
          </cell>
          <cell r="DQ99">
            <v>24.7</v>
          </cell>
          <cell r="DR99">
            <v>20.2</v>
          </cell>
          <cell r="DS99">
            <v>29.6</v>
          </cell>
          <cell r="DT99">
            <v>2115</v>
          </cell>
          <cell r="DU99">
            <v>1092</v>
          </cell>
          <cell r="DV99">
            <v>1023</v>
          </cell>
          <cell r="DW99">
            <v>62.3</v>
          </cell>
          <cell r="DX99">
            <v>58.2</v>
          </cell>
          <cell r="DY99">
            <v>66.8</v>
          </cell>
          <cell r="DZ99">
            <v>51.9</v>
          </cell>
          <cell r="EA99">
            <v>48.4</v>
          </cell>
          <cell r="EB99">
            <v>55.5</v>
          </cell>
          <cell r="EC99">
            <v>93.9</v>
          </cell>
          <cell r="ED99">
            <v>92.6</v>
          </cell>
          <cell r="EE99">
            <v>95.2</v>
          </cell>
          <cell r="EF99">
            <v>89.3</v>
          </cell>
          <cell r="EG99">
            <v>87.9</v>
          </cell>
          <cell r="EH99">
            <v>90.7</v>
          </cell>
          <cell r="EI99">
            <v>54.1</v>
          </cell>
          <cell r="EJ99">
            <v>51.6</v>
          </cell>
          <cell r="EK99">
            <v>56.7</v>
          </cell>
          <cell r="EL99">
            <v>35.200000000000003</v>
          </cell>
          <cell r="EM99">
            <v>30.4</v>
          </cell>
          <cell r="EN99">
            <v>40.4</v>
          </cell>
          <cell r="EO99">
            <v>18.8</v>
          </cell>
          <cell r="EP99">
            <v>15.1</v>
          </cell>
          <cell r="EQ99">
            <v>22.7</v>
          </cell>
        </row>
        <row r="100">
          <cell r="A100" t="str">
            <v>E09000025</v>
          </cell>
          <cell r="B100" t="str">
            <v>Newham</v>
          </cell>
          <cell r="C100" t="str">
            <v>Inner London</v>
          </cell>
          <cell r="D100">
            <v>1592</v>
          </cell>
          <cell r="E100">
            <v>800</v>
          </cell>
          <cell r="F100">
            <v>792</v>
          </cell>
          <cell r="G100">
            <v>75.5</v>
          </cell>
          <cell r="H100">
            <v>69.599999999999994</v>
          </cell>
          <cell r="I100">
            <v>81.400000000000006</v>
          </cell>
          <cell r="J100">
            <v>66.3</v>
          </cell>
          <cell r="K100">
            <v>61.9</v>
          </cell>
          <cell r="L100">
            <v>70.8</v>
          </cell>
          <cell r="M100">
            <v>97.4</v>
          </cell>
          <cell r="N100">
            <v>96.3</v>
          </cell>
          <cell r="O100">
            <v>98.6</v>
          </cell>
          <cell r="P100">
            <v>95.3</v>
          </cell>
          <cell r="Q100">
            <v>94.1</v>
          </cell>
          <cell r="R100">
            <v>96.5</v>
          </cell>
          <cell r="S100">
            <v>67.5</v>
          </cell>
          <cell r="T100">
            <v>63.5</v>
          </cell>
          <cell r="U100">
            <v>71.5</v>
          </cell>
          <cell r="V100">
            <v>58</v>
          </cell>
          <cell r="W100">
            <v>56.6</v>
          </cell>
          <cell r="X100">
            <v>59.3</v>
          </cell>
          <cell r="Y100">
            <v>36.700000000000003</v>
          </cell>
          <cell r="Z100">
            <v>32.4</v>
          </cell>
          <cell r="AA100">
            <v>41.2</v>
          </cell>
          <cell r="AB100">
            <v>939</v>
          </cell>
          <cell r="AC100">
            <v>466</v>
          </cell>
          <cell r="AD100">
            <v>473</v>
          </cell>
          <cell r="AE100">
            <v>71.8</v>
          </cell>
          <cell r="AF100">
            <v>65.900000000000006</v>
          </cell>
          <cell r="AG100">
            <v>77.599999999999994</v>
          </cell>
          <cell r="AH100">
            <v>56.1</v>
          </cell>
          <cell r="AI100">
            <v>51.1</v>
          </cell>
          <cell r="AJ100">
            <v>61.1</v>
          </cell>
          <cell r="AK100">
            <v>96.4</v>
          </cell>
          <cell r="AL100">
            <v>95.1</v>
          </cell>
          <cell r="AM100">
            <v>97.7</v>
          </cell>
          <cell r="AN100">
            <v>92.2</v>
          </cell>
          <cell r="AO100">
            <v>89.9</v>
          </cell>
          <cell r="AP100">
            <v>94.5</v>
          </cell>
          <cell r="AQ100">
            <v>57.5</v>
          </cell>
          <cell r="AR100">
            <v>52.6</v>
          </cell>
          <cell r="AS100">
            <v>62.4</v>
          </cell>
          <cell r="AT100">
            <v>42.8</v>
          </cell>
          <cell r="AU100">
            <v>39.9</v>
          </cell>
          <cell r="AV100">
            <v>45.7</v>
          </cell>
          <cell r="AW100">
            <v>23.9</v>
          </cell>
          <cell r="AX100">
            <v>20.6</v>
          </cell>
          <cell r="AY100">
            <v>27.1</v>
          </cell>
          <cell r="AZ100">
            <v>10</v>
          </cell>
          <cell r="BA100">
            <v>6</v>
          </cell>
          <cell r="BB100">
            <v>4</v>
          </cell>
          <cell r="BC100" t="str">
            <v>x</v>
          </cell>
          <cell r="BD100" t="str">
            <v>x</v>
          </cell>
          <cell r="BE100" t="str">
            <v>x</v>
          </cell>
          <cell r="BF100">
            <v>60</v>
          </cell>
          <cell r="BG100" t="str">
            <v>x</v>
          </cell>
          <cell r="BH100" t="str">
            <v>x</v>
          </cell>
          <cell r="BI100" t="str">
            <v>x</v>
          </cell>
          <cell r="BJ100" t="str">
            <v>x</v>
          </cell>
          <cell r="BK100" t="str">
            <v>x</v>
          </cell>
          <cell r="BL100" t="str">
            <v>x</v>
          </cell>
          <cell r="BM100" t="str">
            <v>x</v>
          </cell>
          <cell r="BN100" t="str">
            <v>x</v>
          </cell>
          <cell r="BO100">
            <v>60</v>
          </cell>
          <cell r="BP100" t="str">
            <v>x</v>
          </cell>
          <cell r="BQ100" t="str">
            <v>x</v>
          </cell>
          <cell r="BR100">
            <v>60</v>
          </cell>
          <cell r="BS100" t="str">
            <v>x</v>
          </cell>
          <cell r="BT100" t="str">
            <v>x</v>
          </cell>
          <cell r="BU100">
            <v>30</v>
          </cell>
          <cell r="BV100" t="str">
            <v>x</v>
          </cell>
          <cell r="BW100" t="str">
            <v>x</v>
          </cell>
          <cell r="BX100">
            <v>188</v>
          </cell>
          <cell r="BY100">
            <v>82</v>
          </cell>
          <cell r="BZ100">
            <v>106</v>
          </cell>
          <cell r="CA100">
            <v>76.099999999999994</v>
          </cell>
          <cell r="CB100">
            <v>65.900000000000006</v>
          </cell>
          <cell r="CC100">
            <v>84</v>
          </cell>
          <cell r="CD100">
            <v>58.5</v>
          </cell>
          <cell r="CE100">
            <v>52.4</v>
          </cell>
          <cell r="CF100">
            <v>63.2</v>
          </cell>
          <cell r="CG100">
            <v>95.2</v>
          </cell>
          <cell r="CH100" t="str">
            <v>x</v>
          </cell>
          <cell r="CI100" t="str">
            <v>x</v>
          </cell>
          <cell r="CJ100">
            <v>89.4</v>
          </cell>
          <cell r="CK100">
            <v>82.9</v>
          </cell>
          <cell r="CL100">
            <v>94.3</v>
          </cell>
          <cell r="CM100">
            <v>59</v>
          </cell>
          <cell r="CN100">
            <v>53.7</v>
          </cell>
          <cell r="CO100">
            <v>63.2</v>
          </cell>
          <cell r="CP100">
            <v>50</v>
          </cell>
          <cell r="CQ100">
            <v>43.9</v>
          </cell>
          <cell r="CR100">
            <v>54.7</v>
          </cell>
          <cell r="CS100">
            <v>24.5</v>
          </cell>
          <cell r="CT100">
            <v>20.7</v>
          </cell>
          <cell r="CU100">
            <v>27.4</v>
          </cell>
          <cell r="CV100">
            <v>591</v>
          </cell>
          <cell r="CW100">
            <v>288</v>
          </cell>
          <cell r="CX100">
            <v>303</v>
          </cell>
          <cell r="CY100">
            <v>54.3</v>
          </cell>
          <cell r="CZ100">
            <v>49.7</v>
          </cell>
          <cell r="DA100">
            <v>58.7</v>
          </cell>
          <cell r="DB100">
            <v>45.3</v>
          </cell>
          <cell r="DC100">
            <v>40.6</v>
          </cell>
          <cell r="DD100">
            <v>49.8</v>
          </cell>
          <cell r="DE100">
            <v>90.9</v>
          </cell>
          <cell r="DF100">
            <v>88.9</v>
          </cell>
          <cell r="DG100">
            <v>92.7</v>
          </cell>
          <cell r="DH100">
            <v>86.1</v>
          </cell>
          <cell r="DI100">
            <v>85.1</v>
          </cell>
          <cell r="DJ100">
            <v>87.1</v>
          </cell>
          <cell r="DK100">
            <v>47.2</v>
          </cell>
          <cell r="DL100">
            <v>42.4</v>
          </cell>
          <cell r="DM100">
            <v>51.8</v>
          </cell>
          <cell r="DN100">
            <v>36.5</v>
          </cell>
          <cell r="DO100">
            <v>33.700000000000003</v>
          </cell>
          <cell r="DP100">
            <v>39.299999999999997</v>
          </cell>
          <cell r="DQ100">
            <v>21.3</v>
          </cell>
          <cell r="DR100">
            <v>14.9</v>
          </cell>
          <cell r="DS100">
            <v>27.4</v>
          </cell>
          <cell r="DT100">
            <v>3503</v>
          </cell>
          <cell r="DU100">
            <v>1742</v>
          </cell>
          <cell r="DV100">
            <v>1761</v>
          </cell>
          <cell r="DW100">
            <v>70.8</v>
          </cell>
          <cell r="DX100">
            <v>64.900000000000006</v>
          </cell>
          <cell r="DY100">
            <v>76.7</v>
          </cell>
          <cell r="DZ100">
            <v>59.4</v>
          </cell>
          <cell r="EA100">
            <v>54.8</v>
          </cell>
          <cell r="EB100">
            <v>63.9</v>
          </cell>
          <cell r="EC100">
            <v>95.7</v>
          </cell>
          <cell r="ED100">
            <v>94.3</v>
          </cell>
          <cell r="EE100">
            <v>97.2</v>
          </cell>
          <cell r="EF100">
            <v>92.3</v>
          </cell>
          <cell r="EG100">
            <v>90.7</v>
          </cell>
          <cell r="EH100">
            <v>93.9</v>
          </cell>
          <cell r="EI100">
            <v>60.7</v>
          </cell>
          <cell r="EJ100">
            <v>56.5</v>
          </cell>
          <cell r="EK100">
            <v>64.8</v>
          </cell>
          <cell r="EL100">
            <v>49.1</v>
          </cell>
          <cell r="EM100">
            <v>46.5</v>
          </cell>
          <cell r="EN100">
            <v>51.7</v>
          </cell>
          <cell r="EO100">
            <v>29.6</v>
          </cell>
          <cell r="EP100">
            <v>25</v>
          </cell>
          <cell r="EQ100">
            <v>34.1</v>
          </cell>
        </row>
        <row r="101">
          <cell r="A101" t="str">
            <v>E09000028</v>
          </cell>
          <cell r="B101" t="str">
            <v>Southwark</v>
          </cell>
          <cell r="C101" t="str">
            <v>Inner London</v>
          </cell>
          <cell r="D101">
            <v>117</v>
          </cell>
          <cell r="E101">
            <v>46</v>
          </cell>
          <cell r="F101">
            <v>71</v>
          </cell>
          <cell r="G101">
            <v>82.1</v>
          </cell>
          <cell r="H101">
            <v>84.8</v>
          </cell>
          <cell r="I101">
            <v>80.3</v>
          </cell>
          <cell r="J101">
            <v>71.8</v>
          </cell>
          <cell r="K101">
            <v>78.3</v>
          </cell>
          <cell r="L101">
            <v>67.599999999999994</v>
          </cell>
          <cell r="M101">
            <v>97.4</v>
          </cell>
          <cell r="N101" t="str">
            <v>x</v>
          </cell>
          <cell r="O101" t="str">
            <v>x</v>
          </cell>
          <cell r="P101">
            <v>94</v>
          </cell>
          <cell r="Q101">
            <v>91.3</v>
          </cell>
          <cell r="R101">
            <v>95.8</v>
          </cell>
          <cell r="S101">
            <v>73.5</v>
          </cell>
          <cell r="T101">
            <v>80.400000000000006</v>
          </cell>
          <cell r="U101">
            <v>69</v>
          </cell>
          <cell r="V101">
            <v>66.7</v>
          </cell>
          <cell r="W101">
            <v>67.400000000000006</v>
          </cell>
          <cell r="X101">
            <v>66.2</v>
          </cell>
          <cell r="Y101">
            <v>41.9</v>
          </cell>
          <cell r="Z101">
            <v>41.3</v>
          </cell>
          <cell r="AA101">
            <v>42.3</v>
          </cell>
          <cell r="AB101">
            <v>1063</v>
          </cell>
          <cell r="AC101">
            <v>525</v>
          </cell>
          <cell r="AD101">
            <v>538</v>
          </cell>
          <cell r="AE101">
            <v>71.8</v>
          </cell>
          <cell r="AF101">
            <v>65.900000000000006</v>
          </cell>
          <cell r="AG101">
            <v>77.5</v>
          </cell>
          <cell r="AH101">
            <v>61.4</v>
          </cell>
          <cell r="AI101">
            <v>57.3</v>
          </cell>
          <cell r="AJ101">
            <v>65.400000000000006</v>
          </cell>
          <cell r="AK101">
            <v>95.4</v>
          </cell>
          <cell r="AL101">
            <v>93</v>
          </cell>
          <cell r="AM101">
            <v>97.8</v>
          </cell>
          <cell r="AN101">
            <v>93.4</v>
          </cell>
          <cell r="AO101">
            <v>90.7</v>
          </cell>
          <cell r="AP101">
            <v>96.1</v>
          </cell>
          <cell r="AQ101">
            <v>62.7</v>
          </cell>
          <cell r="AR101">
            <v>59</v>
          </cell>
          <cell r="AS101">
            <v>66.2</v>
          </cell>
          <cell r="AT101">
            <v>51.9</v>
          </cell>
          <cell r="AU101">
            <v>48</v>
          </cell>
          <cell r="AV101">
            <v>55.8</v>
          </cell>
          <cell r="AW101">
            <v>27.5</v>
          </cell>
          <cell r="AX101">
            <v>24.6</v>
          </cell>
          <cell r="AY101">
            <v>30.3</v>
          </cell>
          <cell r="AZ101">
            <v>32</v>
          </cell>
          <cell r="BA101">
            <v>16</v>
          </cell>
          <cell r="BB101">
            <v>16</v>
          </cell>
          <cell r="BC101">
            <v>87.5</v>
          </cell>
          <cell r="BD101">
            <v>75</v>
          </cell>
          <cell r="BE101">
            <v>100</v>
          </cell>
          <cell r="BF101">
            <v>87.5</v>
          </cell>
          <cell r="BG101">
            <v>75</v>
          </cell>
          <cell r="BH101">
            <v>100</v>
          </cell>
          <cell r="BI101">
            <v>100</v>
          </cell>
          <cell r="BJ101">
            <v>100</v>
          </cell>
          <cell r="BK101">
            <v>100</v>
          </cell>
          <cell r="BL101">
            <v>100</v>
          </cell>
          <cell r="BM101">
            <v>100</v>
          </cell>
          <cell r="BN101">
            <v>100</v>
          </cell>
          <cell r="BO101">
            <v>87.5</v>
          </cell>
          <cell r="BP101">
            <v>75</v>
          </cell>
          <cell r="BQ101">
            <v>100</v>
          </cell>
          <cell r="BR101">
            <v>68.8</v>
          </cell>
          <cell r="BS101" t="str">
            <v>x</v>
          </cell>
          <cell r="BT101" t="str">
            <v>x</v>
          </cell>
          <cell r="BU101">
            <v>53.1</v>
          </cell>
          <cell r="BV101">
            <v>25</v>
          </cell>
          <cell r="BW101">
            <v>81.3</v>
          </cell>
          <cell r="BX101">
            <v>226</v>
          </cell>
          <cell r="BY101">
            <v>111</v>
          </cell>
          <cell r="BZ101">
            <v>115</v>
          </cell>
          <cell r="CA101">
            <v>74.3</v>
          </cell>
          <cell r="CB101">
            <v>66.7</v>
          </cell>
          <cell r="CC101">
            <v>81.7</v>
          </cell>
          <cell r="CD101">
            <v>64.2</v>
          </cell>
          <cell r="CE101">
            <v>58.6</v>
          </cell>
          <cell r="CF101">
            <v>69.599999999999994</v>
          </cell>
          <cell r="CG101">
            <v>97.8</v>
          </cell>
          <cell r="CH101" t="str">
            <v>x</v>
          </cell>
          <cell r="CI101" t="str">
            <v>x</v>
          </cell>
          <cell r="CJ101">
            <v>95.6</v>
          </cell>
          <cell r="CK101">
            <v>95.5</v>
          </cell>
          <cell r="CL101">
            <v>95.7</v>
          </cell>
          <cell r="CM101">
            <v>65</v>
          </cell>
          <cell r="CN101">
            <v>60.4</v>
          </cell>
          <cell r="CO101">
            <v>69.599999999999994</v>
          </cell>
          <cell r="CP101">
            <v>49.6</v>
          </cell>
          <cell r="CQ101">
            <v>45</v>
          </cell>
          <cell r="CR101">
            <v>53.9</v>
          </cell>
          <cell r="CS101">
            <v>28.8</v>
          </cell>
          <cell r="CT101">
            <v>22.5</v>
          </cell>
          <cell r="CU101">
            <v>34.799999999999997</v>
          </cell>
          <cell r="CV101">
            <v>706</v>
          </cell>
          <cell r="CW101">
            <v>378</v>
          </cell>
          <cell r="CX101">
            <v>328</v>
          </cell>
          <cell r="CY101">
            <v>73.099999999999994</v>
          </cell>
          <cell r="CZ101">
            <v>69.3</v>
          </cell>
          <cell r="DA101">
            <v>77.400000000000006</v>
          </cell>
          <cell r="DB101">
            <v>65.2</v>
          </cell>
          <cell r="DC101">
            <v>62.4</v>
          </cell>
          <cell r="DD101">
            <v>68.3</v>
          </cell>
          <cell r="DE101">
            <v>93.8</v>
          </cell>
          <cell r="DF101">
            <v>91.3</v>
          </cell>
          <cell r="DG101">
            <v>96.6</v>
          </cell>
          <cell r="DH101">
            <v>91.4</v>
          </cell>
          <cell r="DI101">
            <v>88.9</v>
          </cell>
          <cell r="DJ101">
            <v>94.2</v>
          </cell>
          <cell r="DK101">
            <v>67.3</v>
          </cell>
          <cell r="DL101">
            <v>64.3</v>
          </cell>
          <cell r="DM101">
            <v>70.7</v>
          </cell>
          <cell r="DN101">
            <v>51</v>
          </cell>
          <cell r="DO101">
            <v>48.1</v>
          </cell>
          <cell r="DP101">
            <v>54.3</v>
          </cell>
          <cell r="DQ101">
            <v>34.299999999999997</v>
          </cell>
          <cell r="DR101">
            <v>30.7</v>
          </cell>
          <cell r="DS101">
            <v>38.4</v>
          </cell>
          <cell r="DT101">
            <v>2344</v>
          </cell>
          <cell r="DU101">
            <v>1176</v>
          </cell>
          <cell r="DV101">
            <v>1168</v>
          </cell>
          <cell r="DW101">
            <v>73.599999999999994</v>
          </cell>
          <cell r="DX101">
            <v>68.7</v>
          </cell>
          <cell r="DY101">
            <v>78.599999999999994</v>
          </cell>
          <cell r="DZ101">
            <v>64.3</v>
          </cell>
          <cell r="EA101">
            <v>61</v>
          </cell>
          <cell r="EB101">
            <v>67.7</v>
          </cell>
          <cell r="EC101">
            <v>95.6</v>
          </cell>
          <cell r="ED101">
            <v>93.5</v>
          </cell>
          <cell r="EE101">
            <v>97.7</v>
          </cell>
          <cell r="EF101">
            <v>93.3</v>
          </cell>
          <cell r="EG101">
            <v>91.2</v>
          </cell>
          <cell r="EH101">
            <v>95.5</v>
          </cell>
          <cell r="EI101">
            <v>65.900000000000006</v>
          </cell>
          <cell r="EJ101">
            <v>62.8</v>
          </cell>
          <cell r="EK101">
            <v>68.900000000000006</v>
          </cell>
          <cell r="EL101">
            <v>53.3</v>
          </cell>
          <cell r="EM101">
            <v>49.6</v>
          </cell>
          <cell r="EN101">
            <v>57</v>
          </cell>
          <cell r="EO101">
            <v>32</v>
          </cell>
          <cell r="EP101">
            <v>28.1</v>
          </cell>
          <cell r="EQ101">
            <v>35.799999999999997</v>
          </cell>
        </row>
        <row r="102">
          <cell r="A102" t="str">
            <v>E09000030</v>
          </cell>
          <cell r="B102" t="str">
            <v>Tower Hamlets</v>
          </cell>
          <cell r="C102" t="str">
            <v>Inner London</v>
          </cell>
          <cell r="D102">
            <v>1594</v>
          </cell>
          <cell r="E102">
            <v>799</v>
          </cell>
          <cell r="F102">
            <v>795</v>
          </cell>
          <cell r="G102">
            <v>76.7</v>
          </cell>
          <cell r="H102">
            <v>70.099999999999994</v>
          </cell>
          <cell r="I102">
            <v>83.4</v>
          </cell>
          <cell r="J102">
            <v>68.099999999999994</v>
          </cell>
          <cell r="K102">
            <v>64.7</v>
          </cell>
          <cell r="L102">
            <v>71.400000000000006</v>
          </cell>
          <cell r="M102">
            <v>97.6</v>
          </cell>
          <cell r="N102">
            <v>96.1</v>
          </cell>
          <cell r="O102">
            <v>99.1</v>
          </cell>
          <cell r="P102">
            <v>95.2</v>
          </cell>
          <cell r="Q102">
            <v>93.6</v>
          </cell>
          <cell r="R102">
            <v>96.7</v>
          </cell>
          <cell r="S102">
            <v>70.2</v>
          </cell>
          <cell r="T102">
            <v>67.7</v>
          </cell>
          <cell r="U102">
            <v>72.7</v>
          </cell>
          <cell r="V102">
            <v>52.8</v>
          </cell>
          <cell r="W102">
            <v>51.8</v>
          </cell>
          <cell r="X102">
            <v>53.8</v>
          </cell>
          <cell r="Y102">
            <v>33.799999999999997</v>
          </cell>
          <cell r="Z102">
            <v>27</v>
          </cell>
          <cell r="AA102">
            <v>40.5</v>
          </cell>
          <cell r="AB102">
            <v>325</v>
          </cell>
          <cell r="AC102">
            <v>148</v>
          </cell>
          <cell r="AD102">
            <v>177</v>
          </cell>
          <cell r="AE102">
            <v>71.7</v>
          </cell>
          <cell r="AF102">
            <v>67.599999999999994</v>
          </cell>
          <cell r="AG102">
            <v>75.099999999999994</v>
          </cell>
          <cell r="AH102">
            <v>62.2</v>
          </cell>
          <cell r="AI102">
            <v>59.5</v>
          </cell>
          <cell r="AJ102">
            <v>64.400000000000006</v>
          </cell>
          <cell r="AK102">
            <v>95.1</v>
          </cell>
          <cell r="AL102">
            <v>93.2</v>
          </cell>
          <cell r="AM102">
            <v>96.6</v>
          </cell>
          <cell r="AN102">
            <v>93.2</v>
          </cell>
          <cell r="AO102">
            <v>90.5</v>
          </cell>
          <cell r="AP102">
            <v>95.5</v>
          </cell>
          <cell r="AQ102">
            <v>63.1</v>
          </cell>
          <cell r="AR102">
            <v>60.8</v>
          </cell>
          <cell r="AS102">
            <v>65</v>
          </cell>
          <cell r="AT102">
            <v>38.799999999999997</v>
          </cell>
          <cell r="AU102">
            <v>34.5</v>
          </cell>
          <cell r="AV102">
            <v>42.4</v>
          </cell>
          <cell r="AW102">
            <v>25.8</v>
          </cell>
          <cell r="AX102">
            <v>20.3</v>
          </cell>
          <cell r="AY102">
            <v>30.5</v>
          </cell>
          <cell r="AZ102">
            <v>17</v>
          </cell>
          <cell r="BA102">
            <v>8</v>
          </cell>
          <cell r="BB102">
            <v>9</v>
          </cell>
          <cell r="BC102" t="str">
            <v>x</v>
          </cell>
          <cell r="BD102" t="str">
            <v>x</v>
          </cell>
          <cell r="BE102">
            <v>100</v>
          </cell>
          <cell r="BF102" t="str">
            <v>x</v>
          </cell>
          <cell r="BG102" t="str">
            <v>x</v>
          </cell>
          <cell r="BH102">
            <v>100</v>
          </cell>
          <cell r="BI102">
            <v>100</v>
          </cell>
          <cell r="BJ102">
            <v>100</v>
          </cell>
          <cell r="BK102">
            <v>100</v>
          </cell>
          <cell r="BL102" t="str">
            <v>x</v>
          </cell>
          <cell r="BM102" t="str">
            <v>x</v>
          </cell>
          <cell r="BN102">
            <v>100</v>
          </cell>
          <cell r="BO102" t="str">
            <v>x</v>
          </cell>
          <cell r="BP102" t="str">
            <v>x</v>
          </cell>
          <cell r="BQ102">
            <v>100</v>
          </cell>
          <cell r="BR102">
            <v>58.8</v>
          </cell>
          <cell r="BS102">
            <v>50</v>
          </cell>
          <cell r="BT102">
            <v>66.7</v>
          </cell>
          <cell r="BU102">
            <v>58.8</v>
          </cell>
          <cell r="BV102">
            <v>50</v>
          </cell>
          <cell r="BW102">
            <v>66.7</v>
          </cell>
          <cell r="BX102">
            <v>117</v>
          </cell>
          <cell r="BY102">
            <v>62</v>
          </cell>
          <cell r="BZ102">
            <v>55</v>
          </cell>
          <cell r="CA102">
            <v>61.5</v>
          </cell>
          <cell r="CB102">
            <v>59.7</v>
          </cell>
          <cell r="CC102">
            <v>63.6</v>
          </cell>
          <cell r="CD102">
            <v>52.1</v>
          </cell>
          <cell r="CE102">
            <v>51.6</v>
          </cell>
          <cell r="CF102">
            <v>52.7</v>
          </cell>
          <cell r="CG102">
            <v>90.6</v>
          </cell>
          <cell r="CH102">
            <v>90.3</v>
          </cell>
          <cell r="CI102">
            <v>90.9</v>
          </cell>
          <cell r="CJ102">
            <v>88.9</v>
          </cell>
          <cell r="CK102">
            <v>87.1</v>
          </cell>
          <cell r="CL102">
            <v>90.9</v>
          </cell>
          <cell r="CM102">
            <v>55.6</v>
          </cell>
          <cell r="CN102">
            <v>51.6</v>
          </cell>
          <cell r="CO102">
            <v>60</v>
          </cell>
          <cell r="CP102">
            <v>30.8</v>
          </cell>
          <cell r="CQ102">
            <v>38.700000000000003</v>
          </cell>
          <cell r="CR102">
            <v>21.8</v>
          </cell>
          <cell r="CS102">
            <v>20.5</v>
          </cell>
          <cell r="CT102">
            <v>24.2</v>
          </cell>
          <cell r="CU102">
            <v>16.399999999999999</v>
          </cell>
          <cell r="CV102">
            <v>345</v>
          </cell>
          <cell r="CW102">
            <v>180</v>
          </cell>
          <cell r="CX102">
            <v>165</v>
          </cell>
          <cell r="CY102">
            <v>62.9</v>
          </cell>
          <cell r="CZ102">
            <v>58.3</v>
          </cell>
          <cell r="DA102">
            <v>67.900000000000006</v>
          </cell>
          <cell r="DB102">
            <v>54.2</v>
          </cell>
          <cell r="DC102">
            <v>47.8</v>
          </cell>
          <cell r="DD102">
            <v>61.2</v>
          </cell>
          <cell r="DE102">
            <v>94.2</v>
          </cell>
          <cell r="DF102">
            <v>93.3</v>
          </cell>
          <cell r="DG102">
            <v>95.2</v>
          </cell>
          <cell r="DH102">
            <v>90.4</v>
          </cell>
          <cell r="DI102">
            <v>88.3</v>
          </cell>
          <cell r="DJ102">
            <v>92.7</v>
          </cell>
          <cell r="DK102">
            <v>57.7</v>
          </cell>
          <cell r="DL102">
            <v>51.1</v>
          </cell>
          <cell r="DM102">
            <v>64.8</v>
          </cell>
          <cell r="DN102">
            <v>28.4</v>
          </cell>
          <cell r="DO102">
            <v>28.9</v>
          </cell>
          <cell r="DP102">
            <v>27.9</v>
          </cell>
          <cell r="DQ102">
            <v>18</v>
          </cell>
          <cell r="DR102">
            <v>15.6</v>
          </cell>
          <cell r="DS102">
            <v>20.6</v>
          </cell>
          <cell r="DT102">
            <v>2438</v>
          </cell>
          <cell r="DU102">
            <v>1221</v>
          </cell>
          <cell r="DV102">
            <v>1217</v>
          </cell>
          <cell r="DW102">
            <v>73.400000000000006</v>
          </cell>
          <cell r="DX102">
            <v>67.5</v>
          </cell>
          <cell r="DY102">
            <v>79.3</v>
          </cell>
          <cell r="DZ102">
            <v>64.599999999999994</v>
          </cell>
          <cell r="EA102">
            <v>60.8</v>
          </cell>
          <cell r="EB102">
            <v>68.5</v>
          </cell>
          <cell r="EC102">
            <v>96.4</v>
          </cell>
          <cell r="ED102">
            <v>94.9</v>
          </cell>
          <cell r="EE102">
            <v>97.9</v>
          </cell>
          <cell r="EF102">
            <v>93.9</v>
          </cell>
          <cell r="EG102">
            <v>92</v>
          </cell>
          <cell r="EH102">
            <v>95.8</v>
          </cell>
          <cell r="EI102">
            <v>66.900000000000006</v>
          </cell>
          <cell r="EJ102">
            <v>63.5</v>
          </cell>
          <cell r="EK102">
            <v>70.3</v>
          </cell>
          <cell r="EL102">
            <v>46.4</v>
          </cell>
          <cell r="EM102">
            <v>45.3</v>
          </cell>
          <cell r="EN102">
            <v>47.6</v>
          </cell>
          <cell r="EO102">
            <v>29.9</v>
          </cell>
          <cell r="EP102">
            <v>24.2</v>
          </cell>
          <cell r="EQ102">
            <v>35.700000000000003</v>
          </cell>
        </row>
        <row r="103">
          <cell r="A103" t="str">
            <v>E09000032</v>
          </cell>
          <cell r="B103" t="str">
            <v>Wandsworth</v>
          </cell>
          <cell r="C103" t="str">
            <v>Inner London</v>
          </cell>
          <cell r="D103">
            <v>342</v>
          </cell>
          <cell r="E103">
            <v>185</v>
          </cell>
          <cell r="F103">
            <v>157</v>
          </cell>
          <cell r="G103">
            <v>75.099999999999994</v>
          </cell>
          <cell r="H103">
            <v>74.099999999999994</v>
          </cell>
          <cell r="I103">
            <v>76.400000000000006</v>
          </cell>
          <cell r="J103">
            <v>66.099999999999994</v>
          </cell>
          <cell r="K103">
            <v>66.5</v>
          </cell>
          <cell r="L103">
            <v>65.599999999999994</v>
          </cell>
          <cell r="M103">
            <v>93.9</v>
          </cell>
          <cell r="N103">
            <v>93.5</v>
          </cell>
          <cell r="O103">
            <v>94.3</v>
          </cell>
          <cell r="P103">
            <v>92.1</v>
          </cell>
          <cell r="Q103">
            <v>91.9</v>
          </cell>
          <cell r="R103">
            <v>92.4</v>
          </cell>
          <cell r="S103">
            <v>67</v>
          </cell>
          <cell r="T103">
            <v>68.099999999999994</v>
          </cell>
          <cell r="U103">
            <v>65.599999999999994</v>
          </cell>
          <cell r="V103">
            <v>64</v>
          </cell>
          <cell r="W103">
            <v>61.1</v>
          </cell>
          <cell r="X103">
            <v>67.5</v>
          </cell>
          <cell r="Y103">
            <v>41.8</v>
          </cell>
          <cell r="Z103">
            <v>38.9</v>
          </cell>
          <cell r="AA103">
            <v>45.2</v>
          </cell>
          <cell r="AB103">
            <v>537</v>
          </cell>
          <cell r="AC103">
            <v>296</v>
          </cell>
          <cell r="AD103">
            <v>241</v>
          </cell>
          <cell r="AE103">
            <v>58.7</v>
          </cell>
          <cell r="AF103">
            <v>51.4</v>
          </cell>
          <cell r="AG103">
            <v>67.599999999999994</v>
          </cell>
          <cell r="AH103">
            <v>45.6</v>
          </cell>
          <cell r="AI103">
            <v>39.9</v>
          </cell>
          <cell r="AJ103">
            <v>52.7</v>
          </cell>
          <cell r="AK103">
            <v>91.6</v>
          </cell>
          <cell r="AL103">
            <v>88.5</v>
          </cell>
          <cell r="AM103">
            <v>95.4</v>
          </cell>
          <cell r="AN103">
            <v>88.5</v>
          </cell>
          <cell r="AO103">
            <v>85.8</v>
          </cell>
          <cell r="AP103">
            <v>91.7</v>
          </cell>
          <cell r="AQ103">
            <v>49</v>
          </cell>
          <cell r="AR103">
            <v>44.3</v>
          </cell>
          <cell r="AS103">
            <v>54.8</v>
          </cell>
          <cell r="AT103">
            <v>38.4</v>
          </cell>
          <cell r="AU103">
            <v>33.4</v>
          </cell>
          <cell r="AV103">
            <v>44.4</v>
          </cell>
          <cell r="AW103">
            <v>16.399999999999999</v>
          </cell>
          <cell r="AX103">
            <v>11.8</v>
          </cell>
          <cell r="AY103">
            <v>22</v>
          </cell>
          <cell r="AZ103">
            <v>13</v>
          </cell>
          <cell r="BA103">
            <v>7</v>
          </cell>
          <cell r="BB103">
            <v>6</v>
          </cell>
          <cell r="BC103" t="str">
            <v>x</v>
          </cell>
          <cell r="BD103" t="str">
            <v>x</v>
          </cell>
          <cell r="BE103">
            <v>100</v>
          </cell>
          <cell r="BF103" t="str">
            <v>x</v>
          </cell>
          <cell r="BG103" t="str">
            <v>x</v>
          </cell>
          <cell r="BH103">
            <v>100</v>
          </cell>
          <cell r="BI103" t="str">
            <v>x</v>
          </cell>
          <cell r="BJ103" t="str">
            <v>x</v>
          </cell>
          <cell r="BK103">
            <v>100</v>
          </cell>
          <cell r="BL103" t="str">
            <v>x</v>
          </cell>
          <cell r="BM103" t="str">
            <v>x</v>
          </cell>
          <cell r="BN103">
            <v>100</v>
          </cell>
          <cell r="BO103" t="str">
            <v>x</v>
          </cell>
          <cell r="BP103" t="str">
            <v>x</v>
          </cell>
          <cell r="BQ103">
            <v>100</v>
          </cell>
          <cell r="BR103">
            <v>69.2</v>
          </cell>
          <cell r="BS103" t="str">
            <v>x</v>
          </cell>
          <cell r="BT103" t="str">
            <v>x</v>
          </cell>
          <cell r="BU103">
            <v>46.2</v>
          </cell>
          <cell r="BV103">
            <v>42.9</v>
          </cell>
          <cell r="BW103">
            <v>50</v>
          </cell>
          <cell r="BX103">
            <v>204</v>
          </cell>
          <cell r="BY103">
            <v>111</v>
          </cell>
          <cell r="BZ103">
            <v>93</v>
          </cell>
          <cell r="CA103">
            <v>73.5</v>
          </cell>
          <cell r="CB103">
            <v>70.3</v>
          </cell>
          <cell r="CC103">
            <v>77.400000000000006</v>
          </cell>
          <cell r="CD103">
            <v>65.7</v>
          </cell>
          <cell r="CE103">
            <v>64.900000000000006</v>
          </cell>
          <cell r="CF103">
            <v>66.7</v>
          </cell>
          <cell r="CG103">
            <v>93.1</v>
          </cell>
          <cell r="CH103">
            <v>91</v>
          </cell>
          <cell r="CI103">
            <v>95.7</v>
          </cell>
          <cell r="CJ103">
            <v>91.2</v>
          </cell>
          <cell r="CK103">
            <v>89.2</v>
          </cell>
          <cell r="CL103">
            <v>93.5</v>
          </cell>
          <cell r="CM103">
            <v>69.099999999999994</v>
          </cell>
          <cell r="CN103">
            <v>70.3</v>
          </cell>
          <cell r="CO103">
            <v>67.7</v>
          </cell>
          <cell r="CP103">
            <v>46.6</v>
          </cell>
          <cell r="CQ103">
            <v>43.2</v>
          </cell>
          <cell r="CR103">
            <v>50.5</v>
          </cell>
          <cell r="CS103">
            <v>30.4</v>
          </cell>
          <cell r="CT103">
            <v>27</v>
          </cell>
          <cell r="CU103">
            <v>34.4</v>
          </cell>
          <cell r="CV103">
            <v>589</v>
          </cell>
          <cell r="CW103">
            <v>322</v>
          </cell>
          <cell r="CX103">
            <v>267</v>
          </cell>
          <cell r="CY103">
            <v>69.099999999999994</v>
          </cell>
          <cell r="CZ103">
            <v>64</v>
          </cell>
          <cell r="DA103">
            <v>75.3</v>
          </cell>
          <cell r="DB103">
            <v>61.5</v>
          </cell>
          <cell r="DC103">
            <v>57.8</v>
          </cell>
          <cell r="DD103">
            <v>65.900000000000006</v>
          </cell>
          <cell r="DE103">
            <v>92.9</v>
          </cell>
          <cell r="DF103">
            <v>91.3</v>
          </cell>
          <cell r="DG103">
            <v>94.8</v>
          </cell>
          <cell r="DH103">
            <v>90.2</v>
          </cell>
          <cell r="DI103">
            <v>88.2</v>
          </cell>
          <cell r="DJ103">
            <v>92.5</v>
          </cell>
          <cell r="DK103">
            <v>64</v>
          </cell>
          <cell r="DL103">
            <v>61.8</v>
          </cell>
          <cell r="DM103">
            <v>66.7</v>
          </cell>
          <cell r="DN103">
            <v>49.4</v>
          </cell>
          <cell r="DO103">
            <v>43.8</v>
          </cell>
          <cell r="DP103">
            <v>56.2</v>
          </cell>
          <cell r="DQ103">
            <v>32.799999999999997</v>
          </cell>
          <cell r="DR103">
            <v>25.8</v>
          </cell>
          <cell r="DS103">
            <v>41.2</v>
          </cell>
          <cell r="DT103">
            <v>1767</v>
          </cell>
          <cell r="DU103">
            <v>963</v>
          </cell>
          <cell r="DV103">
            <v>804</v>
          </cell>
          <cell r="DW103">
            <v>67.900000000000006</v>
          </cell>
          <cell r="DX103">
            <v>62.9</v>
          </cell>
          <cell r="DY103">
            <v>73.8</v>
          </cell>
          <cell r="DZ103">
            <v>58.2</v>
          </cell>
          <cell r="EA103">
            <v>54.5</v>
          </cell>
          <cell r="EB103">
            <v>62.6</v>
          </cell>
          <cell r="EC103">
            <v>92.7</v>
          </cell>
          <cell r="ED103">
            <v>90.7</v>
          </cell>
          <cell r="EE103">
            <v>95.1</v>
          </cell>
          <cell r="EF103">
            <v>90</v>
          </cell>
          <cell r="EG103">
            <v>88.3</v>
          </cell>
          <cell r="EH103">
            <v>92.2</v>
          </cell>
          <cell r="EI103">
            <v>60.6</v>
          </cell>
          <cell r="EJ103">
            <v>58.2</v>
          </cell>
          <cell r="EK103">
            <v>63.6</v>
          </cell>
          <cell r="EL103">
            <v>48.8</v>
          </cell>
          <cell r="EM103">
            <v>44</v>
          </cell>
          <cell r="EN103">
            <v>54.5</v>
          </cell>
          <cell r="EO103">
            <v>29.3</v>
          </cell>
          <cell r="EP103">
            <v>24</v>
          </cell>
          <cell r="EQ103">
            <v>35.700000000000003</v>
          </cell>
        </row>
        <row r="104">
          <cell r="A104" t="str">
            <v>E09000033</v>
          </cell>
          <cell r="B104" t="str">
            <v>Westminster</v>
          </cell>
          <cell r="C104" t="str">
            <v>Inner London</v>
          </cell>
          <cell r="D104">
            <v>203</v>
          </cell>
          <cell r="E104">
            <v>108</v>
          </cell>
          <cell r="F104">
            <v>95</v>
          </cell>
          <cell r="G104">
            <v>80.3</v>
          </cell>
          <cell r="H104">
            <v>75.900000000000006</v>
          </cell>
          <cell r="I104">
            <v>85.3</v>
          </cell>
          <cell r="J104">
            <v>75.900000000000006</v>
          </cell>
          <cell r="K104">
            <v>72.2</v>
          </cell>
          <cell r="L104">
            <v>80</v>
          </cell>
          <cell r="M104">
            <v>96.1</v>
          </cell>
          <cell r="N104" t="str">
            <v>x</v>
          </cell>
          <cell r="O104" t="str">
            <v>x</v>
          </cell>
          <cell r="P104">
            <v>95.1</v>
          </cell>
          <cell r="Q104" t="str">
            <v>x</v>
          </cell>
          <cell r="R104" t="str">
            <v>x</v>
          </cell>
          <cell r="S104">
            <v>77.3</v>
          </cell>
          <cell r="T104">
            <v>75</v>
          </cell>
          <cell r="U104">
            <v>80</v>
          </cell>
          <cell r="V104">
            <v>53.7</v>
          </cell>
          <cell r="W104">
            <v>47.2</v>
          </cell>
          <cell r="X104">
            <v>61.1</v>
          </cell>
          <cell r="Y104">
            <v>32</v>
          </cell>
          <cell r="Z104">
            <v>22.2</v>
          </cell>
          <cell r="AA104">
            <v>43.2</v>
          </cell>
          <cell r="AB104">
            <v>337</v>
          </cell>
          <cell r="AC104">
            <v>168</v>
          </cell>
          <cell r="AD104">
            <v>169</v>
          </cell>
          <cell r="AE104">
            <v>72.7</v>
          </cell>
          <cell r="AF104">
            <v>61.3</v>
          </cell>
          <cell r="AG104">
            <v>84</v>
          </cell>
          <cell r="AH104">
            <v>58.5</v>
          </cell>
          <cell r="AI104">
            <v>42.9</v>
          </cell>
          <cell r="AJ104">
            <v>74</v>
          </cell>
          <cell r="AK104">
            <v>98.5</v>
          </cell>
          <cell r="AL104">
            <v>97</v>
          </cell>
          <cell r="AM104">
            <v>100</v>
          </cell>
          <cell r="AN104">
            <v>96.7</v>
          </cell>
          <cell r="AO104" t="str">
            <v>x</v>
          </cell>
          <cell r="AP104" t="str">
            <v>x</v>
          </cell>
          <cell r="AQ104">
            <v>60.5</v>
          </cell>
          <cell r="AR104">
            <v>47</v>
          </cell>
          <cell r="AS104">
            <v>74</v>
          </cell>
          <cell r="AT104">
            <v>52.5</v>
          </cell>
          <cell r="AU104">
            <v>36.299999999999997</v>
          </cell>
          <cell r="AV104">
            <v>68.599999999999994</v>
          </cell>
          <cell r="AW104">
            <v>28.5</v>
          </cell>
          <cell r="AX104">
            <v>15.5</v>
          </cell>
          <cell r="AY104">
            <v>41.4</v>
          </cell>
          <cell r="AZ104">
            <v>25</v>
          </cell>
          <cell r="BA104">
            <v>9</v>
          </cell>
          <cell r="BB104">
            <v>16</v>
          </cell>
          <cell r="BC104" t="str">
            <v>x</v>
          </cell>
          <cell r="BD104" t="str">
            <v>x</v>
          </cell>
          <cell r="BE104" t="str">
            <v>x</v>
          </cell>
          <cell r="BF104">
            <v>80</v>
          </cell>
          <cell r="BG104" t="str">
            <v>x</v>
          </cell>
          <cell r="BH104" t="str">
            <v>x</v>
          </cell>
          <cell r="BI104">
            <v>100</v>
          </cell>
          <cell r="BJ104">
            <v>100</v>
          </cell>
          <cell r="BK104">
            <v>100</v>
          </cell>
          <cell r="BL104" t="str">
            <v>x</v>
          </cell>
          <cell r="BM104">
            <v>100</v>
          </cell>
          <cell r="BN104" t="str">
            <v>x</v>
          </cell>
          <cell r="BO104">
            <v>80</v>
          </cell>
          <cell r="BP104" t="str">
            <v>x</v>
          </cell>
          <cell r="BQ104" t="str">
            <v>x</v>
          </cell>
          <cell r="BR104">
            <v>64</v>
          </cell>
          <cell r="BS104">
            <v>66.7</v>
          </cell>
          <cell r="BT104">
            <v>62.5</v>
          </cell>
          <cell r="BU104">
            <v>60</v>
          </cell>
          <cell r="BV104">
            <v>66.7</v>
          </cell>
          <cell r="BW104">
            <v>56.3</v>
          </cell>
          <cell r="BX104">
            <v>128</v>
          </cell>
          <cell r="BY104">
            <v>54</v>
          </cell>
          <cell r="BZ104">
            <v>74</v>
          </cell>
          <cell r="CA104">
            <v>68.8</v>
          </cell>
          <cell r="CB104">
            <v>55.6</v>
          </cell>
          <cell r="CC104">
            <v>78.400000000000006</v>
          </cell>
          <cell r="CD104">
            <v>57.8</v>
          </cell>
          <cell r="CE104">
            <v>42.6</v>
          </cell>
          <cell r="CF104">
            <v>68.900000000000006</v>
          </cell>
          <cell r="CG104">
            <v>96.9</v>
          </cell>
          <cell r="CH104" t="str">
            <v>x</v>
          </cell>
          <cell r="CI104" t="str">
            <v>x</v>
          </cell>
          <cell r="CJ104">
            <v>93.8</v>
          </cell>
          <cell r="CK104">
            <v>90.7</v>
          </cell>
          <cell r="CL104">
            <v>95.9</v>
          </cell>
          <cell r="CM104">
            <v>60.9</v>
          </cell>
          <cell r="CN104">
            <v>46.3</v>
          </cell>
          <cell r="CO104">
            <v>71.599999999999994</v>
          </cell>
          <cell r="CP104">
            <v>45.3</v>
          </cell>
          <cell r="CQ104">
            <v>31.5</v>
          </cell>
          <cell r="CR104">
            <v>55.4</v>
          </cell>
          <cell r="CS104">
            <v>32</v>
          </cell>
          <cell r="CT104">
            <v>20.399999999999999</v>
          </cell>
          <cell r="CU104">
            <v>40.5</v>
          </cell>
          <cell r="CV104">
            <v>373</v>
          </cell>
          <cell r="CW104">
            <v>135</v>
          </cell>
          <cell r="CX104">
            <v>238</v>
          </cell>
          <cell r="CY104">
            <v>82.8</v>
          </cell>
          <cell r="CZ104">
            <v>73.3</v>
          </cell>
          <cell r="DA104">
            <v>88.2</v>
          </cell>
          <cell r="DB104">
            <v>73.7</v>
          </cell>
          <cell r="DC104">
            <v>63</v>
          </cell>
          <cell r="DD104">
            <v>79.8</v>
          </cell>
          <cell r="DE104">
            <v>98.7</v>
          </cell>
          <cell r="DF104" t="str">
            <v>x</v>
          </cell>
          <cell r="DG104" t="str">
            <v>x</v>
          </cell>
          <cell r="DH104">
            <v>97.9</v>
          </cell>
          <cell r="DI104" t="str">
            <v>x</v>
          </cell>
          <cell r="DJ104" t="str">
            <v>x</v>
          </cell>
          <cell r="DK104">
            <v>74.8</v>
          </cell>
          <cell r="DL104">
            <v>65.2</v>
          </cell>
          <cell r="DM104">
            <v>80.3</v>
          </cell>
          <cell r="DN104">
            <v>60.3</v>
          </cell>
          <cell r="DO104">
            <v>47.4</v>
          </cell>
          <cell r="DP104">
            <v>67.599999999999994</v>
          </cell>
          <cell r="DQ104">
            <v>44.2</v>
          </cell>
          <cell r="DR104">
            <v>27.4</v>
          </cell>
          <cell r="DS104">
            <v>53.8</v>
          </cell>
          <cell r="DT104">
            <v>1478</v>
          </cell>
          <cell r="DU104">
            <v>701</v>
          </cell>
          <cell r="DV104">
            <v>777</v>
          </cell>
          <cell r="DW104">
            <v>77.5</v>
          </cell>
          <cell r="DX104">
            <v>70.5</v>
          </cell>
          <cell r="DY104">
            <v>83.8</v>
          </cell>
          <cell r="DZ104">
            <v>67.5</v>
          </cell>
          <cell r="EA104">
            <v>59.1</v>
          </cell>
          <cell r="EB104">
            <v>75.2</v>
          </cell>
          <cell r="EC104">
            <v>97.9</v>
          </cell>
          <cell r="ED104">
            <v>96.4</v>
          </cell>
          <cell r="EE104">
            <v>99.2</v>
          </cell>
          <cell r="EF104">
            <v>96</v>
          </cell>
          <cell r="EG104">
            <v>94</v>
          </cell>
          <cell r="EH104">
            <v>97.8</v>
          </cell>
          <cell r="EI104">
            <v>69.099999999999994</v>
          </cell>
          <cell r="EJ104">
            <v>61.8</v>
          </cell>
          <cell r="EK104">
            <v>75.7</v>
          </cell>
          <cell r="EL104">
            <v>54.3</v>
          </cell>
          <cell r="EM104">
            <v>44.1</v>
          </cell>
          <cell r="EN104">
            <v>63.6</v>
          </cell>
          <cell r="EO104">
            <v>34.4</v>
          </cell>
          <cell r="EP104">
            <v>23.3</v>
          </cell>
          <cell r="EQ104">
            <v>44.4</v>
          </cell>
        </row>
        <row r="105">
          <cell r="A105" t="str">
            <v>E09000002</v>
          </cell>
          <cell r="B105" t="str">
            <v>Barking and Dagenham</v>
          </cell>
          <cell r="C105" t="str">
            <v>Outer London</v>
          </cell>
          <cell r="D105">
            <v>347</v>
          </cell>
          <cell r="E105">
            <v>176</v>
          </cell>
          <cell r="F105">
            <v>171</v>
          </cell>
          <cell r="G105">
            <v>76.400000000000006</v>
          </cell>
          <cell r="H105">
            <v>70.5</v>
          </cell>
          <cell r="I105">
            <v>82.5</v>
          </cell>
          <cell r="J105">
            <v>65.7</v>
          </cell>
          <cell r="K105">
            <v>58.5</v>
          </cell>
          <cell r="L105">
            <v>73.099999999999994</v>
          </cell>
          <cell r="M105">
            <v>98.3</v>
          </cell>
          <cell r="N105" t="str">
            <v>x</v>
          </cell>
          <cell r="O105" t="str">
            <v>x</v>
          </cell>
          <cell r="P105">
            <v>96.5</v>
          </cell>
          <cell r="Q105">
            <v>96</v>
          </cell>
          <cell r="R105">
            <v>97.1</v>
          </cell>
          <cell r="S105">
            <v>66.3</v>
          </cell>
          <cell r="T105">
            <v>59.7</v>
          </cell>
          <cell r="U105">
            <v>73.099999999999994</v>
          </cell>
          <cell r="V105">
            <v>39.200000000000003</v>
          </cell>
          <cell r="W105">
            <v>35.200000000000003</v>
          </cell>
          <cell r="X105">
            <v>43.3</v>
          </cell>
          <cell r="Y105">
            <v>25.6</v>
          </cell>
          <cell r="Z105">
            <v>22.2</v>
          </cell>
          <cell r="AA105">
            <v>29.2</v>
          </cell>
          <cell r="AB105">
            <v>563</v>
          </cell>
          <cell r="AC105">
            <v>277</v>
          </cell>
          <cell r="AD105">
            <v>286</v>
          </cell>
          <cell r="AE105">
            <v>72.5</v>
          </cell>
          <cell r="AF105">
            <v>66.400000000000006</v>
          </cell>
          <cell r="AG105">
            <v>78.3</v>
          </cell>
          <cell r="AH105">
            <v>59.7</v>
          </cell>
          <cell r="AI105">
            <v>58.8</v>
          </cell>
          <cell r="AJ105">
            <v>60.5</v>
          </cell>
          <cell r="AK105">
            <v>97.2</v>
          </cell>
          <cell r="AL105">
            <v>95.7</v>
          </cell>
          <cell r="AM105">
            <v>98.6</v>
          </cell>
          <cell r="AN105">
            <v>94.1</v>
          </cell>
          <cell r="AO105">
            <v>93.1</v>
          </cell>
          <cell r="AP105">
            <v>95.1</v>
          </cell>
          <cell r="AQ105">
            <v>60.9</v>
          </cell>
          <cell r="AR105">
            <v>61</v>
          </cell>
          <cell r="AS105">
            <v>60.8</v>
          </cell>
          <cell r="AT105">
            <v>36.4</v>
          </cell>
          <cell r="AU105">
            <v>30</v>
          </cell>
          <cell r="AV105">
            <v>42.7</v>
          </cell>
          <cell r="AW105">
            <v>23.6</v>
          </cell>
          <cell r="AX105">
            <v>18.8</v>
          </cell>
          <cell r="AY105">
            <v>28.3</v>
          </cell>
          <cell r="AZ105">
            <v>8</v>
          </cell>
          <cell r="BA105">
            <v>3</v>
          </cell>
          <cell r="BB105">
            <v>5</v>
          </cell>
          <cell r="BC105">
            <v>100</v>
          </cell>
          <cell r="BD105" t="str">
            <v>x</v>
          </cell>
          <cell r="BE105" t="str">
            <v>x</v>
          </cell>
          <cell r="BF105" t="str">
            <v>x</v>
          </cell>
          <cell r="BG105" t="str">
            <v>x</v>
          </cell>
          <cell r="BH105" t="str">
            <v>x</v>
          </cell>
          <cell r="BI105">
            <v>100</v>
          </cell>
          <cell r="BJ105" t="str">
            <v>x</v>
          </cell>
          <cell r="BK105" t="str">
            <v>x</v>
          </cell>
          <cell r="BL105">
            <v>100</v>
          </cell>
          <cell r="BM105" t="str">
            <v>x</v>
          </cell>
          <cell r="BN105" t="str">
            <v>x</v>
          </cell>
          <cell r="BO105" t="str">
            <v>x</v>
          </cell>
          <cell r="BP105" t="str">
            <v>x</v>
          </cell>
          <cell r="BQ105" t="str">
            <v>x</v>
          </cell>
          <cell r="BR105">
            <v>62.5</v>
          </cell>
          <cell r="BS105" t="str">
            <v>x</v>
          </cell>
          <cell r="BT105" t="str">
            <v>x</v>
          </cell>
          <cell r="BU105">
            <v>62.5</v>
          </cell>
          <cell r="BV105" t="str">
            <v>x</v>
          </cell>
          <cell r="BW105" t="str">
            <v>x</v>
          </cell>
          <cell r="BX105">
            <v>120</v>
          </cell>
          <cell r="BY105">
            <v>54</v>
          </cell>
          <cell r="BZ105">
            <v>66</v>
          </cell>
          <cell r="CA105">
            <v>64.2</v>
          </cell>
          <cell r="CB105">
            <v>63</v>
          </cell>
          <cell r="CC105">
            <v>65.2</v>
          </cell>
          <cell r="CD105">
            <v>48.3</v>
          </cell>
          <cell r="CE105">
            <v>40.700000000000003</v>
          </cell>
          <cell r="CF105">
            <v>54.5</v>
          </cell>
          <cell r="CG105">
            <v>97.5</v>
          </cell>
          <cell r="CH105">
            <v>100</v>
          </cell>
          <cell r="CI105">
            <v>95.5</v>
          </cell>
          <cell r="CJ105">
            <v>95</v>
          </cell>
          <cell r="CK105" t="str">
            <v>x</v>
          </cell>
          <cell r="CL105" t="str">
            <v>x</v>
          </cell>
          <cell r="CM105">
            <v>50</v>
          </cell>
          <cell r="CN105">
            <v>42.6</v>
          </cell>
          <cell r="CO105">
            <v>56.1</v>
          </cell>
          <cell r="CP105">
            <v>33.299999999999997</v>
          </cell>
          <cell r="CQ105">
            <v>35.200000000000003</v>
          </cell>
          <cell r="CR105">
            <v>31.8</v>
          </cell>
          <cell r="CS105">
            <v>19.2</v>
          </cell>
          <cell r="CT105">
            <v>11.1</v>
          </cell>
          <cell r="CU105">
            <v>25.8</v>
          </cell>
          <cell r="CV105">
            <v>1040</v>
          </cell>
          <cell r="CW105">
            <v>516</v>
          </cell>
          <cell r="CX105">
            <v>524</v>
          </cell>
          <cell r="CY105">
            <v>59.5</v>
          </cell>
          <cell r="CZ105">
            <v>55.2</v>
          </cell>
          <cell r="DA105">
            <v>63.7</v>
          </cell>
          <cell r="DB105">
            <v>47.1</v>
          </cell>
          <cell r="DC105">
            <v>44.8</v>
          </cell>
          <cell r="DD105">
            <v>49.4</v>
          </cell>
          <cell r="DE105">
            <v>94.1</v>
          </cell>
          <cell r="DF105">
            <v>93</v>
          </cell>
          <cell r="DG105">
            <v>95.2</v>
          </cell>
          <cell r="DH105">
            <v>90.7</v>
          </cell>
          <cell r="DI105">
            <v>90.1</v>
          </cell>
          <cell r="DJ105">
            <v>91.2</v>
          </cell>
          <cell r="DK105">
            <v>49.5</v>
          </cell>
          <cell r="DL105">
            <v>47.5</v>
          </cell>
          <cell r="DM105">
            <v>51.5</v>
          </cell>
          <cell r="DN105">
            <v>28</v>
          </cell>
          <cell r="DO105">
            <v>23.4</v>
          </cell>
          <cell r="DP105">
            <v>32.4</v>
          </cell>
          <cell r="DQ105">
            <v>16.5</v>
          </cell>
          <cell r="DR105">
            <v>14.3</v>
          </cell>
          <cell r="DS105">
            <v>18.7</v>
          </cell>
          <cell r="DT105">
            <v>2124</v>
          </cell>
          <cell r="DU105">
            <v>1049</v>
          </cell>
          <cell r="DV105">
            <v>1075</v>
          </cell>
          <cell r="DW105">
            <v>66.400000000000006</v>
          </cell>
          <cell r="DX105">
            <v>61.5</v>
          </cell>
          <cell r="DY105">
            <v>71.3</v>
          </cell>
          <cell r="DZ105">
            <v>54</v>
          </cell>
          <cell r="EA105">
            <v>50.9</v>
          </cell>
          <cell r="EB105">
            <v>57.1</v>
          </cell>
          <cell r="EC105">
            <v>95.9</v>
          </cell>
          <cell r="ED105">
            <v>94.9</v>
          </cell>
          <cell r="EE105">
            <v>96.8</v>
          </cell>
          <cell r="EF105">
            <v>92.8</v>
          </cell>
          <cell r="EG105">
            <v>92.4</v>
          </cell>
          <cell r="EH105">
            <v>93.3</v>
          </cell>
          <cell r="EI105">
            <v>55.7</v>
          </cell>
          <cell r="EJ105">
            <v>53.1</v>
          </cell>
          <cell r="EK105">
            <v>58.3</v>
          </cell>
          <cell r="EL105">
            <v>32.799999999999997</v>
          </cell>
          <cell r="EM105">
            <v>27.8</v>
          </cell>
          <cell r="EN105">
            <v>37.6</v>
          </cell>
          <cell r="EO105">
            <v>20.399999999999999</v>
          </cell>
          <cell r="EP105">
            <v>16.7</v>
          </cell>
          <cell r="EQ105">
            <v>24</v>
          </cell>
        </row>
        <row r="106">
          <cell r="A106" t="str">
            <v>E09000003</v>
          </cell>
          <cell r="B106" t="str">
            <v>Barnet</v>
          </cell>
          <cell r="C106" t="str">
            <v>Outer London</v>
          </cell>
          <cell r="D106">
            <v>534</v>
          </cell>
          <cell r="E106">
            <v>299</v>
          </cell>
          <cell r="F106">
            <v>235</v>
          </cell>
          <cell r="G106">
            <v>88</v>
          </cell>
          <cell r="H106">
            <v>87.3</v>
          </cell>
          <cell r="I106">
            <v>88.9</v>
          </cell>
          <cell r="J106">
            <v>83.1</v>
          </cell>
          <cell r="K106">
            <v>83.6</v>
          </cell>
          <cell r="L106">
            <v>82.6</v>
          </cell>
          <cell r="M106">
            <v>97.8</v>
          </cell>
          <cell r="N106">
            <v>97.3</v>
          </cell>
          <cell r="O106">
            <v>98.3</v>
          </cell>
          <cell r="P106">
            <v>97.2</v>
          </cell>
          <cell r="Q106">
            <v>96.7</v>
          </cell>
          <cell r="R106">
            <v>97.9</v>
          </cell>
          <cell r="S106">
            <v>84.3</v>
          </cell>
          <cell r="T106">
            <v>84.6</v>
          </cell>
          <cell r="U106">
            <v>83.8</v>
          </cell>
          <cell r="V106">
            <v>77.7</v>
          </cell>
          <cell r="W106">
            <v>78.599999999999994</v>
          </cell>
          <cell r="X106">
            <v>76.599999999999994</v>
          </cell>
          <cell r="Y106">
            <v>66.5</v>
          </cell>
          <cell r="Z106">
            <v>68.2</v>
          </cell>
          <cell r="AA106">
            <v>64.3</v>
          </cell>
          <cell r="AB106">
            <v>500</v>
          </cell>
          <cell r="AC106">
            <v>289</v>
          </cell>
          <cell r="AD106">
            <v>211</v>
          </cell>
          <cell r="AE106">
            <v>66.400000000000006</v>
          </cell>
          <cell r="AF106">
            <v>61.9</v>
          </cell>
          <cell r="AG106">
            <v>72.5</v>
          </cell>
          <cell r="AH106">
            <v>57.4</v>
          </cell>
          <cell r="AI106">
            <v>55.4</v>
          </cell>
          <cell r="AJ106">
            <v>60.2</v>
          </cell>
          <cell r="AK106">
            <v>94</v>
          </cell>
          <cell r="AL106">
            <v>92</v>
          </cell>
          <cell r="AM106">
            <v>96.7</v>
          </cell>
          <cell r="AN106">
            <v>90.8</v>
          </cell>
          <cell r="AO106">
            <v>88.6</v>
          </cell>
          <cell r="AP106">
            <v>93.8</v>
          </cell>
          <cell r="AQ106">
            <v>59.4</v>
          </cell>
          <cell r="AR106">
            <v>57.4</v>
          </cell>
          <cell r="AS106">
            <v>62.1</v>
          </cell>
          <cell r="AT106">
            <v>45.8</v>
          </cell>
          <cell r="AU106">
            <v>42.9</v>
          </cell>
          <cell r="AV106">
            <v>49.8</v>
          </cell>
          <cell r="AW106">
            <v>27.6</v>
          </cell>
          <cell r="AX106">
            <v>24.6</v>
          </cell>
          <cell r="AY106">
            <v>31.8</v>
          </cell>
          <cell r="AZ106">
            <v>52</v>
          </cell>
          <cell r="BA106">
            <v>29</v>
          </cell>
          <cell r="BB106">
            <v>23</v>
          </cell>
          <cell r="BC106">
            <v>92.3</v>
          </cell>
          <cell r="BD106" t="str">
            <v>x</v>
          </cell>
          <cell r="BE106" t="str">
            <v>x</v>
          </cell>
          <cell r="BF106">
            <v>88.5</v>
          </cell>
          <cell r="BG106" t="str">
            <v>x</v>
          </cell>
          <cell r="BH106" t="str">
            <v>x</v>
          </cell>
          <cell r="BI106">
            <v>100</v>
          </cell>
          <cell r="BJ106">
            <v>100</v>
          </cell>
          <cell r="BK106">
            <v>100</v>
          </cell>
          <cell r="BL106">
            <v>100</v>
          </cell>
          <cell r="BM106">
            <v>100</v>
          </cell>
          <cell r="BN106">
            <v>100</v>
          </cell>
          <cell r="BO106">
            <v>88.5</v>
          </cell>
          <cell r="BP106" t="str">
            <v>x</v>
          </cell>
          <cell r="BQ106" t="str">
            <v>x</v>
          </cell>
          <cell r="BR106">
            <v>80.8</v>
          </cell>
          <cell r="BS106">
            <v>86.2</v>
          </cell>
          <cell r="BT106">
            <v>73.900000000000006</v>
          </cell>
          <cell r="BU106">
            <v>80.8</v>
          </cell>
          <cell r="BV106">
            <v>86.2</v>
          </cell>
          <cell r="BW106">
            <v>73.900000000000006</v>
          </cell>
          <cell r="BX106">
            <v>355</v>
          </cell>
          <cell r="BY106">
            <v>182</v>
          </cell>
          <cell r="BZ106">
            <v>173</v>
          </cell>
          <cell r="CA106">
            <v>79.2</v>
          </cell>
          <cell r="CB106">
            <v>76.900000000000006</v>
          </cell>
          <cell r="CC106">
            <v>81.5</v>
          </cell>
          <cell r="CD106">
            <v>71</v>
          </cell>
          <cell r="CE106">
            <v>69.8</v>
          </cell>
          <cell r="CF106">
            <v>72.3</v>
          </cell>
          <cell r="CG106">
            <v>95.5</v>
          </cell>
          <cell r="CH106">
            <v>94.5</v>
          </cell>
          <cell r="CI106">
            <v>96.5</v>
          </cell>
          <cell r="CJ106">
            <v>94.4</v>
          </cell>
          <cell r="CK106">
            <v>93.4</v>
          </cell>
          <cell r="CL106">
            <v>95.4</v>
          </cell>
          <cell r="CM106">
            <v>71.8</v>
          </cell>
          <cell r="CN106">
            <v>70.900000000000006</v>
          </cell>
          <cell r="CO106">
            <v>72.8</v>
          </cell>
          <cell r="CP106">
            <v>60.3</v>
          </cell>
          <cell r="CQ106">
            <v>57.1</v>
          </cell>
          <cell r="CR106">
            <v>63.6</v>
          </cell>
          <cell r="CS106">
            <v>43.4</v>
          </cell>
          <cell r="CT106">
            <v>39</v>
          </cell>
          <cell r="CU106">
            <v>48</v>
          </cell>
          <cell r="CV106">
            <v>1714</v>
          </cell>
          <cell r="CW106">
            <v>858</v>
          </cell>
          <cell r="CX106">
            <v>856</v>
          </cell>
          <cell r="CY106">
            <v>78.599999999999994</v>
          </cell>
          <cell r="CZ106">
            <v>74.7</v>
          </cell>
          <cell r="DA106">
            <v>82.6</v>
          </cell>
          <cell r="DB106">
            <v>70.3</v>
          </cell>
          <cell r="DC106">
            <v>67.2</v>
          </cell>
          <cell r="DD106">
            <v>73.400000000000006</v>
          </cell>
          <cell r="DE106">
            <v>96.3</v>
          </cell>
          <cell r="DF106">
            <v>95.8</v>
          </cell>
          <cell r="DG106">
            <v>96.7</v>
          </cell>
          <cell r="DH106">
            <v>95</v>
          </cell>
          <cell r="DI106">
            <v>94.5</v>
          </cell>
          <cell r="DJ106">
            <v>95.4</v>
          </cell>
          <cell r="DK106">
            <v>71.5</v>
          </cell>
          <cell r="DL106">
            <v>69.2</v>
          </cell>
          <cell r="DM106">
            <v>73.7</v>
          </cell>
          <cell r="DN106">
            <v>57.5</v>
          </cell>
          <cell r="DO106">
            <v>54.1</v>
          </cell>
          <cell r="DP106">
            <v>61</v>
          </cell>
          <cell r="DQ106">
            <v>40.6</v>
          </cell>
          <cell r="DR106">
            <v>34.299999999999997</v>
          </cell>
          <cell r="DS106">
            <v>47</v>
          </cell>
          <cell r="DT106">
            <v>3577</v>
          </cell>
          <cell r="DU106">
            <v>1881</v>
          </cell>
          <cell r="DV106">
            <v>1696</v>
          </cell>
          <cell r="DW106">
            <v>78.099999999999994</v>
          </cell>
          <cell r="DX106">
            <v>75</v>
          </cell>
          <cell r="DY106">
            <v>81.5</v>
          </cell>
          <cell r="DZ106">
            <v>70.099999999999994</v>
          </cell>
          <cell r="EA106">
            <v>67.8</v>
          </cell>
          <cell r="EB106">
            <v>72.599999999999994</v>
          </cell>
          <cell r="EC106">
            <v>96</v>
          </cell>
          <cell r="ED106">
            <v>95.5</v>
          </cell>
          <cell r="EE106">
            <v>96.6</v>
          </cell>
          <cell r="EF106">
            <v>94.5</v>
          </cell>
          <cell r="EG106">
            <v>93.8</v>
          </cell>
          <cell r="EH106">
            <v>95.2</v>
          </cell>
          <cell r="EI106">
            <v>71.3</v>
          </cell>
          <cell r="EJ106">
            <v>69.400000000000006</v>
          </cell>
          <cell r="EK106">
            <v>73.3</v>
          </cell>
          <cell r="EL106">
            <v>59.3</v>
          </cell>
          <cell r="EM106">
            <v>56.7</v>
          </cell>
          <cell r="EN106">
            <v>62.2</v>
          </cell>
          <cell r="EO106">
            <v>43.5</v>
          </cell>
          <cell r="EP106">
            <v>39.5</v>
          </cell>
          <cell r="EQ106">
            <v>47.9</v>
          </cell>
        </row>
        <row r="107">
          <cell r="A107" t="str">
            <v>E09000004</v>
          </cell>
          <cell r="B107" t="str">
            <v>Bexley</v>
          </cell>
          <cell r="C107" t="str">
            <v>Outer London</v>
          </cell>
          <cell r="D107">
            <v>172</v>
          </cell>
          <cell r="E107">
            <v>87</v>
          </cell>
          <cell r="F107">
            <v>85</v>
          </cell>
          <cell r="G107">
            <v>84.3</v>
          </cell>
          <cell r="H107">
            <v>77</v>
          </cell>
          <cell r="I107">
            <v>91.8</v>
          </cell>
          <cell r="J107">
            <v>58.1</v>
          </cell>
          <cell r="K107">
            <v>69</v>
          </cell>
          <cell r="L107">
            <v>47.1</v>
          </cell>
          <cell r="M107">
            <v>97.7</v>
          </cell>
          <cell r="N107" t="str">
            <v>x</v>
          </cell>
          <cell r="O107" t="str">
            <v>x</v>
          </cell>
          <cell r="P107">
            <v>77.3</v>
          </cell>
          <cell r="Q107">
            <v>93.1</v>
          </cell>
          <cell r="R107">
            <v>61.2</v>
          </cell>
          <cell r="S107">
            <v>59.3</v>
          </cell>
          <cell r="T107">
            <v>70.099999999999994</v>
          </cell>
          <cell r="U107">
            <v>48.2</v>
          </cell>
          <cell r="V107">
            <v>37.799999999999997</v>
          </cell>
          <cell r="W107">
            <v>42.5</v>
          </cell>
          <cell r="X107">
            <v>32.9</v>
          </cell>
          <cell r="Y107">
            <v>31.4</v>
          </cell>
          <cell r="Z107">
            <v>33.299999999999997</v>
          </cell>
          <cell r="AA107">
            <v>29.4</v>
          </cell>
          <cell r="AB107">
            <v>572</v>
          </cell>
          <cell r="AC107">
            <v>252</v>
          </cell>
          <cell r="AD107">
            <v>320</v>
          </cell>
          <cell r="AE107">
            <v>82.5</v>
          </cell>
          <cell r="AF107">
            <v>74.2</v>
          </cell>
          <cell r="AG107">
            <v>89.1</v>
          </cell>
          <cell r="AH107">
            <v>57.5</v>
          </cell>
          <cell r="AI107">
            <v>58.3</v>
          </cell>
          <cell r="AJ107">
            <v>56.9</v>
          </cell>
          <cell r="AK107">
            <v>98.6</v>
          </cell>
          <cell r="AL107">
            <v>98.4</v>
          </cell>
          <cell r="AM107">
            <v>98.8</v>
          </cell>
          <cell r="AN107">
            <v>83.6</v>
          </cell>
          <cell r="AO107">
            <v>94.4</v>
          </cell>
          <cell r="AP107">
            <v>75</v>
          </cell>
          <cell r="AQ107">
            <v>58.6</v>
          </cell>
          <cell r="AR107">
            <v>59.5</v>
          </cell>
          <cell r="AS107">
            <v>57.8</v>
          </cell>
          <cell r="AT107">
            <v>47.4</v>
          </cell>
          <cell r="AU107">
            <v>50.8</v>
          </cell>
          <cell r="AV107">
            <v>44.7</v>
          </cell>
          <cell r="AW107">
            <v>29.2</v>
          </cell>
          <cell r="AX107">
            <v>28.6</v>
          </cell>
          <cell r="AY107">
            <v>29.7</v>
          </cell>
          <cell r="AZ107">
            <v>32</v>
          </cell>
          <cell r="BA107">
            <v>15</v>
          </cell>
          <cell r="BB107">
            <v>17</v>
          </cell>
          <cell r="BC107" t="str">
            <v>x</v>
          </cell>
          <cell r="BD107" t="str">
            <v>x</v>
          </cell>
          <cell r="BE107">
            <v>100</v>
          </cell>
          <cell r="BF107">
            <v>75</v>
          </cell>
          <cell r="BG107">
            <v>73.3</v>
          </cell>
          <cell r="BH107">
            <v>76.5</v>
          </cell>
          <cell r="BI107">
            <v>100</v>
          </cell>
          <cell r="BJ107">
            <v>100</v>
          </cell>
          <cell r="BK107">
            <v>100</v>
          </cell>
          <cell r="BL107">
            <v>87.5</v>
          </cell>
          <cell r="BM107">
            <v>100</v>
          </cell>
          <cell r="BN107">
            <v>76.5</v>
          </cell>
          <cell r="BO107">
            <v>75</v>
          </cell>
          <cell r="BP107">
            <v>73.3</v>
          </cell>
          <cell r="BQ107">
            <v>76.5</v>
          </cell>
          <cell r="BR107">
            <v>56.3</v>
          </cell>
          <cell r="BS107">
            <v>66.7</v>
          </cell>
          <cell r="BT107">
            <v>47.1</v>
          </cell>
          <cell r="BU107">
            <v>50</v>
          </cell>
          <cell r="BV107">
            <v>60</v>
          </cell>
          <cell r="BW107">
            <v>41.2</v>
          </cell>
          <cell r="BX107">
            <v>175</v>
          </cell>
          <cell r="BY107">
            <v>93</v>
          </cell>
          <cell r="BZ107">
            <v>82</v>
          </cell>
          <cell r="CA107">
            <v>77.099999999999994</v>
          </cell>
          <cell r="CB107">
            <v>75.3</v>
          </cell>
          <cell r="CC107">
            <v>79.3</v>
          </cell>
          <cell r="CD107">
            <v>61.1</v>
          </cell>
          <cell r="CE107">
            <v>61.3</v>
          </cell>
          <cell r="CF107">
            <v>61</v>
          </cell>
          <cell r="CG107">
            <v>97.1</v>
          </cell>
          <cell r="CH107" t="str">
            <v>x</v>
          </cell>
          <cell r="CI107" t="str">
            <v>x</v>
          </cell>
          <cell r="CJ107">
            <v>88.6</v>
          </cell>
          <cell r="CK107">
            <v>92.5</v>
          </cell>
          <cell r="CL107">
            <v>84.1</v>
          </cell>
          <cell r="CM107">
            <v>62.9</v>
          </cell>
          <cell r="CN107">
            <v>63.4</v>
          </cell>
          <cell r="CO107">
            <v>62.2</v>
          </cell>
          <cell r="CP107">
            <v>39.4</v>
          </cell>
          <cell r="CQ107">
            <v>41.9</v>
          </cell>
          <cell r="CR107">
            <v>36.6</v>
          </cell>
          <cell r="CS107">
            <v>24.6</v>
          </cell>
          <cell r="CT107">
            <v>23.7</v>
          </cell>
          <cell r="CU107">
            <v>25.6</v>
          </cell>
          <cell r="CV107">
            <v>2285</v>
          </cell>
          <cell r="CW107">
            <v>1203</v>
          </cell>
          <cell r="CX107">
            <v>1082</v>
          </cell>
          <cell r="CY107">
            <v>66.099999999999994</v>
          </cell>
          <cell r="CZ107">
            <v>61.3</v>
          </cell>
          <cell r="DA107">
            <v>71.5</v>
          </cell>
          <cell r="DB107">
            <v>53.5</v>
          </cell>
          <cell r="DC107">
            <v>52.9</v>
          </cell>
          <cell r="DD107">
            <v>54.2</v>
          </cell>
          <cell r="DE107">
            <v>93.4</v>
          </cell>
          <cell r="DF107">
            <v>92.3</v>
          </cell>
          <cell r="DG107">
            <v>94.7</v>
          </cell>
          <cell r="DH107">
            <v>86.3</v>
          </cell>
          <cell r="DI107">
            <v>88.7</v>
          </cell>
          <cell r="DJ107">
            <v>83.5</v>
          </cell>
          <cell r="DK107">
            <v>55.2</v>
          </cell>
          <cell r="DL107">
            <v>55.1</v>
          </cell>
          <cell r="DM107">
            <v>55.4</v>
          </cell>
          <cell r="DN107">
            <v>32.4</v>
          </cell>
          <cell r="DO107">
            <v>32.299999999999997</v>
          </cell>
          <cell r="DP107">
            <v>32.6</v>
          </cell>
          <cell r="DQ107">
            <v>20.6</v>
          </cell>
          <cell r="DR107">
            <v>19.5</v>
          </cell>
          <cell r="DS107">
            <v>21.8</v>
          </cell>
          <cell r="DT107">
            <v>3305</v>
          </cell>
          <cell r="DU107">
            <v>1691</v>
          </cell>
          <cell r="DV107">
            <v>1614</v>
          </cell>
          <cell r="DW107">
            <v>70.8</v>
          </cell>
          <cell r="DX107">
            <v>65.099999999999994</v>
          </cell>
          <cell r="DY107">
            <v>76.900000000000006</v>
          </cell>
          <cell r="DZ107">
            <v>55</v>
          </cell>
          <cell r="EA107">
            <v>55.3</v>
          </cell>
          <cell r="EB107">
            <v>54.8</v>
          </cell>
          <cell r="EC107">
            <v>94.9</v>
          </cell>
          <cell r="ED107">
            <v>93.8</v>
          </cell>
          <cell r="EE107">
            <v>96</v>
          </cell>
          <cell r="EF107">
            <v>85.4</v>
          </cell>
          <cell r="EG107">
            <v>90.2</v>
          </cell>
          <cell r="EH107">
            <v>80.5</v>
          </cell>
          <cell r="EI107">
            <v>56.7</v>
          </cell>
          <cell r="EJ107">
            <v>57.4</v>
          </cell>
          <cell r="EK107">
            <v>55.9</v>
          </cell>
          <cell r="EL107">
            <v>36</v>
          </cell>
          <cell r="EM107">
            <v>36.700000000000003</v>
          </cell>
          <cell r="EN107">
            <v>35.299999999999997</v>
          </cell>
          <cell r="EO107">
            <v>23.3</v>
          </cell>
          <cell r="EP107">
            <v>22.5</v>
          </cell>
          <cell r="EQ107">
            <v>24.2</v>
          </cell>
        </row>
        <row r="108">
          <cell r="A108" t="str">
            <v>E09000005</v>
          </cell>
          <cell r="B108" t="str">
            <v>Brent</v>
          </cell>
          <cell r="C108" t="str">
            <v>Outer London</v>
          </cell>
          <cell r="D108">
            <v>903</v>
          </cell>
          <cell r="E108">
            <v>473</v>
          </cell>
          <cell r="F108">
            <v>430</v>
          </cell>
          <cell r="G108">
            <v>76.7</v>
          </cell>
          <cell r="H108">
            <v>73.2</v>
          </cell>
          <cell r="I108">
            <v>80.7</v>
          </cell>
          <cell r="J108">
            <v>66.599999999999994</v>
          </cell>
          <cell r="K108">
            <v>64.099999999999994</v>
          </cell>
          <cell r="L108">
            <v>69.3</v>
          </cell>
          <cell r="M108">
            <v>94.6</v>
          </cell>
          <cell r="N108">
            <v>92.8</v>
          </cell>
          <cell r="O108">
            <v>96.5</v>
          </cell>
          <cell r="P108">
            <v>93.2</v>
          </cell>
          <cell r="Q108">
            <v>92.6</v>
          </cell>
          <cell r="R108">
            <v>94</v>
          </cell>
          <cell r="S108">
            <v>67.400000000000006</v>
          </cell>
          <cell r="T108">
            <v>64.900000000000006</v>
          </cell>
          <cell r="U108">
            <v>70.2</v>
          </cell>
          <cell r="V108">
            <v>57.9</v>
          </cell>
          <cell r="W108">
            <v>52</v>
          </cell>
          <cell r="X108">
            <v>64.400000000000006</v>
          </cell>
          <cell r="Y108">
            <v>40.299999999999997</v>
          </cell>
          <cell r="Z108">
            <v>34.700000000000003</v>
          </cell>
          <cell r="AA108">
            <v>46.5</v>
          </cell>
          <cell r="AB108">
            <v>806</v>
          </cell>
          <cell r="AC108">
            <v>378</v>
          </cell>
          <cell r="AD108">
            <v>428</v>
          </cell>
          <cell r="AE108">
            <v>62.8</v>
          </cell>
          <cell r="AF108">
            <v>55.3</v>
          </cell>
          <cell r="AG108">
            <v>69.400000000000006</v>
          </cell>
          <cell r="AH108">
            <v>52.1</v>
          </cell>
          <cell r="AI108">
            <v>45.8</v>
          </cell>
          <cell r="AJ108">
            <v>57.7</v>
          </cell>
          <cell r="AK108">
            <v>94.5</v>
          </cell>
          <cell r="AL108">
            <v>92.3</v>
          </cell>
          <cell r="AM108">
            <v>96.5</v>
          </cell>
          <cell r="AN108">
            <v>91.3</v>
          </cell>
          <cell r="AO108">
            <v>89.4</v>
          </cell>
          <cell r="AP108">
            <v>93</v>
          </cell>
          <cell r="AQ108">
            <v>53.8</v>
          </cell>
          <cell r="AR108">
            <v>47.9</v>
          </cell>
          <cell r="AS108">
            <v>59.1</v>
          </cell>
          <cell r="AT108">
            <v>42.3</v>
          </cell>
          <cell r="AU108">
            <v>34.1</v>
          </cell>
          <cell r="AV108">
            <v>49.5</v>
          </cell>
          <cell r="AW108">
            <v>23.8</v>
          </cell>
          <cell r="AX108">
            <v>17.5</v>
          </cell>
          <cell r="AY108">
            <v>29.4</v>
          </cell>
          <cell r="AZ108">
            <v>11</v>
          </cell>
          <cell r="BA108">
            <v>5</v>
          </cell>
          <cell r="BB108">
            <v>6</v>
          </cell>
          <cell r="BC108">
            <v>100</v>
          </cell>
          <cell r="BD108" t="str">
            <v>x</v>
          </cell>
          <cell r="BE108" t="str">
            <v>x</v>
          </cell>
          <cell r="BF108">
            <v>100</v>
          </cell>
          <cell r="BG108" t="str">
            <v>x</v>
          </cell>
          <cell r="BH108" t="str">
            <v>x</v>
          </cell>
          <cell r="BI108">
            <v>100</v>
          </cell>
          <cell r="BJ108" t="str">
            <v>x</v>
          </cell>
          <cell r="BK108" t="str">
            <v>x</v>
          </cell>
          <cell r="BL108">
            <v>100</v>
          </cell>
          <cell r="BM108" t="str">
            <v>x</v>
          </cell>
          <cell r="BN108" t="str">
            <v>x</v>
          </cell>
          <cell r="BO108">
            <v>100</v>
          </cell>
          <cell r="BP108" t="str">
            <v>x</v>
          </cell>
          <cell r="BQ108" t="str">
            <v>x</v>
          </cell>
          <cell r="BR108">
            <v>63.6</v>
          </cell>
          <cell r="BS108" t="str">
            <v>x</v>
          </cell>
          <cell r="BT108" t="str">
            <v>x</v>
          </cell>
          <cell r="BU108">
            <v>45.5</v>
          </cell>
          <cell r="BV108" t="str">
            <v>x</v>
          </cell>
          <cell r="BW108" t="str">
            <v>x</v>
          </cell>
          <cell r="BX108">
            <v>184</v>
          </cell>
          <cell r="BY108">
            <v>88</v>
          </cell>
          <cell r="BZ108">
            <v>96</v>
          </cell>
          <cell r="CA108">
            <v>70.7</v>
          </cell>
          <cell r="CB108">
            <v>63.6</v>
          </cell>
          <cell r="CC108">
            <v>77.099999999999994</v>
          </cell>
          <cell r="CD108">
            <v>58.7</v>
          </cell>
          <cell r="CE108">
            <v>55.7</v>
          </cell>
          <cell r="CF108">
            <v>61.5</v>
          </cell>
          <cell r="CG108">
            <v>95.1</v>
          </cell>
          <cell r="CH108">
            <v>93.2</v>
          </cell>
          <cell r="CI108">
            <v>96.9</v>
          </cell>
          <cell r="CJ108">
            <v>92.9</v>
          </cell>
          <cell r="CK108">
            <v>89.8</v>
          </cell>
          <cell r="CL108">
            <v>95.8</v>
          </cell>
          <cell r="CM108">
            <v>59.8</v>
          </cell>
          <cell r="CN108">
            <v>56.8</v>
          </cell>
          <cell r="CO108">
            <v>62.5</v>
          </cell>
          <cell r="CP108">
            <v>44.6</v>
          </cell>
          <cell r="CQ108">
            <v>42</v>
          </cell>
          <cell r="CR108">
            <v>46.9</v>
          </cell>
          <cell r="CS108">
            <v>31</v>
          </cell>
          <cell r="CT108">
            <v>26.1</v>
          </cell>
          <cell r="CU108">
            <v>35.4</v>
          </cell>
          <cell r="CV108">
            <v>489</v>
          </cell>
          <cell r="CW108">
            <v>249</v>
          </cell>
          <cell r="CX108">
            <v>240</v>
          </cell>
          <cell r="CY108">
            <v>63.6</v>
          </cell>
          <cell r="CZ108">
            <v>59.4</v>
          </cell>
          <cell r="DA108">
            <v>67.900000000000006</v>
          </cell>
          <cell r="DB108">
            <v>51.9</v>
          </cell>
          <cell r="DC108">
            <v>48.6</v>
          </cell>
          <cell r="DD108">
            <v>55.4</v>
          </cell>
          <cell r="DE108">
            <v>91</v>
          </cell>
          <cell r="DF108">
            <v>89.2</v>
          </cell>
          <cell r="DG108">
            <v>92.9</v>
          </cell>
          <cell r="DH108">
            <v>88.5</v>
          </cell>
          <cell r="DI108">
            <v>86.7</v>
          </cell>
          <cell r="DJ108">
            <v>90.4</v>
          </cell>
          <cell r="DK108">
            <v>53</v>
          </cell>
          <cell r="DL108">
            <v>49.8</v>
          </cell>
          <cell r="DM108">
            <v>56.3</v>
          </cell>
          <cell r="DN108">
            <v>39.700000000000003</v>
          </cell>
          <cell r="DO108">
            <v>34.5</v>
          </cell>
          <cell r="DP108">
            <v>45</v>
          </cell>
          <cell r="DQ108">
            <v>25.2</v>
          </cell>
          <cell r="DR108">
            <v>20.5</v>
          </cell>
          <cell r="DS108">
            <v>30</v>
          </cell>
          <cell r="DT108">
            <v>3017</v>
          </cell>
          <cell r="DU108">
            <v>1532</v>
          </cell>
          <cell r="DV108">
            <v>1485</v>
          </cell>
          <cell r="DW108">
            <v>70.599999999999994</v>
          </cell>
          <cell r="DX108">
            <v>65.900000000000006</v>
          </cell>
          <cell r="DY108">
            <v>75.400000000000006</v>
          </cell>
          <cell r="DZ108">
            <v>60</v>
          </cell>
          <cell r="EA108">
            <v>56.6</v>
          </cell>
          <cell r="EB108">
            <v>63.4</v>
          </cell>
          <cell r="EC108">
            <v>94.3</v>
          </cell>
          <cell r="ED108">
            <v>92.6</v>
          </cell>
          <cell r="EE108">
            <v>96</v>
          </cell>
          <cell r="EF108">
            <v>92.2</v>
          </cell>
          <cell r="EG108">
            <v>91</v>
          </cell>
          <cell r="EH108">
            <v>93.4</v>
          </cell>
          <cell r="EI108">
            <v>61.1</v>
          </cell>
          <cell r="EJ108">
            <v>58</v>
          </cell>
          <cell r="EK108">
            <v>64.400000000000006</v>
          </cell>
          <cell r="EL108">
            <v>49.9</v>
          </cell>
          <cell r="EM108">
            <v>44.5</v>
          </cell>
          <cell r="EN108">
            <v>55.6</v>
          </cell>
          <cell r="EO108">
            <v>33.6</v>
          </cell>
          <cell r="EP108">
            <v>28.7</v>
          </cell>
          <cell r="EQ108">
            <v>38.700000000000003</v>
          </cell>
        </row>
        <row r="109">
          <cell r="A109" t="str">
            <v>E09000006</v>
          </cell>
          <cell r="B109" t="str">
            <v>Bromley</v>
          </cell>
          <cell r="C109" t="str">
            <v>Outer London</v>
          </cell>
          <cell r="D109">
            <v>151</v>
          </cell>
          <cell r="E109">
            <v>76</v>
          </cell>
          <cell r="F109">
            <v>75</v>
          </cell>
          <cell r="G109">
            <v>88.1</v>
          </cell>
          <cell r="H109">
            <v>84.2</v>
          </cell>
          <cell r="I109">
            <v>92</v>
          </cell>
          <cell r="J109">
            <v>82.8</v>
          </cell>
          <cell r="K109">
            <v>78.900000000000006</v>
          </cell>
          <cell r="L109">
            <v>86.7</v>
          </cell>
          <cell r="M109" t="str">
            <v>x</v>
          </cell>
          <cell r="N109" t="str">
            <v>x</v>
          </cell>
          <cell r="O109">
            <v>100</v>
          </cell>
          <cell r="P109">
            <v>98</v>
          </cell>
          <cell r="Q109">
            <v>96.1</v>
          </cell>
          <cell r="R109">
            <v>100</v>
          </cell>
          <cell r="S109">
            <v>83.4</v>
          </cell>
          <cell r="T109">
            <v>80.3</v>
          </cell>
          <cell r="U109">
            <v>86.7</v>
          </cell>
          <cell r="V109">
            <v>74.8</v>
          </cell>
          <cell r="W109">
            <v>72.400000000000006</v>
          </cell>
          <cell r="X109">
            <v>77.3</v>
          </cell>
          <cell r="Y109">
            <v>63.6</v>
          </cell>
          <cell r="Z109">
            <v>57.9</v>
          </cell>
          <cell r="AA109">
            <v>69.3</v>
          </cell>
          <cell r="AB109">
            <v>298</v>
          </cell>
          <cell r="AC109">
            <v>136</v>
          </cell>
          <cell r="AD109">
            <v>162</v>
          </cell>
          <cell r="AE109">
            <v>73.5</v>
          </cell>
          <cell r="AF109">
            <v>64.7</v>
          </cell>
          <cell r="AG109">
            <v>80.900000000000006</v>
          </cell>
          <cell r="AH109">
            <v>63.1</v>
          </cell>
          <cell r="AI109">
            <v>57.4</v>
          </cell>
          <cell r="AJ109">
            <v>67.900000000000006</v>
          </cell>
          <cell r="AK109">
            <v>97.7</v>
          </cell>
          <cell r="AL109" t="str">
            <v>x</v>
          </cell>
          <cell r="AM109" t="str">
            <v>x</v>
          </cell>
          <cell r="AN109">
            <v>95</v>
          </cell>
          <cell r="AO109">
            <v>92.6</v>
          </cell>
          <cell r="AP109">
            <v>96.9</v>
          </cell>
          <cell r="AQ109">
            <v>65.400000000000006</v>
          </cell>
          <cell r="AR109">
            <v>61.8</v>
          </cell>
          <cell r="AS109">
            <v>68.5</v>
          </cell>
          <cell r="AT109">
            <v>45.3</v>
          </cell>
          <cell r="AU109">
            <v>33.799999999999997</v>
          </cell>
          <cell r="AV109">
            <v>54.9</v>
          </cell>
          <cell r="AW109">
            <v>30.9</v>
          </cell>
          <cell r="AX109">
            <v>20.6</v>
          </cell>
          <cell r="AY109">
            <v>39.5</v>
          </cell>
          <cell r="AZ109">
            <v>17</v>
          </cell>
          <cell r="BA109">
            <v>9</v>
          </cell>
          <cell r="BB109">
            <v>8</v>
          </cell>
          <cell r="BC109" t="str">
            <v>x</v>
          </cell>
          <cell r="BD109" t="str">
            <v>x</v>
          </cell>
          <cell r="BE109">
            <v>100</v>
          </cell>
          <cell r="BF109" t="str">
            <v>x</v>
          </cell>
          <cell r="BG109" t="str">
            <v>x</v>
          </cell>
          <cell r="BH109">
            <v>100</v>
          </cell>
          <cell r="BI109" t="str">
            <v>x</v>
          </cell>
          <cell r="BJ109" t="str">
            <v>x</v>
          </cell>
          <cell r="BK109">
            <v>100</v>
          </cell>
          <cell r="BL109" t="str">
            <v>x</v>
          </cell>
          <cell r="BM109" t="str">
            <v>x</v>
          </cell>
          <cell r="BN109">
            <v>100</v>
          </cell>
          <cell r="BO109" t="str">
            <v>x</v>
          </cell>
          <cell r="BP109" t="str">
            <v>x</v>
          </cell>
          <cell r="BQ109">
            <v>100</v>
          </cell>
          <cell r="BR109">
            <v>64.7</v>
          </cell>
          <cell r="BS109" t="str">
            <v>x</v>
          </cell>
          <cell r="BT109" t="str">
            <v>x</v>
          </cell>
          <cell r="BU109">
            <v>58.8</v>
          </cell>
          <cell r="BV109" t="str">
            <v>x</v>
          </cell>
          <cell r="BW109" t="str">
            <v>x</v>
          </cell>
          <cell r="BX109">
            <v>248</v>
          </cell>
          <cell r="BY109">
            <v>116</v>
          </cell>
          <cell r="BZ109">
            <v>132</v>
          </cell>
          <cell r="CA109">
            <v>76.599999999999994</v>
          </cell>
          <cell r="CB109">
            <v>71.599999999999994</v>
          </cell>
          <cell r="CC109">
            <v>81.099999999999994</v>
          </cell>
          <cell r="CD109">
            <v>68.5</v>
          </cell>
          <cell r="CE109">
            <v>65.5</v>
          </cell>
          <cell r="CF109">
            <v>71.2</v>
          </cell>
          <cell r="CG109">
            <v>97.2</v>
          </cell>
          <cell r="CH109">
            <v>97.4</v>
          </cell>
          <cell r="CI109">
            <v>97</v>
          </cell>
          <cell r="CJ109">
            <v>96.4</v>
          </cell>
          <cell r="CK109">
            <v>96.6</v>
          </cell>
          <cell r="CL109">
            <v>96.2</v>
          </cell>
          <cell r="CM109">
            <v>71</v>
          </cell>
          <cell r="CN109">
            <v>69</v>
          </cell>
          <cell r="CO109">
            <v>72.7</v>
          </cell>
          <cell r="CP109">
            <v>46.8</v>
          </cell>
          <cell r="CQ109">
            <v>42.2</v>
          </cell>
          <cell r="CR109">
            <v>50.8</v>
          </cell>
          <cell r="CS109">
            <v>36.299999999999997</v>
          </cell>
          <cell r="CT109">
            <v>32.799999999999997</v>
          </cell>
          <cell r="CU109">
            <v>39.4</v>
          </cell>
          <cell r="CV109">
            <v>2463</v>
          </cell>
          <cell r="CW109">
            <v>1232</v>
          </cell>
          <cell r="CX109">
            <v>1231</v>
          </cell>
          <cell r="CY109">
            <v>74.8</v>
          </cell>
          <cell r="CZ109">
            <v>70.099999999999994</v>
          </cell>
          <cell r="DA109">
            <v>79.5</v>
          </cell>
          <cell r="DB109">
            <v>68.5</v>
          </cell>
          <cell r="DC109">
            <v>64.400000000000006</v>
          </cell>
          <cell r="DD109">
            <v>72.5</v>
          </cell>
          <cell r="DE109">
            <v>95.7</v>
          </cell>
          <cell r="DF109">
            <v>94.6</v>
          </cell>
          <cell r="DG109">
            <v>96.8</v>
          </cell>
          <cell r="DH109">
            <v>94.2</v>
          </cell>
          <cell r="DI109">
            <v>92.9</v>
          </cell>
          <cell r="DJ109">
            <v>95.5</v>
          </cell>
          <cell r="DK109">
            <v>70.5</v>
          </cell>
          <cell r="DL109">
            <v>67.5</v>
          </cell>
          <cell r="DM109">
            <v>73.5</v>
          </cell>
          <cell r="DN109">
            <v>47.8</v>
          </cell>
          <cell r="DO109">
            <v>42.9</v>
          </cell>
          <cell r="DP109">
            <v>52.7</v>
          </cell>
          <cell r="DQ109">
            <v>32.799999999999997</v>
          </cell>
          <cell r="DR109">
            <v>26</v>
          </cell>
          <cell r="DS109">
            <v>39.700000000000003</v>
          </cell>
          <cell r="DT109">
            <v>3287</v>
          </cell>
          <cell r="DU109">
            <v>1633</v>
          </cell>
          <cell r="DV109">
            <v>1654</v>
          </cell>
          <cell r="DW109">
            <v>74.8</v>
          </cell>
          <cell r="DX109">
            <v>69.900000000000006</v>
          </cell>
          <cell r="DY109">
            <v>79.7</v>
          </cell>
          <cell r="DZ109">
            <v>68</v>
          </cell>
          <cell r="EA109">
            <v>64.099999999999994</v>
          </cell>
          <cell r="EB109">
            <v>71.900000000000006</v>
          </cell>
          <cell r="EC109">
            <v>95.5</v>
          </cell>
          <cell r="ED109">
            <v>94.5</v>
          </cell>
          <cell r="EE109">
            <v>96.4</v>
          </cell>
          <cell r="EF109">
            <v>93.9</v>
          </cell>
          <cell r="EG109">
            <v>92.7</v>
          </cell>
          <cell r="EH109">
            <v>95.1</v>
          </cell>
          <cell r="EI109">
            <v>70</v>
          </cell>
          <cell r="EJ109">
            <v>67.099999999999994</v>
          </cell>
          <cell r="EK109">
            <v>72.900000000000006</v>
          </cell>
          <cell r="EL109">
            <v>48.4</v>
          </cell>
          <cell r="EM109">
            <v>43.4</v>
          </cell>
          <cell r="EN109">
            <v>53.3</v>
          </cell>
          <cell r="EO109">
            <v>34.200000000000003</v>
          </cell>
          <cell r="EP109">
            <v>27.6</v>
          </cell>
          <cell r="EQ109">
            <v>40.700000000000003</v>
          </cell>
        </row>
        <row r="110">
          <cell r="A110" t="str">
            <v>E09000008</v>
          </cell>
          <cell r="B110" t="str">
            <v>Croydon</v>
          </cell>
          <cell r="C110" t="str">
            <v>Outer London</v>
          </cell>
          <cell r="D110">
            <v>470</v>
          </cell>
          <cell r="E110">
            <v>233</v>
          </cell>
          <cell r="F110">
            <v>237</v>
          </cell>
          <cell r="G110">
            <v>78.900000000000006</v>
          </cell>
          <cell r="H110">
            <v>76.400000000000006</v>
          </cell>
          <cell r="I110">
            <v>81.400000000000006</v>
          </cell>
          <cell r="J110">
            <v>70.2</v>
          </cell>
          <cell r="K110">
            <v>69.099999999999994</v>
          </cell>
          <cell r="L110">
            <v>71.3</v>
          </cell>
          <cell r="M110">
            <v>97</v>
          </cell>
          <cell r="N110">
            <v>96.1</v>
          </cell>
          <cell r="O110">
            <v>97.9</v>
          </cell>
          <cell r="P110">
            <v>94.7</v>
          </cell>
          <cell r="Q110">
            <v>92.7</v>
          </cell>
          <cell r="R110">
            <v>96.6</v>
          </cell>
          <cell r="S110">
            <v>70.900000000000006</v>
          </cell>
          <cell r="T110">
            <v>70</v>
          </cell>
          <cell r="U110">
            <v>71.7</v>
          </cell>
          <cell r="V110">
            <v>57</v>
          </cell>
          <cell r="W110">
            <v>53.6</v>
          </cell>
          <cell r="X110">
            <v>60.3</v>
          </cell>
          <cell r="Y110">
            <v>34.9</v>
          </cell>
          <cell r="Z110">
            <v>30.9</v>
          </cell>
          <cell r="AA110">
            <v>38.799999999999997</v>
          </cell>
          <cell r="AB110">
            <v>1119</v>
          </cell>
          <cell r="AC110">
            <v>545</v>
          </cell>
          <cell r="AD110">
            <v>574</v>
          </cell>
          <cell r="AE110">
            <v>65.099999999999994</v>
          </cell>
          <cell r="AF110">
            <v>56.7</v>
          </cell>
          <cell r="AG110">
            <v>73</v>
          </cell>
          <cell r="AH110">
            <v>53.4</v>
          </cell>
          <cell r="AI110">
            <v>47.2</v>
          </cell>
          <cell r="AJ110">
            <v>59.2</v>
          </cell>
          <cell r="AK110">
            <v>95.4</v>
          </cell>
          <cell r="AL110">
            <v>93.2</v>
          </cell>
          <cell r="AM110">
            <v>97.6</v>
          </cell>
          <cell r="AN110">
            <v>90.6</v>
          </cell>
          <cell r="AO110">
            <v>86.4</v>
          </cell>
          <cell r="AP110">
            <v>94.6</v>
          </cell>
          <cell r="AQ110">
            <v>55.9</v>
          </cell>
          <cell r="AR110">
            <v>50.5</v>
          </cell>
          <cell r="AS110">
            <v>61</v>
          </cell>
          <cell r="AT110">
            <v>38.799999999999997</v>
          </cell>
          <cell r="AU110">
            <v>29.4</v>
          </cell>
          <cell r="AV110">
            <v>47.7</v>
          </cell>
          <cell r="AW110">
            <v>20.6</v>
          </cell>
          <cell r="AX110">
            <v>12.7</v>
          </cell>
          <cell r="AY110">
            <v>28</v>
          </cell>
          <cell r="AZ110">
            <v>17</v>
          </cell>
          <cell r="BA110">
            <v>9</v>
          </cell>
          <cell r="BB110">
            <v>8</v>
          </cell>
          <cell r="BC110">
            <v>100</v>
          </cell>
          <cell r="BD110">
            <v>100</v>
          </cell>
          <cell r="BE110">
            <v>100</v>
          </cell>
          <cell r="BF110">
            <v>82.4</v>
          </cell>
          <cell r="BG110">
            <v>66.7</v>
          </cell>
          <cell r="BH110">
            <v>100</v>
          </cell>
          <cell r="BI110">
            <v>100</v>
          </cell>
          <cell r="BJ110">
            <v>100</v>
          </cell>
          <cell r="BK110">
            <v>100</v>
          </cell>
          <cell r="BL110" t="str">
            <v>x</v>
          </cell>
          <cell r="BM110" t="str">
            <v>x</v>
          </cell>
          <cell r="BN110">
            <v>100</v>
          </cell>
          <cell r="BO110">
            <v>82.4</v>
          </cell>
          <cell r="BP110">
            <v>66.7</v>
          </cell>
          <cell r="BQ110">
            <v>100</v>
          </cell>
          <cell r="BR110">
            <v>76.5</v>
          </cell>
          <cell r="BS110">
            <v>55.6</v>
          </cell>
          <cell r="BT110">
            <v>100</v>
          </cell>
          <cell r="BU110">
            <v>58.8</v>
          </cell>
          <cell r="BV110" t="str">
            <v>x</v>
          </cell>
          <cell r="BW110" t="str">
            <v>x</v>
          </cell>
          <cell r="BX110">
            <v>389</v>
          </cell>
          <cell r="BY110">
            <v>172</v>
          </cell>
          <cell r="BZ110">
            <v>217</v>
          </cell>
          <cell r="CA110">
            <v>67.099999999999994</v>
          </cell>
          <cell r="CB110">
            <v>64</v>
          </cell>
          <cell r="CC110">
            <v>69.599999999999994</v>
          </cell>
          <cell r="CD110">
            <v>55</v>
          </cell>
          <cell r="CE110">
            <v>48.3</v>
          </cell>
          <cell r="CF110">
            <v>60.4</v>
          </cell>
          <cell r="CG110">
            <v>95.4</v>
          </cell>
          <cell r="CH110">
            <v>95.3</v>
          </cell>
          <cell r="CI110">
            <v>95.4</v>
          </cell>
          <cell r="CJ110">
            <v>93.3</v>
          </cell>
          <cell r="CK110">
            <v>93</v>
          </cell>
          <cell r="CL110">
            <v>93.5</v>
          </cell>
          <cell r="CM110">
            <v>58.9</v>
          </cell>
          <cell r="CN110">
            <v>55.2</v>
          </cell>
          <cell r="CO110">
            <v>61.8</v>
          </cell>
          <cell r="CP110">
            <v>44.2</v>
          </cell>
          <cell r="CQ110">
            <v>42.4</v>
          </cell>
          <cell r="CR110">
            <v>45.6</v>
          </cell>
          <cell r="CS110">
            <v>23.4</v>
          </cell>
          <cell r="CT110">
            <v>20.3</v>
          </cell>
          <cell r="CU110">
            <v>25.8</v>
          </cell>
          <cell r="CV110">
            <v>1530</v>
          </cell>
          <cell r="CW110">
            <v>702</v>
          </cell>
          <cell r="CX110">
            <v>828</v>
          </cell>
          <cell r="CY110">
            <v>70.5</v>
          </cell>
          <cell r="CZ110">
            <v>62</v>
          </cell>
          <cell r="DA110">
            <v>77.7</v>
          </cell>
          <cell r="DB110">
            <v>61.7</v>
          </cell>
          <cell r="DC110">
            <v>52.4</v>
          </cell>
          <cell r="DD110">
            <v>69.599999999999994</v>
          </cell>
          <cell r="DE110">
            <v>95</v>
          </cell>
          <cell r="DF110">
            <v>93.3</v>
          </cell>
          <cell r="DG110">
            <v>96.4</v>
          </cell>
          <cell r="DH110">
            <v>92.5</v>
          </cell>
          <cell r="DI110">
            <v>90.3</v>
          </cell>
          <cell r="DJ110">
            <v>94.3</v>
          </cell>
          <cell r="DK110">
            <v>63.9</v>
          </cell>
          <cell r="DL110">
            <v>55.4</v>
          </cell>
          <cell r="DM110">
            <v>71.099999999999994</v>
          </cell>
          <cell r="DN110">
            <v>47.4</v>
          </cell>
          <cell r="DO110">
            <v>37.5</v>
          </cell>
          <cell r="DP110">
            <v>55.8</v>
          </cell>
          <cell r="DQ110">
            <v>29.7</v>
          </cell>
          <cell r="DR110">
            <v>18.899999999999999</v>
          </cell>
          <cell r="DS110">
            <v>38.799999999999997</v>
          </cell>
          <cell r="DT110">
            <v>3647</v>
          </cell>
          <cell r="DU110">
            <v>1724</v>
          </cell>
          <cell r="DV110">
            <v>1923</v>
          </cell>
          <cell r="DW110">
            <v>69.599999999999994</v>
          </cell>
          <cell r="DX110">
            <v>62.6</v>
          </cell>
          <cell r="DY110">
            <v>75.900000000000006</v>
          </cell>
          <cell r="DZ110">
            <v>59.6</v>
          </cell>
          <cell r="EA110">
            <v>52.7</v>
          </cell>
          <cell r="EB110">
            <v>65.8</v>
          </cell>
          <cell r="EC110">
            <v>95.4</v>
          </cell>
          <cell r="ED110">
            <v>93.8</v>
          </cell>
          <cell r="EE110">
            <v>96.9</v>
          </cell>
          <cell r="EF110">
            <v>92.2</v>
          </cell>
          <cell r="EG110">
            <v>89.6</v>
          </cell>
          <cell r="EH110">
            <v>94.6</v>
          </cell>
          <cell r="EI110">
            <v>61.9</v>
          </cell>
          <cell r="EJ110">
            <v>56</v>
          </cell>
          <cell r="EK110">
            <v>67.2</v>
          </cell>
          <cell r="EL110">
            <v>45.7</v>
          </cell>
          <cell r="EM110">
            <v>37.5</v>
          </cell>
          <cell r="EN110">
            <v>52.9</v>
          </cell>
          <cell r="EO110">
            <v>26.9</v>
          </cell>
          <cell r="EP110">
            <v>18.7</v>
          </cell>
          <cell r="EQ110">
            <v>34.200000000000003</v>
          </cell>
        </row>
        <row r="111">
          <cell r="A111" t="str">
            <v>E09000009</v>
          </cell>
          <cell r="B111" t="str">
            <v>Ealing</v>
          </cell>
          <cell r="C111" t="str">
            <v>Outer London</v>
          </cell>
          <cell r="D111">
            <v>764</v>
          </cell>
          <cell r="E111">
            <v>411</v>
          </cell>
          <cell r="F111">
            <v>353</v>
          </cell>
          <cell r="G111">
            <v>73.7</v>
          </cell>
          <cell r="H111">
            <v>69.3</v>
          </cell>
          <cell r="I111">
            <v>78.8</v>
          </cell>
          <cell r="J111">
            <v>65.7</v>
          </cell>
          <cell r="K111">
            <v>62.3</v>
          </cell>
          <cell r="L111">
            <v>69.7</v>
          </cell>
          <cell r="M111">
            <v>95.8</v>
          </cell>
          <cell r="N111">
            <v>94.2</v>
          </cell>
          <cell r="O111">
            <v>97.7</v>
          </cell>
          <cell r="P111">
            <v>94.9</v>
          </cell>
          <cell r="Q111">
            <v>92.7</v>
          </cell>
          <cell r="R111">
            <v>97.5</v>
          </cell>
          <cell r="S111">
            <v>67.7</v>
          </cell>
          <cell r="T111">
            <v>64.5</v>
          </cell>
          <cell r="U111">
            <v>71.400000000000006</v>
          </cell>
          <cell r="V111">
            <v>46.5</v>
          </cell>
          <cell r="W111">
            <v>40.6</v>
          </cell>
          <cell r="X111">
            <v>53.3</v>
          </cell>
          <cell r="Y111">
            <v>31.4</v>
          </cell>
          <cell r="Z111">
            <v>26.3</v>
          </cell>
          <cell r="AA111">
            <v>37.4</v>
          </cell>
          <cell r="AB111">
            <v>589</v>
          </cell>
          <cell r="AC111">
            <v>298</v>
          </cell>
          <cell r="AD111">
            <v>291</v>
          </cell>
          <cell r="AE111">
            <v>61.3</v>
          </cell>
          <cell r="AF111">
            <v>53.7</v>
          </cell>
          <cell r="AG111">
            <v>69.099999999999994</v>
          </cell>
          <cell r="AH111">
            <v>53.3</v>
          </cell>
          <cell r="AI111">
            <v>46.6</v>
          </cell>
          <cell r="AJ111">
            <v>60.1</v>
          </cell>
          <cell r="AK111">
            <v>93.4</v>
          </cell>
          <cell r="AL111">
            <v>93</v>
          </cell>
          <cell r="AM111">
            <v>93.8</v>
          </cell>
          <cell r="AN111">
            <v>91</v>
          </cell>
          <cell r="AO111">
            <v>89.9</v>
          </cell>
          <cell r="AP111">
            <v>92.1</v>
          </cell>
          <cell r="AQ111">
            <v>54.5</v>
          </cell>
          <cell r="AR111">
            <v>47.7</v>
          </cell>
          <cell r="AS111">
            <v>61.5</v>
          </cell>
          <cell r="AT111">
            <v>42.3</v>
          </cell>
          <cell r="AU111">
            <v>37.9</v>
          </cell>
          <cell r="AV111">
            <v>46.7</v>
          </cell>
          <cell r="AW111">
            <v>22.1</v>
          </cell>
          <cell r="AX111">
            <v>17.8</v>
          </cell>
          <cell r="AY111">
            <v>26.5</v>
          </cell>
          <cell r="AZ111">
            <v>9</v>
          </cell>
          <cell r="BA111">
            <v>4</v>
          </cell>
          <cell r="BB111">
            <v>5</v>
          </cell>
          <cell r="BC111">
            <v>100</v>
          </cell>
          <cell r="BD111" t="str">
            <v>x</v>
          </cell>
          <cell r="BE111" t="str">
            <v>x</v>
          </cell>
          <cell r="BF111">
            <v>100</v>
          </cell>
          <cell r="BG111" t="str">
            <v>x</v>
          </cell>
          <cell r="BH111" t="str">
            <v>x</v>
          </cell>
          <cell r="BI111">
            <v>100</v>
          </cell>
          <cell r="BJ111" t="str">
            <v>x</v>
          </cell>
          <cell r="BK111" t="str">
            <v>x</v>
          </cell>
          <cell r="BL111">
            <v>100</v>
          </cell>
          <cell r="BM111" t="str">
            <v>x</v>
          </cell>
          <cell r="BN111" t="str">
            <v>x</v>
          </cell>
          <cell r="BO111">
            <v>100</v>
          </cell>
          <cell r="BP111" t="str">
            <v>x</v>
          </cell>
          <cell r="BQ111" t="str">
            <v>x</v>
          </cell>
          <cell r="BR111">
            <v>55.6</v>
          </cell>
          <cell r="BS111" t="str">
            <v>x</v>
          </cell>
          <cell r="BT111" t="str">
            <v>x</v>
          </cell>
          <cell r="BU111">
            <v>55.6</v>
          </cell>
          <cell r="BV111" t="str">
            <v>x</v>
          </cell>
          <cell r="BW111" t="str">
            <v>x</v>
          </cell>
          <cell r="BX111">
            <v>213</v>
          </cell>
          <cell r="BY111">
            <v>104</v>
          </cell>
          <cell r="BZ111">
            <v>109</v>
          </cell>
          <cell r="CA111">
            <v>70.900000000000006</v>
          </cell>
          <cell r="CB111">
            <v>65.400000000000006</v>
          </cell>
          <cell r="CC111">
            <v>76.099999999999994</v>
          </cell>
          <cell r="CD111">
            <v>63.8</v>
          </cell>
          <cell r="CE111">
            <v>58.7</v>
          </cell>
          <cell r="CF111">
            <v>68.8</v>
          </cell>
          <cell r="CG111">
            <v>94.8</v>
          </cell>
          <cell r="CH111">
            <v>93.3</v>
          </cell>
          <cell r="CI111">
            <v>96.3</v>
          </cell>
          <cell r="CJ111">
            <v>93.4</v>
          </cell>
          <cell r="CK111">
            <v>92.3</v>
          </cell>
          <cell r="CL111">
            <v>94.5</v>
          </cell>
          <cell r="CM111">
            <v>65.7</v>
          </cell>
          <cell r="CN111">
            <v>61.5</v>
          </cell>
          <cell r="CO111">
            <v>69.7</v>
          </cell>
          <cell r="CP111">
            <v>55.9</v>
          </cell>
          <cell r="CQ111">
            <v>51.9</v>
          </cell>
          <cell r="CR111">
            <v>59.6</v>
          </cell>
          <cell r="CS111">
            <v>35.700000000000003</v>
          </cell>
          <cell r="CT111">
            <v>34.6</v>
          </cell>
          <cell r="CU111">
            <v>36.700000000000003</v>
          </cell>
          <cell r="CV111">
            <v>856</v>
          </cell>
          <cell r="CW111">
            <v>454</v>
          </cell>
          <cell r="CX111">
            <v>402</v>
          </cell>
          <cell r="CY111">
            <v>70.3</v>
          </cell>
          <cell r="CZ111">
            <v>69.2</v>
          </cell>
          <cell r="DA111">
            <v>71.599999999999994</v>
          </cell>
          <cell r="DB111">
            <v>63</v>
          </cell>
          <cell r="DC111">
            <v>62.8</v>
          </cell>
          <cell r="DD111">
            <v>63.2</v>
          </cell>
          <cell r="DE111">
            <v>93.7</v>
          </cell>
          <cell r="DF111">
            <v>94.1</v>
          </cell>
          <cell r="DG111">
            <v>93.3</v>
          </cell>
          <cell r="DH111">
            <v>92.3</v>
          </cell>
          <cell r="DI111">
            <v>92.3</v>
          </cell>
          <cell r="DJ111">
            <v>92.3</v>
          </cell>
          <cell r="DK111">
            <v>64.400000000000006</v>
          </cell>
          <cell r="DL111">
            <v>64.8</v>
          </cell>
          <cell r="DM111">
            <v>63.9</v>
          </cell>
          <cell r="DN111">
            <v>57.6</v>
          </cell>
          <cell r="DO111">
            <v>57</v>
          </cell>
          <cell r="DP111">
            <v>58.2</v>
          </cell>
          <cell r="DQ111">
            <v>39.1</v>
          </cell>
          <cell r="DR111">
            <v>36.6</v>
          </cell>
          <cell r="DS111">
            <v>42</v>
          </cell>
          <cell r="DT111">
            <v>2818</v>
          </cell>
          <cell r="DU111">
            <v>1467</v>
          </cell>
          <cell r="DV111">
            <v>1351</v>
          </cell>
          <cell r="DW111">
            <v>69.7</v>
          </cell>
          <cell r="DX111">
            <v>65.5</v>
          </cell>
          <cell r="DY111">
            <v>74.3</v>
          </cell>
          <cell r="DZ111">
            <v>62.1</v>
          </cell>
          <cell r="EA111">
            <v>59</v>
          </cell>
          <cell r="EB111">
            <v>65.599999999999994</v>
          </cell>
          <cell r="EC111">
            <v>94.5</v>
          </cell>
          <cell r="ED111">
            <v>93.7</v>
          </cell>
          <cell r="EE111">
            <v>95.4</v>
          </cell>
          <cell r="EF111">
            <v>93</v>
          </cell>
          <cell r="EG111">
            <v>92</v>
          </cell>
          <cell r="EH111">
            <v>94.2</v>
          </cell>
          <cell r="EI111">
            <v>63.8</v>
          </cell>
          <cell r="EJ111">
            <v>60.9</v>
          </cell>
          <cell r="EK111">
            <v>66.900000000000006</v>
          </cell>
          <cell r="EL111">
            <v>50.4</v>
          </cell>
          <cell r="EM111">
            <v>47</v>
          </cell>
          <cell r="EN111">
            <v>54</v>
          </cell>
          <cell r="EO111">
            <v>32.4</v>
          </cell>
          <cell r="EP111">
            <v>29.1</v>
          </cell>
          <cell r="EQ111">
            <v>36</v>
          </cell>
        </row>
        <row r="112">
          <cell r="A112" t="str">
            <v>E09000010</v>
          </cell>
          <cell r="B112" t="str">
            <v>Enfield</v>
          </cell>
          <cell r="C112" t="str">
            <v>Outer London</v>
          </cell>
          <cell r="D112">
            <v>279</v>
          </cell>
          <cell r="E112">
            <v>145</v>
          </cell>
          <cell r="F112">
            <v>134</v>
          </cell>
          <cell r="G112">
            <v>84.6</v>
          </cell>
          <cell r="H112">
            <v>78.599999999999994</v>
          </cell>
          <cell r="I112">
            <v>91</v>
          </cell>
          <cell r="J112">
            <v>77.8</v>
          </cell>
          <cell r="K112">
            <v>70.3</v>
          </cell>
          <cell r="L112">
            <v>85.8</v>
          </cell>
          <cell r="M112">
            <v>98.6</v>
          </cell>
          <cell r="N112">
            <v>97.2</v>
          </cell>
          <cell r="O112">
            <v>100</v>
          </cell>
          <cell r="P112">
            <v>96.1</v>
          </cell>
          <cell r="Q112" t="str">
            <v>x</v>
          </cell>
          <cell r="R112" t="str">
            <v>x</v>
          </cell>
          <cell r="S112">
            <v>77.8</v>
          </cell>
          <cell r="T112">
            <v>70.3</v>
          </cell>
          <cell r="U112">
            <v>85.8</v>
          </cell>
          <cell r="V112">
            <v>69.5</v>
          </cell>
          <cell r="W112">
            <v>64.099999999999994</v>
          </cell>
          <cell r="X112">
            <v>75.400000000000006</v>
          </cell>
          <cell r="Y112">
            <v>51.6</v>
          </cell>
          <cell r="Z112">
            <v>41.4</v>
          </cell>
          <cell r="AA112">
            <v>62.7</v>
          </cell>
          <cell r="AB112">
            <v>929</v>
          </cell>
          <cell r="AC112">
            <v>480</v>
          </cell>
          <cell r="AD112">
            <v>449</v>
          </cell>
          <cell r="AE112">
            <v>60</v>
          </cell>
          <cell r="AF112">
            <v>50.8</v>
          </cell>
          <cell r="AG112">
            <v>69.7</v>
          </cell>
          <cell r="AH112">
            <v>47.8</v>
          </cell>
          <cell r="AI112">
            <v>41</v>
          </cell>
          <cell r="AJ112">
            <v>55</v>
          </cell>
          <cell r="AK112">
            <v>95.2</v>
          </cell>
          <cell r="AL112">
            <v>94.2</v>
          </cell>
          <cell r="AM112">
            <v>96.2</v>
          </cell>
          <cell r="AN112">
            <v>88.1</v>
          </cell>
          <cell r="AO112">
            <v>85.6</v>
          </cell>
          <cell r="AP112">
            <v>90.6</v>
          </cell>
          <cell r="AQ112">
            <v>50.3</v>
          </cell>
          <cell r="AR112">
            <v>44.2</v>
          </cell>
          <cell r="AS112">
            <v>56.8</v>
          </cell>
          <cell r="AT112">
            <v>44.3</v>
          </cell>
          <cell r="AU112">
            <v>39</v>
          </cell>
          <cell r="AV112">
            <v>50.1</v>
          </cell>
          <cell r="AW112">
            <v>20.100000000000001</v>
          </cell>
          <cell r="AX112">
            <v>14</v>
          </cell>
          <cell r="AY112">
            <v>26.7</v>
          </cell>
          <cell r="AZ112">
            <v>17</v>
          </cell>
          <cell r="BA112">
            <v>8</v>
          </cell>
          <cell r="BB112">
            <v>9</v>
          </cell>
          <cell r="BC112" t="str">
            <v>x</v>
          </cell>
          <cell r="BD112" t="str">
            <v>x</v>
          </cell>
          <cell r="BE112" t="str">
            <v>x</v>
          </cell>
          <cell r="BF112">
            <v>76.5</v>
          </cell>
          <cell r="BG112" t="str">
            <v>x</v>
          </cell>
          <cell r="BH112" t="str">
            <v>x</v>
          </cell>
          <cell r="BI112">
            <v>100</v>
          </cell>
          <cell r="BJ112">
            <v>100</v>
          </cell>
          <cell r="BK112">
            <v>100</v>
          </cell>
          <cell r="BL112">
            <v>100</v>
          </cell>
          <cell r="BM112">
            <v>100</v>
          </cell>
          <cell r="BN112">
            <v>100</v>
          </cell>
          <cell r="BO112">
            <v>76.5</v>
          </cell>
          <cell r="BP112" t="str">
            <v>x</v>
          </cell>
          <cell r="BQ112" t="str">
            <v>x</v>
          </cell>
          <cell r="BR112">
            <v>64.7</v>
          </cell>
          <cell r="BS112">
            <v>62.5</v>
          </cell>
          <cell r="BT112">
            <v>66.7</v>
          </cell>
          <cell r="BU112">
            <v>64.7</v>
          </cell>
          <cell r="BV112">
            <v>62.5</v>
          </cell>
          <cell r="BW112">
            <v>66.7</v>
          </cell>
          <cell r="BX112">
            <v>319</v>
          </cell>
          <cell r="BY112">
            <v>172</v>
          </cell>
          <cell r="BZ112">
            <v>147</v>
          </cell>
          <cell r="CA112">
            <v>69.3</v>
          </cell>
          <cell r="CB112">
            <v>67.400000000000006</v>
          </cell>
          <cell r="CC112">
            <v>71.400000000000006</v>
          </cell>
          <cell r="CD112">
            <v>58.6</v>
          </cell>
          <cell r="CE112">
            <v>58.7</v>
          </cell>
          <cell r="CF112">
            <v>58.5</v>
          </cell>
          <cell r="CG112">
            <v>94</v>
          </cell>
          <cell r="CH112">
            <v>94.2</v>
          </cell>
          <cell r="CI112">
            <v>93.9</v>
          </cell>
          <cell r="CJ112">
            <v>88.1</v>
          </cell>
          <cell r="CK112">
            <v>89</v>
          </cell>
          <cell r="CL112">
            <v>87.1</v>
          </cell>
          <cell r="CM112">
            <v>59.9</v>
          </cell>
          <cell r="CN112">
            <v>60.5</v>
          </cell>
          <cell r="CO112">
            <v>59.2</v>
          </cell>
          <cell r="CP112">
            <v>52.7</v>
          </cell>
          <cell r="CQ112">
            <v>54.1</v>
          </cell>
          <cell r="CR112">
            <v>51</v>
          </cell>
          <cell r="CS112">
            <v>30.4</v>
          </cell>
          <cell r="CT112">
            <v>33.1</v>
          </cell>
          <cell r="CU112">
            <v>27.2</v>
          </cell>
          <cell r="CV112">
            <v>1836</v>
          </cell>
          <cell r="CW112">
            <v>981</v>
          </cell>
          <cell r="CX112">
            <v>855</v>
          </cell>
          <cell r="CY112">
            <v>64.3</v>
          </cell>
          <cell r="CZ112">
            <v>59.8</v>
          </cell>
          <cell r="DA112">
            <v>69.400000000000006</v>
          </cell>
          <cell r="DB112">
            <v>53.6</v>
          </cell>
          <cell r="DC112">
            <v>51.3</v>
          </cell>
          <cell r="DD112">
            <v>56.4</v>
          </cell>
          <cell r="DE112">
            <v>94.8</v>
          </cell>
          <cell r="DF112">
            <v>93.6</v>
          </cell>
          <cell r="DG112">
            <v>96.1</v>
          </cell>
          <cell r="DH112">
            <v>89</v>
          </cell>
          <cell r="DI112">
            <v>88</v>
          </cell>
          <cell r="DJ112">
            <v>90.2</v>
          </cell>
          <cell r="DK112">
            <v>55.6</v>
          </cell>
          <cell r="DL112">
            <v>54</v>
          </cell>
          <cell r="DM112">
            <v>57.3</v>
          </cell>
          <cell r="DN112">
            <v>48.6</v>
          </cell>
          <cell r="DO112">
            <v>46.7</v>
          </cell>
          <cell r="DP112">
            <v>50.9</v>
          </cell>
          <cell r="DQ112">
            <v>27.4</v>
          </cell>
          <cell r="DR112">
            <v>24.7</v>
          </cell>
          <cell r="DS112">
            <v>30.5</v>
          </cell>
          <cell r="DT112">
            <v>3658</v>
          </cell>
          <cell r="DU112">
            <v>1913</v>
          </cell>
          <cell r="DV112">
            <v>1745</v>
          </cell>
          <cell r="DW112">
            <v>65.2</v>
          </cell>
          <cell r="DX112">
            <v>59.4</v>
          </cell>
          <cell r="DY112">
            <v>71.5</v>
          </cell>
          <cell r="DZ112">
            <v>54.5</v>
          </cell>
          <cell r="EA112">
            <v>50.4</v>
          </cell>
          <cell r="EB112">
            <v>59</v>
          </cell>
          <cell r="EC112">
            <v>94.8</v>
          </cell>
          <cell r="ED112">
            <v>93.7</v>
          </cell>
          <cell r="EE112">
            <v>96</v>
          </cell>
          <cell r="EF112">
            <v>89.1</v>
          </cell>
          <cell r="EG112">
            <v>87.7</v>
          </cell>
          <cell r="EH112">
            <v>90.6</v>
          </cell>
          <cell r="EI112">
            <v>56.3</v>
          </cell>
          <cell r="EJ112">
            <v>53</v>
          </cell>
          <cell r="EK112">
            <v>60.1</v>
          </cell>
          <cell r="EL112">
            <v>49.8</v>
          </cell>
          <cell r="EM112">
            <v>46.9</v>
          </cell>
          <cell r="EN112">
            <v>52.8</v>
          </cell>
          <cell r="EO112">
            <v>28</v>
          </cell>
          <cell r="EP112">
            <v>24.1</v>
          </cell>
          <cell r="EQ112">
            <v>32.299999999999997</v>
          </cell>
        </row>
        <row r="113">
          <cell r="A113" t="str">
            <v>E09000011</v>
          </cell>
          <cell r="B113" t="str">
            <v>Greenwich</v>
          </cell>
          <cell r="C113" t="str">
            <v>Outer London</v>
          </cell>
          <cell r="D113">
            <v>189</v>
          </cell>
          <cell r="E113">
            <v>97</v>
          </cell>
          <cell r="F113">
            <v>92</v>
          </cell>
          <cell r="G113">
            <v>82.5</v>
          </cell>
          <cell r="H113">
            <v>77.3</v>
          </cell>
          <cell r="I113">
            <v>88</v>
          </cell>
          <cell r="J113">
            <v>69.3</v>
          </cell>
          <cell r="K113">
            <v>68</v>
          </cell>
          <cell r="L113">
            <v>70.7</v>
          </cell>
          <cell r="M113">
            <v>97.4</v>
          </cell>
          <cell r="N113" t="str">
            <v>x</v>
          </cell>
          <cell r="O113" t="str">
            <v>x</v>
          </cell>
          <cell r="P113">
            <v>93.7</v>
          </cell>
          <cell r="Q113">
            <v>92.8</v>
          </cell>
          <cell r="R113">
            <v>94.6</v>
          </cell>
          <cell r="S113">
            <v>69.8</v>
          </cell>
          <cell r="T113">
            <v>69.099999999999994</v>
          </cell>
          <cell r="U113">
            <v>70.7</v>
          </cell>
          <cell r="V113">
            <v>55.6</v>
          </cell>
          <cell r="W113">
            <v>54.6</v>
          </cell>
          <cell r="X113">
            <v>56.5</v>
          </cell>
          <cell r="Y113">
            <v>35.4</v>
          </cell>
          <cell r="Z113">
            <v>28.9</v>
          </cell>
          <cell r="AA113">
            <v>42.4</v>
          </cell>
          <cell r="AB113">
            <v>616</v>
          </cell>
          <cell r="AC113">
            <v>300</v>
          </cell>
          <cell r="AD113">
            <v>316</v>
          </cell>
          <cell r="AE113">
            <v>73.099999999999994</v>
          </cell>
          <cell r="AF113">
            <v>68.3</v>
          </cell>
          <cell r="AG113">
            <v>77.5</v>
          </cell>
          <cell r="AH113">
            <v>61.7</v>
          </cell>
          <cell r="AI113">
            <v>59</v>
          </cell>
          <cell r="AJ113">
            <v>64.2</v>
          </cell>
          <cell r="AK113">
            <v>96.6</v>
          </cell>
          <cell r="AL113">
            <v>94.7</v>
          </cell>
          <cell r="AM113">
            <v>98.4</v>
          </cell>
          <cell r="AN113">
            <v>95.3</v>
          </cell>
          <cell r="AO113">
            <v>93.7</v>
          </cell>
          <cell r="AP113">
            <v>96.8</v>
          </cell>
          <cell r="AQ113">
            <v>62.8</v>
          </cell>
          <cell r="AR113">
            <v>61</v>
          </cell>
          <cell r="AS113">
            <v>64.599999999999994</v>
          </cell>
          <cell r="AT113">
            <v>49.5</v>
          </cell>
          <cell r="AU113">
            <v>43.7</v>
          </cell>
          <cell r="AV113">
            <v>55.1</v>
          </cell>
          <cell r="AW113">
            <v>28.7</v>
          </cell>
          <cell r="AX113">
            <v>23.7</v>
          </cell>
          <cell r="AY113">
            <v>33.5</v>
          </cell>
          <cell r="AZ113">
            <v>31</v>
          </cell>
          <cell r="BA113">
            <v>18</v>
          </cell>
          <cell r="BB113">
            <v>13</v>
          </cell>
          <cell r="BC113">
            <v>83.9</v>
          </cell>
          <cell r="BD113" t="str">
            <v>x</v>
          </cell>
          <cell r="BE113" t="str">
            <v>x</v>
          </cell>
          <cell r="BF113">
            <v>71</v>
          </cell>
          <cell r="BG113">
            <v>66.7</v>
          </cell>
          <cell r="BH113">
            <v>76.900000000000006</v>
          </cell>
          <cell r="BI113">
            <v>100</v>
          </cell>
          <cell r="BJ113">
            <v>100</v>
          </cell>
          <cell r="BK113">
            <v>100</v>
          </cell>
          <cell r="BL113">
            <v>100</v>
          </cell>
          <cell r="BM113">
            <v>100</v>
          </cell>
          <cell r="BN113">
            <v>100</v>
          </cell>
          <cell r="BO113">
            <v>71</v>
          </cell>
          <cell r="BP113">
            <v>66.7</v>
          </cell>
          <cell r="BQ113">
            <v>76.900000000000006</v>
          </cell>
          <cell r="BR113">
            <v>54.8</v>
          </cell>
          <cell r="BS113">
            <v>50</v>
          </cell>
          <cell r="BT113">
            <v>61.5</v>
          </cell>
          <cell r="BU113">
            <v>38.700000000000003</v>
          </cell>
          <cell r="BV113">
            <v>27.8</v>
          </cell>
          <cell r="BW113">
            <v>53.8</v>
          </cell>
          <cell r="BX113">
            <v>200</v>
          </cell>
          <cell r="BY113">
            <v>103</v>
          </cell>
          <cell r="BZ113">
            <v>97</v>
          </cell>
          <cell r="CA113">
            <v>75.5</v>
          </cell>
          <cell r="CB113">
            <v>71.8</v>
          </cell>
          <cell r="CC113">
            <v>79.400000000000006</v>
          </cell>
          <cell r="CD113">
            <v>63.5</v>
          </cell>
          <cell r="CE113">
            <v>64.099999999999994</v>
          </cell>
          <cell r="CF113">
            <v>62.9</v>
          </cell>
          <cell r="CG113">
            <v>96.5</v>
          </cell>
          <cell r="CH113" t="str">
            <v>x</v>
          </cell>
          <cell r="CI113" t="str">
            <v>x</v>
          </cell>
          <cell r="CJ113">
            <v>92</v>
          </cell>
          <cell r="CK113">
            <v>88.3</v>
          </cell>
          <cell r="CL113">
            <v>95.9</v>
          </cell>
          <cell r="CM113">
            <v>64.5</v>
          </cell>
          <cell r="CN113">
            <v>65</v>
          </cell>
          <cell r="CO113">
            <v>63.9</v>
          </cell>
          <cell r="CP113">
            <v>44.5</v>
          </cell>
          <cell r="CQ113">
            <v>45.6</v>
          </cell>
          <cell r="CR113">
            <v>43.3</v>
          </cell>
          <cell r="CS113">
            <v>22.5</v>
          </cell>
          <cell r="CT113">
            <v>15.5</v>
          </cell>
          <cell r="CU113">
            <v>29.9</v>
          </cell>
          <cell r="CV113">
            <v>1038</v>
          </cell>
          <cell r="CW113">
            <v>520</v>
          </cell>
          <cell r="CX113">
            <v>518</v>
          </cell>
          <cell r="CY113">
            <v>63.2</v>
          </cell>
          <cell r="CZ113">
            <v>60.6</v>
          </cell>
          <cell r="DA113">
            <v>65.8</v>
          </cell>
          <cell r="DB113">
            <v>51.3</v>
          </cell>
          <cell r="DC113">
            <v>50.2</v>
          </cell>
          <cell r="DD113">
            <v>52.3</v>
          </cell>
          <cell r="DE113">
            <v>94.1</v>
          </cell>
          <cell r="DF113">
            <v>92.9</v>
          </cell>
          <cell r="DG113">
            <v>95.4</v>
          </cell>
          <cell r="DH113">
            <v>90.8</v>
          </cell>
          <cell r="DI113">
            <v>90.2</v>
          </cell>
          <cell r="DJ113">
            <v>91.3</v>
          </cell>
          <cell r="DK113">
            <v>52.9</v>
          </cell>
          <cell r="DL113">
            <v>52.7</v>
          </cell>
          <cell r="DM113">
            <v>53.1</v>
          </cell>
          <cell r="DN113">
            <v>38.799999999999997</v>
          </cell>
          <cell r="DO113">
            <v>35.6</v>
          </cell>
          <cell r="DP113">
            <v>42.1</v>
          </cell>
          <cell r="DQ113">
            <v>20.8</v>
          </cell>
          <cell r="DR113">
            <v>16</v>
          </cell>
          <cell r="DS113">
            <v>25.7</v>
          </cell>
          <cell r="DT113">
            <v>2159</v>
          </cell>
          <cell r="DU113">
            <v>1082</v>
          </cell>
          <cell r="DV113">
            <v>1077</v>
          </cell>
          <cell r="DW113">
            <v>69.3</v>
          </cell>
          <cell r="DX113">
            <v>65.7</v>
          </cell>
          <cell r="DY113">
            <v>73</v>
          </cell>
          <cell r="DZ113">
            <v>57.7</v>
          </cell>
          <cell r="EA113">
            <v>56.1</v>
          </cell>
          <cell r="EB113">
            <v>59.2</v>
          </cell>
          <cell r="EC113">
            <v>95.4</v>
          </cell>
          <cell r="ED113">
            <v>94.1</v>
          </cell>
          <cell r="EE113">
            <v>96.8</v>
          </cell>
          <cell r="EF113">
            <v>92.6</v>
          </cell>
          <cell r="EG113">
            <v>91.4</v>
          </cell>
          <cell r="EH113">
            <v>93.8</v>
          </cell>
          <cell r="EI113">
            <v>59</v>
          </cell>
          <cell r="EJ113">
            <v>58</v>
          </cell>
          <cell r="EK113">
            <v>59.9</v>
          </cell>
          <cell r="EL113">
            <v>44.4</v>
          </cell>
          <cell r="EM113">
            <v>41</v>
          </cell>
          <cell r="EN113">
            <v>47.8</v>
          </cell>
          <cell r="EO113">
            <v>25.1</v>
          </cell>
          <cell r="EP113">
            <v>19.5</v>
          </cell>
          <cell r="EQ113">
            <v>30.6</v>
          </cell>
        </row>
        <row r="114">
          <cell r="A114" t="str">
            <v>E09000015</v>
          </cell>
          <cell r="B114" t="str">
            <v>Harrow</v>
          </cell>
          <cell r="C114" t="str">
            <v>Outer London</v>
          </cell>
          <cell r="D114">
            <v>913</v>
          </cell>
          <cell r="E114">
            <v>456</v>
          </cell>
          <cell r="F114">
            <v>457</v>
          </cell>
          <cell r="G114">
            <v>78.3</v>
          </cell>
          <cell r="H114">
            <v>73</v>
          </cell>
          <cell r="I114">
            <v>83.6</v>
          </cell>
          <cell r="J114">
            <v>67.3</v>
          </cell>
          <cell r="K114">
            <v>61.4</v>
          </cell>
          <cell r="L114">
            <v>73.099999999999994</v>
          </cell>
          <cell r="M114">
            <v>98.6</v>
          </cell>
          <cell r="N114">
            <v>98.9</v>
          </cell>
          <cell r="O114">
            <v>98.2</v>
          </cell>
          <cell r="P114">
            <v>96.8</v>
          </cell>
          <cell r="Q114">
            <v>96.1</v>
          </cell>
          <cell r="R114">
            <v>97.6</v>
          </cell>
          <cell r="S114">
            <v>68.099999999999994</v>
          </cell>
          <cell r="T114">
            <v>62.7</v>
          </cell>
          <cell r="U114">
            <v>73.5</v>
          </cell>
          <cell r="V114">
            <v>55.8</v>
          </cell>
          <cell r="W114">
            <v>45.6</v>
          </cell>
          <cell r="X114">
            <v>65.900000000000006</v>
          </cell>
          <cell r="Y114">
            <v>37.200000000000003</v>
          </cell>
          <cell r="Z114">
            <v>28.5</v>
          </cell>
          <cell r="AA114">
            <v>46</v>
          </cell>
          <cell r="AB114">
            <v>332</v>
          </cell>
          <cell r="AC114">
            <v>181</v>
          </cell>
          <cell r="AD114">
            <v>151</v>
          </cell>
          <cell r="AE114">
            <v>66.599999999999994</v>
          </cell>
          <cell r="AF114">
            <v>59.7</v>
          </cell>
          <cell r="AG114">
            <v>74.8</v>
          </cell>
          <cell r="AH114">
            <v>49.4</v>
          </cell>
          <cell r="AI114">
            <v>46.4</v>
          </cell>
          <cell r="AJ114">
            <v>53</v>
          </cell>
          <cell r="AK114">
            <v>96.7</v>
          </cell>
          <cell r="AL114">
            <v>96.7</v>
          </cell>
          <cell r="AM114">
            <v>96.7</v>
          </cell>
          <cell r="AN114">
            <v>94</v>
          </cell>
          <cell r="AO114">
            <v>94.5</v>
          </cell>
          <cell r="AP114">
            <v>93.4</v>
          </cell>
          <cell r="AQ114">
            <v>50.9</v>
          </cell>
          <cell r="AR114">
            <v>49.2</v>
          </cell>
          <cell r="AS114">
            <v>53</v>
          </cell>
          <cell r="AT114">
            <v>47</v>
          </cell>
          <cell r="AU114">
            <v>39.200000000000003</v>
          </cell>
          <cell r="AV114">
            <v>56.3</v>
          </cell>
          <cell r="AW114">
            <v>23.5</v>
          </cell>
          <cell r="AX114">
            <v>16</v>
          </cell>
          <cell r="AY114">
            <v>32.5</v>
          </cell>
          <cell r="AZ114">
            <v>11</v>
          </cell>
          <cell r="BA114">
            <v>6</v>
          </cell>
          <cell r="BB114">
            <v>5</v>
          </cell>
          <cell r="BC114">
            <v>100</v>
          </cell>
          <cell r="BD114" t="str">
            <v>x</v>
          </cell>
          <cell r="BE114" t="str">
            <v>x</v>
          </cell>
          <cell r="BF114" t="str">
            <v>x</v>
          </cell>
          <cell r="BG114" t="str">
            <v>x</v>
          </cell>
          <cell r="BH114" t="str">
            <v>x</v>
          </cell>
          <cell r="BI114">
            <v>100</v>
          </cell>
          <cell r="BJ114" t="str">
            <v>x</v>
          </cell>
          <cell r="BK114" t="str">
            <v>x</v>
          </cell>
          <cell r="BL114">
            <v>100</v>
          </cell>
          <cell r="BM114" t="str">
            <v>x</v>
          </cell>
          <cell r="BN114" t="str">
            <v>x</v>
          </cell>
          <cell r="BO114" t="str">
            <v>x</v>
          </cell>
          <cell r="BP114" t="str">
            <v>x</v>
          </cell>
          <cell r="BQ114" t="str">
            <v>x</v>
          </cell>
          <cell r="BR114">
            <v>63.6</v>
          </cell>
          <cell r="BS114" t="str">
            <v>x</v>
          </cell>
          <cell r="BT114" t="str">
            <v>x</v>
          </cell>
          <cell r="BU114">
            <v>63.6</v>
          </cell>
          <cell r="BV114" t="str">
            <v>x</v>
          </cell>
          <cell r="BW114" t="str">
            <v>x</v>
          </cell>
          <cell r="BX114">
            <v>159</v>
          </cell>
          <cell r="BY114">
            <v>83</v>
          </cell>
          <cell r="BZ114">
            <v>76</v>
          </cell>
          <cell r="CA114">
            <v>67.900000000000006</v>
          </cell>
          <cell r="CB114">
            <v>65.099999999999994</v>
          </cell>
          <cell r="CC114">
            <v>71.099999999999994</v>
          </cell>
          <cell r="CD114">
            <v>57.2</v>
          </cell>
          <cell r="CE114">
            <v>57.8</v>
          </cell>
          <cell r="CF114">
            <v>56.6</v>
          </cell>
          <cell r="CG114">
            <v>94.3</v>
          </cell>
          <cell r="CH114" t="str">
            <v>x</v>
          </cell>
          <cell r="CI114" t="str">
            <v>x</v>
          </cell>
          <cell r="CJ114">
            <v>91.2</v>
          </cell>
          <cell r="CK114">
            <v>89.2</v>
          </cell>
          <cell r="CL114">
            <v>93.4</v>
          </cell>
          <cell r="CM114">
            <v>58.5</v>
          </cell>
          <cell r="CN114">
            <v>57.8</v>
          </cell>
          <cell r="CO114">
            <v>59.2</v>
          </cell>
          <cell r="CP114">
            <v>48.4</v>
          </cell>
          <cell r="CQ114">
            <v>45.8</v>
          </cell>
          <cell r="CR114">
            <v>51.3</v>
          </cell>
          <cell r="CS114">
            <v>29.6</v>
          </cell>
          <cell r="CT114">
            <v>30.1</v>
          </cell>
          <cell r="CU114">
            <v>28.9</v>
          </cell>
          <cell r="CV114">
            <v>586</v>
          </cell>
          <cell r="CW114">
            <v>282</v>
          </cell>
          <cell r="CX114">
            <v>304</v>
          </cell>
          <cell r="CY114">
            <v>72</v>
          </cell>
          <cell r="CZ114">
            <v>64.5</v>
          </cell>
          <cell r="DA114">
            <v>78.900000000000006</v>
          </cell>
          <cell r="DB114">
            <v>59</v>
          </cell>
          <cell r="DC114">
            <v>52.8</v>
          </cell>
          <cell r="DD114">
            <v>64.8</v>
          </cell>
          <cell r="DE114">
            <v>94.4</v>
          </cell>
          <cell r="DF114">
            <v>93.6</v>
          </cell>
          <cell r="DG114">
            <v>95.1</v>
          </cell>
          <cell r="DH114">
            <v>91.6</v>
          </cell>
          <cell r="DI114">
            <v>91.1</v>
          </cell>
          <cell r="DJ114">
            <v>92.1</v>
          </cell>
          <cell r="DK114">
            <v>60.2</v>
          </cell>
          <cell r="DL114">
            <v>53.9</v>
          </cell>
          <cell r="DM114">
            <v>66.099999999999994</v>
          </cell>
          <cell r="DN114">
            <v>53.9</v>
          </cell>
          <cell r="DO114">
            <v>47.9</v>
          </cell>
          <cell r="DP114">
            <v>59.5</v>
          </cell>
          <cell r="DQ114">
            <v>30.5</v>
          </cell>
          <cell r="DR114">
            <v>23</v>
          </cell>
          <cell r="DS114">
            <v>37.5</v>
          </cell>
          <cell r="DT114">
            <v>2103</v>
          </cell>
          <cell r="DU114">
            <v>1063</v>
          </cell>
          <cell r="DV114">
            <v>1040</v>
          </cell>
          <cell r="DW114">
            <v>73.2</v>
          </cell>
          <cell r="DX114">
            <v>67.099999999999994</v>
          </cell>
          <cell r="DY114">
            <v>79.400000000000006</v>
          </cell>
          <cell r="DZ114">
            <v>60.5</v>
          </cell>
          <cell r="EA114">
            <v>55.2</v>
          </cell>
          <cell r="EB114">
            <v>66</v>
          </cell>
          <cell r="EC114">
            <v>96.8</v>
          </cell>
          <cell r="ED114">
            <v>96.5</v>
          </cell>
          <cell r="EE114">
            <v>97</v>
          </cell>
          <cell r="EF114">
            <v>94.5</v>
          </cell>
          <cell r="EG114">
            <v>94</v>
          </cell>
          <cell r="EH114">
            <v>95</v>
          </cell>
          <cell r="EI114">
            <v>61.6</v>
          </cell>
          <cell r="EJ114">
            <v>56.6</v>
          </cell>
          <cell r="EK114">
            <v>66.7</v>
          </cell>
          <cell r="EL114">
            <v>53.2</v>
          </cell>
          <cell r="EM114">
            <v>45.4</v>
          </cell>
          <cell r="EN114">
            <v>61.2</v>
          </cell>
          <cell r="EO114">
            <v>32.200000000000003</v>
          </cell>
          <cell r="EP114">
            <v>24.7</v>
          </cell>
          <cell r="EQ114">
            <v>39.799999999999997</v>
          </cell>
        </row>
        <row r="115">
          <cell r="A115" t="str">
            <v>E09000016</v>
          </cell>
          <cell r="B115" t="str">
            <v>Havering</v>
          </cell>
          <cell r="C115" t="str">
            <v>Outer London</v>
          </cell>
          <cell r="D115">
            <v>106</v>
          </cell>
          <cell r="E115">
            <v>48</v>
          </cell>
          <cell r="F115">
            <v>58</v>
          </cell>
          <cell r="G115">
            <v>83</v>
          </cell>
          <cell r="H115">
            <v>75</v>
          </cell>
          <cell r="I115">
            <v>89.7</v>
          </cell>
          <cell r="J115">
            <v>77.400000000000006</v>
          </cell>
          <cell r="K115">
            <v>70.8</v>
          </cell>
          <cell r="L115">
            <v>82.8</v>
          </cell>
          <cell r="M115">
            <v>100</v>
          </cell>
          <cell r="N115">
            <v>100</v>
          </cell>
          <cell r="O115">
            <v>100</v>
          </cell>
          <cell r="P115" t="str">
            <v>x</v>
          </cell>
          <cell r="Q115" t="str">
            <v>x</v>
          </cell>
          <cell r="R115">
            <v>100</v>
          </cell>
          <cell r="S115">
            <v>79.2</v>
          </cell>
          <cell r="T115">
            <v>75</v>
          </cell>
          <cell r="U115">
            <v>82.8</v>
          </cell>
          <cell r="V115">
            <v>51.9</v>
          </cell>
          <cell r="W115">
            <v>43.8</v>
          </cell>
          <cell r="X115">
            <v>58.6</v>
          </cell>
          <cell r="Y115">
            <v>35.799999999999997</v>
          </cell>
          <cell r="Z115">
            <v>27.1</v>
          </cell>
          <cell r="AA115">
            <v>43.1</v>
          </cell>
          <cell r="AB115">
            <v>286</v>
          </cell>
          <cell r="AC115">
            <v>137</v>
          </cell>
          <cell r="AD115">
            <v>149</v>
          </cell>
          <cell r="AE115">
            <v>71.7</v>
          </cell>
          <cell r="AF115">
            <v>62</v>
          </cell>
          <cell r="AG115">
            <v>80.5</v>
          </cell>
          <cell r="AH115">
            <v>60.5</v>
          </cell>
          <cell r="AI115">
            <v>51.8</v>
          </cell>
          <cell r="AJ115">
            <v>68.5</v>
          </cell>
          <cell r="AK115">
            <v>97.9</v>
          </cell>
          <cell r="AL115">
            <v>95.6</v>
          </cell>
          <cell r="AM115">
            <v>100</v>
          </cell>
          <cell r="AN115">
            <v>96.9</v>
          </cell>
          <cell r="AO115" t="str">
            <v>x</v>
          </cell>
          <cell r="AP115" t="str">
            <v>x</v>
          </cell>
          <cell r="AQ115">
            <v>60.8</v>
          </cell>
          <cell r="AR115">
            <v>51.8</v>
          </cell>
          <cell r="AS115">
            <v>69.099999999999994</v>
          </cell>
          <cell r="AT115">
            <v>45.1</v>
          </cell>
          <cell r="AU115">
            <v>43.1</v>
          </cell>
          <cell r="AV115">
            <v>47</v>
          </cell>
          <cell r="AW115">
            <v>22.7</v>
          </cell>
          <cell r="AX115">
            <v>19</v>
          </cell>
          <cell r="AY115">
            <v>26.2</v>
          </cell>
          <cell r="AZ115">
            <v>18</v>
          </cell>
          <cell r="BA115">
            <v>11</v>
          </cell>
          <cell r="BB115">
            <v>7</v>
          </cell>
          <cell r="BC115">
            <v>83.3</v>
          </cell>
          <cell r="BD115" t="str">
            <v>x</v>
          </cell>
          <cell r="BE115" t="str">
            <v>x</v>
          </cell>
          <cell r="BF115">
            <v>72.2</v>
          </cell>
          <cell r="BG115" t="str">
            <v>x</v>
          </cell>
          <cell r="BH115" t="str">
            <v>x</v>
          </cell>
          <cell r="BI115">
            <v>100</v>
          </cell>
          <cell r="BJ115">
            <v>100</v>
          </cell>
          <cell r="BK115">
            <v>100</v>
          </cell>
          <cell r="BL115" t="str">
            <v>x</v>
          </cell>
          <cell r="BM115" t="str">
            <v>x</v>
          </cell>
          <cell r="BN115">
            <v>100</v>
          </cell>
          <cell r="BO115">
            <v>72.2</v>
          </cell>
          <cell r="BP115" t="str">
            <v>x</v>
          </cell>
          <cell r="BQ115" t="str">
            <v>x</v>
          </cell>
          <cell r="BR115">
            <v>55.6</v>
          </cell>
          <cell r="BS115">
            <v>63.6</v>
          </cell>
          <cell r="BT115">
            <v>42.9</v>
          </cell>
          <cell r="BU115">
            <v>50</v>
          </cell>
          <cell r="BV115">
            <v>54.5</v>
          </cell>
          <cell r="BW115">
            <v>42.9</v>
          </cell>
          <cell r="BX115">
            <v>139</v>
          </cell>
          <cell r="BY115">
            <v>67</v>
          </cell>
          <cell r="BZ115">
            <v>72</v>
          </cell>
          <cell r="CA115">
            <v>61.9</v>
          </cell>
          <cell r="CB115">
            <v>52.2</v>
          </cell>
          <cell r="CC115">
            <v>70.8</v>
          </cell>
          <cell r="CD115">
            <v>48.9</v>
          </cell>
          <cell r="CE115">
            <v>40.299999999999997</v>
          </cell>
          <cell r="CF115">
            <v>56.9</v>
          </cell>
          <cell r="CG115">
            <v>95</v>
          </cell>
          <cell r="CH115">
            <v>94</v>
          </cell>
          <cell r="CI115">
            <v>95.8</v>
          </cell>
          <cell r="CJ115">
            <v>89.9</v>
          </cell>
          <cell r="CK115">
            <v>89.6</v>
          </cell>
          <cell r="CL115">
            <v>90.3</v>
          </cell>
          <cell r="CM115">
            <v>51.1</v>
          </cell>
          <cell r="CN115">
            <v>43.3</v>
          </cell>
          <cell r="CO115">
            <v>58.3</v>
          </cell>
          <cell r="CP115">
            <v>45.3</v>
          </cell>
          <cell r="CQ115">
            <v>40.299999999999997</v>
          </cell>
          <cell r="CR115">
            <v>50</v>
          </cell>
          <cell r="CS115">
            <v>23</v>
          </cell>
          <cell r="CT115">
            <v>14.9</v>
          </cell>
          <cell r="CU115">
            <v>30.6</v>
          </cell>
          <cell r="CV115">
            <v>2461</v>
          </cell>
          <cell r="CW115">
            <v>1303</v>
          </cell>
          <cell r="CX115">
            <v>1158</v>
          </cell>
          <cell r="CY115">
            <v>65.2</v>
          </cell>
          <cell r="CZ115">
            <v>60.4</v>
          </cell>
          <cell r="DA115">
            <v>70.599999999999994</v>
          </cell>
          <cell r="DB115">
            <v>56.9</v>
          </cell>
          <cell r="DC115">
            <v>53.3</v>
          </cell>
          <cell r="DD115">
            <v>61</v>
          </cell>
          <cell r="DE115">
            <v>95</v>
          </cell>
          <cell r="DF115">
            <v>94.2</v>
          </cell>
          <cell r="DG115">
            <v>95.8</v>
          </cell>
          <cell r="DH115">
            <v>93.1</v>
          </cell>
          <cell r="DI115">
            <v>92.1</v>
          </cell>
          <cell r="DJ115">
            <v>94.1</v>
          </cell>
          <cell r="DK115">
            <v>59.6</v>
          </cell>
          <cell r="DL115">
            <v>57.5</v>
          </cell>
          <cell r="DM115">
            <v>61.9</v>
          </cell>
          <cell r="DN115">
            <v>40.6</v>
          </cell>
          <cell r="DO115">
            <v>38.4</v>
          </cell>
          <cell r="DP115">
            <v>43</v>
          </cell>
          <cell r="DQ115">
            <v>22</v>
          </cell>
          <cell r="DR115">
            <v>17.8</v>
          </cell>
          <cell r="DS115">
            <v>26.8</v>
          </cell>
          <cell r="DT115">
            <v>3074</v>
          </cell>
          <cell r="DU115">
            <v>1598</v>
          </cell>
          <cell r="DV115">
            <v>1476</v>
          </cell>
          <cell r="DW115">
            <v>66.400000000000006</v>
          </cell>
          <cell r="DX115">
            <v>60.9</v>
          </cell>
          <cell r="DY115">
            <v>72.400000000000006</v>
          </cell>
          <cell r="DZ115">
            <v>57.7</v>
          </cell>
          <cell r="EA115">
            <v>53.4</v>
          </cell>
          <cell r="EB115">
            <v>62.4</v>
          </cell>
          <cell r="EC115">
            <v>95.5</v>
          </cell>
          <cell r="ED115">
            <v>94.7</v>
          </cell>
          <cell r="EE115">
            <v>96.3</v>
          </cell>
          <cell r="EF115">
            <v>93.5</v>
          </cell>
          <cell r="EG115">
            <v>92.5</v>
          </cell>
          <cell r="EH115">
            <v>94.6</v>
          </cell>
          <cell r="EI115">
            <v>60.1</v>
          </cell>
          <cell r="EJ115">
            <v>57.2</v>
          </cell>
          <cell r="EK115">
            <v>63.3</v>
          </cell>
          <cell r="EL115">
            <v>41.5</v>
          </cell>
          <cell r="EM115">
            <v>38.9</v>
          </cell>
          <cell r="EN115">
            <v>44.3</v>
          </cell>
          <cell r="EO115">
            <v>22.8</v>
          </cell>
          <cell r="EP115">
            <v>18.3</v>
          </cell>
          <cell r="EQ115">
            <v>27.6</v>
          </cell>
        </row>
        <row r="116">
          <cell r="A116" t="str">
            <v>E09000017</v>
          </cell>
          <cell r="B116" t="str">
            <v>Hillingdon</v>
          </cell>
          <cell r="C116" t="str">
            <v>Outer London</v>
          </cell>
          <cell r="D116">
            <v>647</v>
          </cell>
          <cell r="E116">
            <v>326</v>
          </cell>
          <cell r="F116">
            <v>321</v>
          </cell>
          <cell r="G116">
            <v>79.900000000000006</v>
          </cell>
          <cell r="H116">
            <v>75.5</v>
          </cell>
          <cell r="I116">
            <v>84.4</v>
          </cell>
          <cell r="J116">
            <v>68</v>
          </cell>
          <cell r="K116">
            <v>64.400000000000006</v>
          </cell>
          <cell r="L116">
            <v>71.7</v>
          </cell>
          <cell r="M116">
            <v>97.8</v>
          </cell>
          <cell r="N116">
            <v>97.5</v>
          </cell>
          <cell r="O116">
            <v>98.1</v>
          </cell>
          <cell r="P116">
            <v>95.7</v>
          </cell>
          <cell r="Q116">
            <v>96.3</v>
          </cell>
          <cell r="R116">
            <v>95</v>
          </cell>
          <cell r="S116">
            <v>69.099999999999994</v>
          </cell>
          <cell r="T116">
            <v>66</v>
          </cell>
          <cell r="U116">
            <v>72.3</v>
          </cell>
          <cell r="V116">
            <v>55.2</v>
          </cell>
          <cell r="W116">
            <v>47.9</v>
          </cell>
          <cell r="X116">
            <v>62.6</v>
          </cell>
          <cell r="Y116">
            <v>35.4</v>
          </cell>
          <cell r="Z116">
            <v>27.3</v>
          </cell>
          <cell r="AA116">
            <v>43.6</v>
          </cell>
          <cell r="AB116">
            <v>304</v>
          </cell>
          <cell r="AC116">
            <v>155</v>
          </cell>
          <cell r="AD116">
            <v>149</v>
          </cell>
          <cell r="AE116">
            <v>60.2</v>
          </cell>
          <cell r="AF116">
            <v>54.2</v>
          </cell>
          <cell r="AG116">
            <v>66.400000000000006</v>
          </cell>
          <cell r="AH116">
            <v>47.4</v>
          </cell>
          <cell r="AI116">
            <v>41.3</v>
          </cell>
          <cell r="AJ116">
            <v>53.7</v>
          </cell>
          <cell r="AK116">
            <v>95.4</v>
          </cell>
          <cell r="AL116">
            <v>94.8</v>
          </cell>
          <cell r="AM116">
            <v>96</v>
          </cell>
          <cell r="AN116">
            <v>93.4</v>
          </cell>
          <cell r="AO116">
            <v>93.5</v>
          </cell>
          <cell r="AP116">
            <v>93.3</v>
          </cell>
          <cell r="AQ116">
            <v>49.7</v>
          </cell>
          <cell r="AR116">
            <v>44.5</v>
          </cell>
          <cell r="AS116">
            <v>55</v>
          </cell>
          <cell r="AT116">
            <v>46.1</v>
          </cell>
          <cell r="AU116">
            <v>39.4</v>
          </cell>
          <cell r="AV116">
            <v>53</v>
          </cell>
          <cell r="AW116">
            <v>21.4</v>
          </cell>
          <cell r="AX116">
            <v>14.2</v>
          </cell>
          <cell r="AY116">
            <v>28.9</v>
          </cell>
          <cell r="AZ116">
            <v>4</v>
          </cell>
          <cell r="BA116" t="str">
            <v>x</v>
          </cell>
          <cell r="BB116" t="str">
            <v>x</v>
          </cell>
          <cell r="BC116" t="str">
            <v>x</v>
          </cell>
          <cell r="BD116" t="str">
            <v>x</v>
          </cell>
          <cell r="BE116" t="str">
            <v>x</v>
          </cell>
          <cell r="BF116" t="str">
            <v>x</v>
          </cell>
          <cell r="BG116" t="str">
            <v>x</v>
          </cell>
          <cell r="BH116" t="str">
            <v>x</v>
          </cell>
          <cell r="BI116" t="str">
            <v>x</v>
          </cell>
          <cell r="BJ116" t="str">
            <v>x</v>
          </cell>
          <cell r="BK116" t="str">
            <v>x</v>
          </cell>
          <cell r="BL116" t="str">
            <v>x</v>
          </cell>
          <cell r="BM116" t="str">
            <v>x</v>
          </cell>
          <cell r="BN116" t="str">
            <v>x</v>
          </cell>
          <cell r="BO116" t="str">
            <v>x</v>
          </cell>
          <cell r="BP116" t="str">
            <v>x</v>
          </cell>
          <cell r="BQ116" t="str">
            <v>x</v>
          </cell>
          <cell r="BR116" t="str">
            <v>x</v>
          </cell>
          <cell r="BS116" t="str">
            <v>x</v>
          </cell>
          <cell r="BT116" t="str">
            <v>x</v>
          </cell>
          <cell r="BU116" t="str">
            <v>x</v>
          </cell>
          <cell r="BV116" t="str">
            <v>x</v>
          </cell>
          <cell r="BW116" t="str">
            <v>x</v>
          </cell>
          <cell r="BX116">
            <v>256</v>
          </cell>
          <cell r="BY116">
            <v>133</v>
          </cell>
          <cell r="BZ116">
            <v>123</v>
          </cell>
          <cell r="CA116">
            <v>69.5</v>
          </cell>
          <cell r="CB116">
            <v>63.9</v>
          </cell>
          <cell r="CC116">
            <v>75.599999999999994</v>
          </cell>
          <cell r="CD116">
            <v>59.8</v>
          </cell>
          <cell r="CE116">
            <v>57.9</v>
          </cell>
          <cell r="CF116">
            <v>61.8</v>
          </cell>
          <cell r="CG116">
            <v>92.6</v>
          </cell>
          <cell r="CH116">
            <v>90.2</v>
          </cell>
          <cell r="CI116">
            <v>95.1</v>
          </cell>
          <cell r="CJ116">
            <v>90.2</v>
          </cell>
          <cell r="CK116">
            <v>89.5</v>
          </cell>
          <cell r="CL116">
            <v>91.1</v>
          </cell>
          <cell r="CM116">
            <v>60.5</v>
          </cell>
          <cell r="CN116">
            <v>59.4</v>
          </cell>
          <cell r="CO116">
            <v>61.8</v>
          </cell>
          <cell r="CP116">
            <v>41.8</v>
          </cell>
          <cell r="CQ116">
            <v>36.799999999999997</v>
          </cell>
          <cell r="CR116">
            <v>47.2</v>
          </cell>
          <cell r="CS116">
            <v>30.9</v>
          </cell>
          <cell r="CT116">
            <v>26.3</v>
          </cell>
          <cell r="CU116">
            <v>35.799999999999997</v>
          </cell>
          <cell r="CV116">
            <v>1636</v>
          </cell>
          <cell r="CW116">
            <v>804</v>
          </cell>
          <cell r="CX116">
            <v>832</v>
          </cell>
          <cell r="CY116">
            <v>63.8</v>
          </cell>
          <cell r="CZ116">
            <v>59.7</v>
          </cell>
          <cell r="DA116">
            <v>67.7</v>
          </cell>
          <cell r="DB116">
            <v>54.3</v>
          </cell>
          <cell r="DC116">
            <v>50.7</v>
          </cell>
          <cell r="DD116">
            <v>57.7</v>
          </cell>
          <cell r="DE116">
            <v>93.8</v>
          </cell>
          <cell r="DF116">
            <v>92.5</v>
          </cell>
          <cell r="DG116">
            <v>95</v>
          </cell>
          <cell r="DH116">
            <v>90.5</v>
          </cell>
          <cell r="DI116">
            <v>89.3</v>
          </cell>
          <cell r="DJ116">
            <v>91.6</v>
          </cell>
          <cell r="DK116">
            <v>56.8</v>
          </cell>
          <cell r="DL116">
            <v>53.5</v>
          </cell>
          <cell r="DM116">
            <v>60</v>
          </cell>
          <cell r="DN116">
            <v>36.200000000000003</v>
          </cell>
          <cell r="DO116">
            <v>31.1</v>
          </cell>
          <cell r="DP116">
            <v>41.2</v>
          </cell>
          <cell r="DQ116">
            <v>21.5</v>
          </cell>
          <cell r="DR116">
            <v>17.3</v>
          </cell>
          <cell r="DS116">
            <v>25.6</v>
          </cell>
          <cell r="DT116">
            <v>3036</v>
          </cell>
          <cell r="DU116">
            <v>1497</v>
          </cell>
          <cell r="DV116">
            <v>1539</v>
          </cell>
          <cell r="DW116">
            <v>68</v>
          </cell>
          <cell r="DX116">
            <v>63.3</v>
          </cell>
          <cell r="DY116">
            <v>72.599999999999994</v>
          </cell>
          <cell r="DZ116">
            <v>57.5</v>
          </cell>
          <cell r="EA116">
            <v>53.8</v>
          </cell>
          <cell r="EB116">
            <v>61.2</v>
          </cell>
          <cell r="EC116">
            <v>94.9</v>
          </cell>
          <cell r="ED116">
            <v>93.8</v>
          </cell>
          <cell r="EE116">
            <v>96</v>
          </cell>
          <cell r="EF116">
            <v>92.2</v>
          </cell>
          <cell r="EG116">
            <v>91.5</v>
          </cell>
          <cell r="EH116">
            <v>92.9</v>
          </cell>
          <cell r="EI116">
            <v>59.5</v>
          </cell>
          <cell r="EJ116">
            <v>56.2</v>
          </cell>
          <cell r="EK116">
            <v>62.8</v>
          </cell>
          <cell r="EL116">
            <v>42.9</v>
          </cell>
          <cell r="EM116">
            <v>36.9</v>
          </cell>
          <cell r="EN116">
            <v>48.8</v>
          </cell>
          <cell r="EO116">
            <v>26.2</v>
          </cell>
          <cell r="EP116">
            <v>20.3</v>
          </cell>
          <cell r="EQ116">
            <v>31.9</v>
          </cell>
        </row>
        <row r="117">
          <cell r="A117" t="str">
            <v>E09000018</v>
          </cell>
          <cell r="B117" t="str">
            <v>Hounslow</v>
          </cell>
          <cell r="C117" t="str">
            <v>Outer London</v>
          </cell>
          <cell r="D117">
            <v>774</v>
          </cell>
          <cell r="E117">
            <v>408</v>
          </cell>
          <cell r="F117">
            <v>366</v>
          </cell>
          <cell r="G117">
            <v>81.099999999999994</v>
          </cell>
          <cell r="H117">
            <v>76.5</v>
          </cell>
          <cell r="I117">
            <v>86.3</v>
          </cell>
          <cell r="J117">
            <v>69</v>
          </cell>
          <cell r="K117">
            <v>65.400000000000006</v>
          </cell>
          <cell r="L117">
            <v>73</v>
          </cell>
          <cell r="M117">
            <v>98.2</v>
          </cell>
          <cell r="N117">
            <v>97.8</v>
          </cell>
          <cell r="O117">
            <v>98.6</v>
          </cell>
          <cell r="P117">
            <v>96.6</v>
          </cell>
          <cell r="Q117">
            <v>96.6</v>
          </cell>
          <cell r="R117">
            <v>96.7</v>
          </cell>
          <cell r="S117">
            <v>70.8</v>
          </cell>
          <cell r="T117">
            <v>67.900000000000006</v>
          </cell>
          <cell r="U117">
            <v>74</v>
          </cell>
          <cell r="V117">
            <v>58.7</v>
          </cell>
          <cell r="W117">
            <v>55.6</v>
          </cell>
          <cell r="X117">
            <v>62</v>
          </cell>
          <cell r="Y117">
            <v>37.299999999999997</v>
          </cell>
          <cell r="Z117">
            <v>32.1</v>
          </cell>
          <cell r="AA117">
            <v>43.2</v>
          </cell>
          <cell r="AB117">
            <v>331</v>
          </cell>
          <cell r="AC117">
            <v>154</v>
          </cell>
          <cell r="AD117">
            <v>177</v>
          </cell>
          <cell r="AE117">
            <v>68.900000000000006</v>
          </cell>
          <cell r="AF117">
            <v>67.5</v>
          </cell>
          <cell r="AG117">
            <v>70.099999999999994</v>
          </cell>
          <cell r="AH117">
            <v>56.5</v>
          </cell>
          <cell r="AI117">
            <v>55.2</v>
          </cell>
          <cell r="AJ117">
            <v>57.6</v>
          </cell>
          <cell r="AK117">
            <v>96.7</v>
          </cell>
          <cell r="AL117" t="str">
            <v>x</v>
          </cell>
          <cell r="AM117" t="str">
            <v>x</v>
          </cell>
          <cell r="AN117">
            <v>92.7</v>
          </cell>
          <cell r="AO117">
            <v>92.9</v>
          </cell>
          <cell r="AP117">
            <v>92.7</v>
          </cell>
          <cell r="AQ117">
            <v>58.6</v>
          </cell>
          <cell r="AR117">
            <v>58.4</v>
          </cell>
          <cell r="AS117">
            <v>58.8</v>
          </cell>
          <cell r="AT117">
            <v>45.9</v>
          </cell>
          <cell r="AU117">
            <v>42.2</v>
          </cell>
          <cell r="AV117">
            <v>49.2</v>
          </cell>
          <cell r="AW117">
            <v>29</v>
          </cell>
          <cell r="AX117">
            <v>25.3</v>
          </cell>
          <cell r="AY117">
            <v>32.200000000000003</v>
          </cell>
          <cell r="AZ117">
            <v>9</v>
          </cell>
          <cell r="BA117">
            <v>4</v>
          </cell>
          <cell r="BB117">
            <v>5</v>
          </cell>
          <cell r="BC117" t="str">
            <v>x</v>
          </cell>
          <cell r="BD117" t="str">
            <v>x</v>
          </cell>
          <cell r="BE117" t="str">
            <v>x</v>
          </cell>
          <cell r="BF117" t="str">
            <v>x</v>
          </cell>
          <cell r="BG117" t="str">
            <v>x</v>
          </cell>
          <cell r="BH117" t="str">
            <v>x</v>
          </cell>
          <cell r="BI117">
            <v>100</v>
          </cell>
          <cell r="BJ117" t="str">
            <v>x</v>
          </cell>
          <cell r="BK117" t="str">
            <v>x</v>
          </cell>
          <cell r="BL117" t="str">
            <v>x</v>
          </cell>
          <cell r="BM117" t="str">
            <v>x</v>
          </cell>
          <cell r="BN117" t="str">
            <v>x</v>
          </cell>
          <cell r="BO117" t="str">
            <v>x</v>
          </cell>
          <cell r="BP117" t="str">
            <v>x</v>
          </cell>
          <cell r="BQ117" t="str">
            <v>x</v>
          </cell>
          <cell r="BR117">
            <v>66.7</v>
          </cell>
          <cell r="BS117" t="str">
            <v>x</v>
          </cell>
          <cell r="BT117" t="str">
            <v>x</v>
          </cell>
          <cell r="BU117">
            <v>44.4</v>
          </cell>
          <cell r="BV117" t="str">
            <v>x</v>
          </cell>
          <cell r="BW117" t="str">
            <v>x</v>
          </cell>
          <cell r="BX117">
            <v>205</v>
          </cell>
          <cell r="BY117">
            <v>112</v>
          </cell>
          <cell r="BZ117">
            <v>93</v>
          </cell>
          <cell r="CA117">
            <v>79.5</v>
          </cell>
          <cell r="CB117">
            <v>78.599999999999994</v>
          </cell>
          <cell r="CC117">
            <v>80.599999999999994</v>
          </cell>
          <cell r="CD117">
            <v>71.2</v>
          </cell>
          <cell r="CE117">
            <v>70.5</v>
          </cell>
          <cell r="CF117">
            <v>72</v>
          </cell>
          <cell r="CG117">
            <v>98</v>
          </cell>
          <cell r="CH117" t="str">
            <v>x</v>
          </cell>
          <cell r="CI117" t="str">
            <v>x</v>
          </cell>
          <cell r="CJ117">
            <v>97.1</v>
          </cell>
          <cell r="CK117" t="str">
            <v>x</v>
          </cell>
          <cell r="CL117" t="str">
            <v>x</v>
          </cell>
          <cell r="CM117">
            <v>71.2</v>
          </cell>
          <cell r="CN117">
            <v>70.5</v>
          </cell>
          <cell r="CO117">
            <v>72</v>
          </cell>
          <cell r="CP117">
            <v>59</v>
          </cell>
          <cell r="CQ117">
            <v>59.8</v>
          </cell>
          <cell r="CR117">
            <v>58.1</v>
          </cell>
          <cell r="CS117">
            <v>41.5</v>
          </cell>
          <cell r="CT117">
            <v>42</v>
          </cell>
          <cell r="CU117">
            <v>40.9</v>
          </cell>
          <cell r="CV117">
            <v>996</v>
          </cell>
          <cell r="CW117">
            <v>486</v>
          </cell>
          <cell r="CX117">
            <v>510</v>
          </cell>
          <cell r="CY117">
            <v>71.900000000000006</v>
          </cell>
          <cell r="CZ117">
            <v>70.8</v>
          </cell>
          <cell r="DA117">
            <v>72.900000000000006</v>
          </cell>
          <cell r="DB117">
            <v>63.9</v>
          </cell>
          <cell r="DC117">
            <v>62.6</v>
          </cell>
          <cell r="DD117">
            <v>65.099999999999994</v>
          </cell>
          <cell r="DE117">
            <v>94.6</v>
          </cell>
          <cell r="DF117">
            <v>94.9</v>
          </cell>
          <cell r="DG117">
            <v>94.3</v>
          </cell>
          <cell r="DH117">
            <v>92.2</v>
          </cell>
          <cell r="DI117">
            <v>91.8</v>
          </cell>
          <cell r="DJ117">
            <v>92.5</v>
          </cell>
          <cell r="DK117">
            <v>65.8</v>
          </cell>
          <cell r="DL117">
            <v>65.8</v>
          </cell>
          <cell r="DM117">
            <v>65.7</v>
          </cell>
          <cell r="DN117">
            <v>49.3</v>
          </cell>
          <cell r="DO117">
            <v>51.4</v>
          </cell>
          <cell r="DP117">
            <v>47.3</v>
          </cell>
          <cell r="DQ117">
            <v>33.6</v>
          </cell>
          <cell r="DR117">
            <v>32.700000000000003</v>
          </cell>
          <cell r="DS117">
            <v>34.5</v>
          </cell>
          <cell r="DT117">
            <v>2603</v>
          </cell>
          <cell r="DU117">
            <v>1311</v>
          </cell>
          <cell r="DV117">
            <v>1292</v>
          </cell>
          <cell r="DW117">
            <v>75.5</v>
          </cell>
          <cell r="DX117">
            <v>72.8</v>
          </cell>
          <cell r="DY117">
            <v>78.3</v>
          </cell>
          <cell r="DZ117">
            <v>65.2</v>
          </cell>
          <cell r="EA117">
            <v>62.9</v>
          </cell>
          <cell r="EB117">
            <v>67.5</v>
          </cell>
          <cell r="EC117">
            <v>96.5</v>
          </cell>
          <cell r="ED117">
            <v>96.8</v>
          </cell>
          <cell r="EE117">
            <v>96.2</v>
          </cell>
          <cell r="EF117">
            <v>94.3</v>
          </cell>
          <cell r="EG117">
            <v>94</v>
          </cell>
          <cell r="EH117">
            <v>94.6</v>
          </cell>
          <cell r="EI117">
            <v>66.8</v>
          </cell>
          <cell r="EJ117">
            <v>65.400000000000006</v>
          </cell>
          <cell r="EK117">
            <v>68.3</v>
          </cell>
          <cell r="EL117">
            <v>53.4</v>
          </cell>
          <cell r="EM117">
            <v>52.6</v>
          </cell>
          <cell r="EN117">
            <v>54.3</v>
          </cell>
          <cell r="EO117">
            <v>35.299999999999997</v>
          </cell>
          <cell r="EP117">
            <v>32.1</v>
          </cell>
          <cell r="EQ117">
            <v>38.6</v>
          </cell>
        </row>
        <row r="118">
          <cell r="A118" t="str">
            <v>E09000021</v>
          </cell>
          <cell r="B118" t="str">
            <v>Kingston upon Thames</v>
          </cell>
          <cell r="C118" t="str">
            <v>Outer London</v>
          </cell>
          <cell r="D118">
            <v>301</v>
          </cell>
          <cell r="E118">
            <v>156</v>
          </cell>
          <cell r="F118">
            <v>145</v>
          </cell>
          <cell r="G118">
            <v>87.7</v>
          </cell>
          <cell r="H118">
            <v>84</v>
          </cell>
          <cell r="I118">
            <v>91.7</v>
          </cell>
          <cell r="J118">
            <v>81.7</v>
          </cell>
          <cell r="K118">
            <v>78.2</v>
          </cell>
          <cell r="L118">
            <v>85.5</v>
          </cell>
          <cell r="M118">
            <v>98.7</v>
          </cell>
          <cell r="N118" t="str">
            <v>x</v>
          </cell>
          <cell r="O118" t="str">
            <v>x</v>
          </cell>
          <cell r="P118">
            <v>96.7</v>
          </cell>
          <cell r="Q118" t="str">
            <v>x</v>
          </cell>
          <cell r="R118" t="str">
            <v>x</v>
          </cell>
          <cell r="S118">
            <v>82.7</v>
          </cell>
          <cell r="T118">
            <v>79.5</v>
          </cell>
          <cell r="U118">
            <v>86.2</v>
          </cell>
          <cell r="V118">
            <v>68.400000000000006</v>
          </cell>
          <cell r="W118">
            <v>65.400000000000006</v>
          </cell>
          <cell r="X118">
            <v>71.7</v>
          </cell>
          <cell r="Y118">
            <v>58.1</v>
          </cell>
          <cell r="Z118">
            <v>55.8</v>
          </cell>
          <cell r="AA118">
            <v>60.7</v>
          </cell>
          <cell r="AB118">
            <v>57</v>
          </cell>
          <cell r="AC118">
            <v>28</v>
          </cell>
          <cell r="AD118">
            <v>29</v>
          </cell>
          <cell r="AE118">
            <v>70.2</v>
          </cell>
          <cell r="AF118">
            <v>60.7</v>
          </cell>
          <cell r="AG118">
            <v>79.3</v>
          </cell>
          <cell r="AH118">
            <v>56.1</v>
          </cell>
          <cell r="AI118">
            <v>53.6</v>
          </cell>
          <cell r="AJ118">
            <v>58.6</v>
          </cell>
          <cell r="AK118" t="str">
            <v>x</v>
          </cell>
          <cell r="AL118" t="str">
            <v>x</v>
          </cell>
          <cell r="AM118">
            <v>100</v>
          </cell>
          <cell r="AN118">
            <v>93</v>
          </cell>
          <cell r="AO118" t="str">
            <v>x</v>
          </cell>
          <cell r="AP118" t="str">
            <v>x</v>
          </cell>
          <cell r="AQ118">
            <v>57.9</v>
          </cell>
          <cell r="AR118">
            <v>57.1</v>
          </cell>
          <cell r="AS118">
            <v>58.6</v>
          </cell>
          <cell r="AT118">
            <v>45.6</v>
          </cell>
          <cell r="AU118">
            <v>32.1</v>
          </cell>
          <cell r="AV118">
            <v>58.6</v>
          </cell>
          <cell r="AW118">
            <v>24.6</v>
          </cell>
          <cell r="AX118">
            <v>14.3</v>
          </cell>
          <cell r="AY118">
            <v>34.5</v>
          </cell>
          <cell r="AZ118">
            <v>22</v>
          </cell>
          <cell r="BA118">
            <v>9</v>
          </cell>
          <cell r="BB118">
            <v>13</v>
          </cell>
          <cell r="BC118" t="str">
            <v>x</v>
          </cell>
          <cell r="BD118" t="str">
            <v>x</v>
          </cell>
          <cell r="BE118">
            <v>100</v>
          </cell>
          <cell r="BF118" t="str">
            <v>x</v>
          </cell>
          <cell r="BG118" t="str">
            <v>x</v>
          </cell>
          <cell r="BH118">
            <v>100</v>
          </cell>
          <cell r="BI118">
            <v>100</v>
          </cell>
          <cell r="BJ118">
            <v>100</v>
          </cell>
          <cell r="BK118">
            <v>100</v>
          </cell>
          <cell r="BL118">
            <v>100</v>
          </cell>
          <cell r="BM118">
            <v>100</v>
          </cell>
          <cell r="BN118">
            <v>100</v>
          </cell>
          <cell r="BO118">
            <v>100</v>
          </cell>
          <cell r="BP118">
            <v>100</v>
          </cell>
          <cell r="BQ118">
            <v>100</v>
          </cell>
          <cell r="BR118">
            <v>77.3</v>
          </cell>
          <cell r="BS118" t="str">
            <v>x</v>
          </cell>
          <cell r="BT118" t="str">
            <v>x</v>
          </cell>
          <cell r="BU118">
            <v>72.7</v>
          </cell>
          <cell r="BV118">
            <v>66.7</v>
          </cell>
          <cell r="BW118">
            <v>76.900000000000006</v>
          </cell>
          <cell r="BX118">
            <v>120</v>
          </cell>
          <cell r="BY118">
            <v>58</v>
          </cell>
          <cell r="BZ118">
            <v>62</v>
          </cell>
          <cell r="CA118">
            <v>83.3</v>
          </cell>
          <cell r="CB118">
            <v>82.8</v>
          </cell>
          <cell r="CC118">
            <v>83.9</v>
          </cell>
          <cell r="CD118">
            <v>74.2</v>
          </cell>
          <cell r="CE118">
            <v>75.900000000000006</v>
          </cell>
          <cell r="CF118">
            <v>72.599999999999994</v>
          </cell>
          <cell r="CG118">
            <v>94.2</v>
          </cell>
          <cell r="CH118" t="str">
            <v>x</v>
          </cell>
          <cell r="CI118" t="str">
            <v>x</v>
          </cell>
          <cell r="CJ118">
            <v>92.5</v>
          </cell>
          <cell r="CK118">
            <v>91.4</v>
          </cell>
          <cell r="CL118">
            <v>93.5</v>
          </cell>
          <cell r="CM118">
            <v>74.2</v>
          </cell>
          <cell r="CN118">
            <v>75.900000000000006</v>
          </cell>
          <cell r="CO118">
            <v>72.599999999999994</v>
          </cell>
          <cell r="CP118">
            <v>65</v>
          </cell>
          <cell r="CQ118">
            <v>67.2</v>
          </cell>
          <cell r="CR118">
            <v>62.9</v>
          </cell>
          <cell r="CS118">
            <v>53.3</v>
          </cell>
          <cell r="CT118">
            <v>56.9</v>
          </cell>
          <cell r="CU118">
            <v>50</v>
          </cell>
          <cell r="CV118">
            <v>977</v>
          </cell>
          <cell r="CW118">
            <v>460</v>
          </cell>
          <cell r="CX118">
            <v>517</v>
          </cell>
          <cell r="CY118">
            <v>77.7</v>
          </cell>
          <cell r="CZ118">
            <v>69.8</v>
          </cell>
          <cell r="DA118">
            <v>84.7</v>
          </cell>
          <cell r="DB118">
            <v>70.5</v>
          </cell>
          <cell r="DC118">
            <v>63.9</v>
          </cell>
          <cell r="DD118">
            <v>76.400000000000006</v>
          </cell>
          <cell r="DE118">
            <v>96.2</v>
          </cell>
          <cell r="DF118">
            <v>95.2</v>
          </cell>
          <cell r="DG118">
            <v>97.1</v>
          </cell>
          <cell r="DH118">
            <v>94.3</v>
          </cell>
          <cell r="DI118">
            <v>92.4</v>
          </cell>
          <cell r="DJ118">
            <v>95.9</v>
          </cell>
          <cell r="DK118">
            <v>73.900000000000006</v>
          </cell>
          <cell r="DL118">
            <v>69.8</v>
          </cell>
          <cell r="DM118">
            <v>77.599999999999994</v>
          </cell>
          <cell r="DN118">
            <v>47.2</v>
          </cell>
          <cell r="DO118">
            <v>38.299999999999997</v>
          </cell>
          <cell r="DP118">
            <v>55.1</v>
          </cell>
          <cell r="DQ118">
            <v>36.4</v>
          </cell>
          <cell r="DR118">
            <v>27.6</v>
          </cell>
          <cell r="DS118">
            <v>44.3</v>
          </cell>
          <cell r="DT118">
            <v>1573</v>
          </cell>
          <cell r="DU118">
            <v>762</v>
          </cell>
          <cell r="DV118">
            <v>811</v>
          </cell>
          <cell r="DW118">
            <v>80.599999999999994</v>
          </cell>
          <cell r="DX118">
            <v>74.7</v>
          </cell>
          <cell r="DY118">
            <v>86.2</v>
          </cell>
          <cell r="DZ118">
            <v>73.2</v>
          </cell>
          <cell r="EA118">
            <v>68.8</v>
          </cell>
          <cell r="EB118">
            <v>77.3</v>
          </cell>
          <cell r="EC118">
            <v>96.8</v>
          </cell>
          <cell r="ED118">
            <v>95.8</v>
          </cell>
          <cell r="EE118">
            <v>97.8</v>
          </cell>
          <cell r="EF118">
            <v>94.8</v>
          </cell>
          <cell r="EG118">
            <v>92.8</v>
          </cell>
          <cell r="EH118">
            <v>96.7</v>
          </cell>
          <cell r="EI118">
            <v>75.7</v>
          </cell>
          <cell r="EJ118">
            <v>72.8</v>
          </cell>
          <cell r="EK118">
            <v>78.3</v>
          </cell>
          <cell r="EL118">
            <v>53.2</v>
          </cell>
          <cell r="EM118">
            <v>47.1</v>
          </cell>
          <cell r="EN118">
            <v>58.9</v>
          </cell>
          <cell r="EO118">
            <v>42.3</v>
          </cell>
          <cell r="EP118">
            <v>36.9</v>
          </cell>
          <cell r="EQ118">
            <v>47.5</v>
          </cell>
        </row>
        <row r="119">
          <cell r="A119" t="str">
            <v>E09000024</v>
          </cell>
          <cell r="B119" t="str">
            <v>Merton</v>
          </cell>
          <cell r="C119" t="str">
            <v>Outer London</v>
          </cell>
          <cell r="D119">
            <v>242</v>
          </cell>
          <cell r="E119">
            <v>136</v>
          </cell>
          <cell r="F119">
            <v>106</v>
          </cell>
          <cell r="G119">
            <v>76.900000000000006</v>
          </cell>
          <cell r="H119">
            <v>75</v>
          </cell>
          <cell r="I119">
            <v>79.2</v>
          </cell>
          <cell r="J119">
            <v>67.8</v>
          </cell>
          <cell r="K119">
            <v>66.900000000000006</v>
          </cell>
          <cell r="L119">
            <v>68.900000000000006</v>
          </cell>
          <cell r="M119">
            <v>96.7</v>
          </cell>
          <cell r="N119" t="str">
            <v>x</v>
          </cell>
          <cell r="O119" t="str">
            <v>x</v>
          </cell>
          <cell r="P119">
            <v>96.7</v>
          </cell>
          <cell r="Q119" t="str">
            <v>x</v>
          </cell>
          <cell r="R119" t="str">
            <v>x</v>
          </cell>
          <cell r="S119">
            <v>69.400000000000006</v>
          </cell>
          <cell r="T119">
            <v>69.099999999999994</v>
          </cell>
          <cell r="U119">
            <v>69.8</v>
          </cell>
          <cell r="V119">
            <v>54.5</v>
          </cell>
          <cell r="W119">
            <v>51.5</v>
          </cell>
          <cell r="X119">
            <v>58.5</v>
          </cell>
          <cell r="Y119">
            <v>38</v>
          </cell>
          <cell r="Z119">
            <v>35.299999999999997</v>
          </cell>
          <cell r="AA119">
            <v>41.5</v>
          </cell>
          <cell r="AB119">
            <v>326</v>
          </cell>
          <cell r="AC119">
            <v>175</v>
          </cell>
          <cell r="AD119">
            <v>151</v>
          </cell>
          <cell r="AE119">
            <v>61</v>
          </cell>
          <cell r="AF119">
            <v>60.6</v>
          </cell>
          <cell r="AG119">
            <v>61.6</v>
          </cell>
          <cell r="AH119">
            <v>49.4</v>
          </cell>
          <cell r="AI119">
            <v>48.6</v>
          </cell>
          <cell r="AJ119">
            <v>50.3</v>
          </cell>
          <cell r="AK119">
            <v>93.9</v>
          </cell>
          <cell r="AL119">
            <v>94.9</v>
          </cell>
          <cell r="AM119">
            <v>92.7</v>
          </cell>
          <cell r="AN119">
            <v>89.9</v>
          </cell>
          <cell r="AO119">
            <v>92</v>
          </cell>
          <cell r="AP119">
            <v>87.4</v>
          </cell>
          <cell r="AQ119">
            <v>52.8</v>
          </cell>
          <cell r="AR119">
            <v>53.7</v>
          </cell>
          <cell r="AS119">
            <v>51.7</v>
          </cell>
          <cell r="AT119">
            <v>28.5</v>
          </cell>
          <cell r="AU119">
            <v>26.3</v>
          </cell>
          <cell r="AV119">
            <v>31.1</v>
          </cell>
          <cell r="AW119">
            <v>19.899999999999999</v>
          </cell>
          <cell r="AX119">
            <v>18.899999999999999</v>
          </cell>
          <cell r="AY119">
            <v>21.2</v>
          </cell>
          <cell r="AZ119">
            <v>5</v>
          </cell>
          <cell r="BA119" t="str">
            <v>x</v>
          </cell>
          <cell r="BB119" t="str">
            <v>x</v>
          </cell>
          <cell r="BC119" t="str">
            <v>x</v>
          </cell>
          <cell r="BD119" t="str">
            <v>x</v>
          </cell>
          <cell r="BE119" t="str">
            <v>x</v>
          </cell>
          <cell r="BF119" t="str">
            <v>x</v>
          </cell>
          <cell r="BG119" t="str">
            <v>x</v>
          </cell>
          <cell r="BH119" t="str">
            <v>x</v>
          </cell>
          <cell r="BI119" t="str">
            <v>x</v>
          </cell>
          <cell r="BJ119" t="str">
            <v>x</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cell r="BV119" t="str">
            <v>x</v>
          </cell>
          <cell r="BW119" t="str">
            <v>x</v>
          </cell>
          <cell r="BX119">
            <v>144</v>
          </cell>
          <cell r="BY119">
            <v>62</v>
          </cell>
          <cell r="BZ119">
            <v>82</v>
          </cell>
          <cell r="CA119">
            <v>73.599999999999994</v>
          </cell>
          <cell r="CB119">
            <v>69.400000000000006</v>
          </cell>
          <cell r="CC119">
            <v>76.8</v>
          </cell>
          <cell r="CD119">
            <v>64.599999999999994</v>
          </cell>
          <cell r="CE119">
            <v>59.7</v>
          </cell>
          <cell r="CF119">
            <v>68.3</v>
          </cell>
          <cell r="CG119">
            <v>95.1</v>
          </cell>
          <cell r="CH119" t="str">
            <v>x</v>
          </cell>
          <cell r="CI119" t="str">
            <v>x</v>
          </cell>
          <cell r="CJ119">
            <v>91</v>
          </cell>
          <cell r="CK119">
            <v>88.7</v>
          </cell>
          <cell r="CL119">
            <v>92.7</v>
          </cell>
          <cell r="CM119">
            <v>65.3</v>
          </cell>
          <cell r="CN119">
            <v>61.3</v>
          </cell>
          <cell r="CO119">
            <v>68.3</v>
          </cell>
          <cell r="CP119">
            <v>40.299999999999997</v>
          </cell>
          <cell r="CQ119">
            <v>29</v>
          </cell>
          <cell r="CR119">
            <v>48.8</v>
          </cell>
          <cell r="CS119">
            <v>31.9</v>
          </cell>
          <cell r="CT119">
            <v>21</v>
          </cell>
          <cell r="CU119">
            <v>40.200000000000003</v>
          </cell>
          <cell r="CV119">
            <v>728</v>
          </cell>
          <cell r="CW119">
            <v>374</v>
          </cell>
          <cell r="CX119">
            <v>354</v>
          </cell>
          <cell r="CY119">
            <v>71.8</v>
          </cell>
          <cell r="CZ119">
            <v>67.900000000000006</v>
          </cell>
          <cell r="DA119">
            <v>76</v>
          </cell>
          <cell r="DB119">
            <v>60.7</v>
          </cell>
          <cell r="DC119">
            <v>57.8</v>
          </cell>
          <cell r="DD119">
            <v>63.8</v>
          </cell>
          <cell r="DE119">
            <v>93</v>
          </cell>
          <cell r="DF119">
            <v>92.8</v>
          </cell>
          <cell r="DG119">
            <v>93.2</v>
          </cell>
          <cell r="DH119">
            <v>90.4</v>
          </cell>
          <cell r="DI119">
            <v>91.2</v>
          </cell>
          <cell r="DJ119">
            <v>89.5</v>
          </cell>
          <cell r="DK119">
            <v>62.1</v>
          </cell>
          <cell r="DL119">
            <v>59.9</v>
          </cell>
          <cell r="DM119">
            <v>64.400000000000006</v>
          </cell>
          <cell r="DN119">
            <v>39.6</v>
          </cell>
          <cell r="DO119">
            <v>31.3</v>
          </cell>
          <cell r="DP119">
            <v>48.3</v>
          </cell>
          <cell r="DQ119">
            <v>30.5</v>
          </cell>
          <cell r="DR119">
            <v>24.1</v>
          </cell>
          <cell r="DS119">
            <v>37.299999999999997</v>
          </cell>
          <cell r="DT119">
            <v>1507</v>
          </cell>
          <cell r="DU119">
            <v>786</v>
          </cell>
          <cell r="DV119">
            <v>721</v>
          </cell>
          <cell r="DW119">
            <v>70.5</v>
          </cell>
          <cell r="DX119">
            <v>67.400000000000006</v>
          </cell>
          <cell r="DY119">
            <v>73.900000000000006</v>
          </cell>
          <cell r="DZ119">
            <v>60</v>
          </cell>
          <cell r="EA119">
            <v>57.6</v>
          </cell>
          <cell r="EB119">
            <v>62.6</v>
          </cell>
          <cell r="EC119">
            <v>94.2</v>
          </cell>
          <cell r="ED119">
            <v>94.3</v>
          </cell>
          <cell r="EE119">
            <v>94.2</v>
          </cell>
          <cell r="EF119">
            <v>91.4</v>
          </cell>
          <cell r="EG119">
            <v>92.4</v>
          </cell>
          <cell r="EH119">
            <v>90.4</v>
          </cell>
          <cell r="EI119">
            <v>61.8</v>
          </cell>
          <cell r="EJ119">
            <v>60.4</v>
          </cell>
          <cell r="EK119">
            <v>63.2</v>
          </cell>
          <cell r="EL119">
            <v>40.1</v>
          </cell>
          <cell r="EM119">
            <v>34.6</v>
          </cell>
          <cell r="EN119">
            <v>46</v>
          </cell>
          <cell r="EO119">
            <v>29.8</v>
          </cell>
          <cell r="EP119">
            <v>25.4</v>
          </cell>
          <cell r="EQ119">
            <v>34.5</v>
          </cell>
        </row>
        <row r="120">
          <cell r="A120" t="str">
            <v>E09000026</v>
          </cell>
          <cell r="B120" t="str">
            <v>Redbridge</v>
          </cell>
          <cell r="C120" t="str">
            <v>Outer London</v>
          </cell>
          <cell r="D120">
            <v>1639</v>
          </cell>
          <cell r="E120">
            <v>846</v>
          </cell>
          <cell r="F120">
            <v>793</v>
          </cell>
          <cell r="G120">
            <v>81.099999999999994</v>
          </cell>
          <cell r="H120">
            <v>76.7</v>
          </cell>
          <cell r="I120">
            <v>85.9</v>
          </cell>
          <cell r="J120">
            <v>69.900000000000006</v>
          </cell>
          <cell r="K120">
            <v>65.5</v>
          </cell>
          <cell r="L120">
            <v>74.7</v>
          </cell>
          <cell r="M120">
            <v>96.3</v>
          </cell>
          <cell r="N120">
            <v>95.6</v>
          </cell>
          <cell r="O120">
            <v>97</v>
          </cell>
          <cell r="P120">
            <v>94.6</v>
          </cell>
          <cell r="Q120">
            <v>93.7</v>
          </cell>
          <cell r="R120">
            <v>95.6</v>
          </cell>
          <cell r="S120">
            <v>70.5</v>
          </cell>
          <cell r="T120">
            <v>66.3</v>
          </cell>
          <cell r="U120">
            <v>74.900000000000006</v>
          </cell>
          <cell r="V120">
            <v>51.3</v>
          </cell>
          <cell r="W120">
            <v>44.6</v>
          </cell>
          <cell r="X120">
            <v>58.4</v>
          </cell>
          <cell r="Y120">
            <v>39.799999999999997</v>
          </cell>
          <cell r="Z120">
            <v>33.200000000000003</v>
          </cell>
          <cell r="AA120">
            <v>46.9</v>
          </cell>
          <cell r="AB120">
            <v>493</v>
          </cell>
          <cell r="AC120">
            <v>230</v>
          </cell>
          <cell r="AD120">
            <v>263</v>
          </cell>
          <cell r="AE120">
            <v>65.900000000000006</v>
          </cell>
          <cell r="AF120">
            <v>56.1</v>
          </cell>
          <cell r="AG120">
            <v>74.5</v>
          </cell>
          <cell r="AH120">
            <v>49.7</v>
          </cell>
          <cell r="AI120">
            <v>42.2</v>
          </cell>
          <cell r="AJ120">
            <v>56.3</v>
          </cell>
          <cell r="AK120">
            <v>95.1</v>
          </cell>
          <cell r="AL120">
            <v>92.6</v>
          </cell>
          <cell r="AM120">
            <v>97.3</v>
          </cell>
          <cell r="AN120">
            <v>91.3</v>
          </cell>
          <cell r="AO120">
            <v>87.8</v>
          </cell>
          <cell r="AP120">
            <v>94.3</v>
          </cell>
          <cell r="AQ120">
            <v>50.3</v>
          </cell>
          <cell r="AR120">
            <v>43</v>
          </cell>
          <cell r="AS120">
            <v>56.7</v>
          </cell>
          <cell r="AT120">
            <v>29.4</v>
          </cell>
          <cell r="AU120">
            <v>20.9</v>
          </cell>
          <cell r="AV120">
            <v>36.9</v>
          </cell>
          <cell r="AW120">
            <v>18.7</v>
          </cell>
          <cell r="AX120">
            <v>13</v>
          </cell>
          <cell r="AY120">
            <v>23.6</v>
          </cell>
          <cell r="AZ120">
            <v>13</v>
          </cell>
          <cell r="BA120">
            <v>5</v>
          </cell>
          <cell r="BB120">
            <v>8</v>
          </cell>
          <cell r="BC120">
            <v>100</v>
          </cell>
          <cell r="BD120" t="str">
            <v>x</v>
          </cell>
          <cell r="BE120" t="str">
            <v>x</v>
          </cell>
          <cell r="BF120" t="str">
            <v>x</v>
          </cell>
          <cell r="BG120" t="str">
            <v>x</v>
          </cell>
          <cell r="BH120">
            <v>100</v>
          </cell>
          <cell r="BI120">
            <v>100</v>
          </cell>
          <cell r="BJ120" t="str">
            <v>x</v>
          </cell>
          <cell r="BK120" t="str">
            <v>x</v>
          </cell>
          <cell r="BL120">
            <v>100</v>
          </cell>
          <cell r="BM120" t="str">
            <v>x</v>
          </cell>
          <cell r="BN120" t="str">
            <v>x</v>
          </cell>
          <cell r="BO120" t="str">
            <v>x</v>
          </cell>
          <cell r="BP120" t="str">
            <v>x</v>
          </cell>
          <cell r="BQ120">
            <v>100</v>
          </cell>
          <cell r="BR120">
            <v>69.2</v>
          </cell>
          <cell r="BS120" t="str">
            <v>x</v>
          </cell>
          <cell r="BT120" t="str">
            <v>x</v>
          </cell>
          <cell r="BU120">
            <v>53.8</v>
          </cell>
          <cell r="BV120" t="str">
            <v>x</v>
          </cell>
          <cell r="BW120" t="str">
            <v>x</v>
          </cell>
          <cell r="BX120">
            <v>219</v>
          </cell>
          <cell r="BY120">
            <v>107</v>
          </cell>
          <cell r="BZ120">
            <v>112</v>
          </cell>
          <cell r="CA120">
            <v>73.099999999999994</v>
          </cell>
          <cell r="CB120">
            <v>62.6</v>
          </cell>
          <cell r="CC120">
            <v>83</v>
          </cell>
          <cell r="CD120">
            <v>58.9</v>
          </cell>
          <cell r="CE120">
            <v>48.6</v>
          </cell>
          <cell r="CF120">
            <v>68.8</v>
          </cell>
          <cell r="CG120">
            <v>97.7</v>
          </cell>
          <cell r="CH120" t="str">
            <v>x</v>
          </cell>
          <cell r="CI120" t="str">
            <v>x</v>
          </cell>
          <cell r="CJ120">
            <v>95</v>
          </cell>
          <cell r="CK120">
            <v>95.3</v>
          </cell>
          <cell r="CL120">
            <v>94.6</v>
          </cell>
          <cell r="CM120">
            <v>60.3</v>
          </cell>
          <cell r="CN120">
            <v>50.5</v>
          </cell>
          <cell r="CO120">
            <v>69.599999999999994</v>
          </cell>
          <cell r="CP120">
            <v>35.6</v>
          </cell>
          <cell r="CQ120">
            <v>27.1</v>
          </cell>
          <cell r="CR120">
            <v>43.8</v>
          </cell>
          <cell r="CS120">
            <v>26.9</v>
          </cell>
          <cell r="CT120">
            <v>17.8</v>
          </cell>
          <cell r="CU120">
            <v>35.700000000000003</v>
          </cell>
          <cell r="CV120">
            <v>911</v>
          </cell>
          <cell r="CW120">
            <v>488</v>
          </cell>
          <cell r="CX120">
            <v>423</v>
          </cell>
          <cell r="CY120">
            <v>71</v>
          </cell>
          <cell r="CZ120">
            <v>65.8</v>
          </cell>
          <cell r="DA120">
            <v>77.099999999999994</v>
          </cell>
          <cell r="DB120">
            <v>60</v>
          </cell>
          <cell r="DC120">
            <v>55.7</v>
          </cell>
          <cell r="DD120">
            <v>65</v>
          </cell>
          <cell r="DE120">
            <v>94.6</v>
          </cell>
          <cell r="DF120">
            <v>93.6</v>
          </cell>
          <cell r="DG120">
            <v>95.7</v>
          </cell>
          <cell r="DH120">
            <v>92.9</v>
          </cell>
          <cell r="DI120">
            <v>92.6</v>
          </cell>
          <cell r="DJ120">
            <v>93.1</v>
          </cell>
          <cell r="DK120">
            <v>61.3</v>
          </cell>
          <cell r="DL120">
            <v>57.6</v>
          </cell>
          <cell r="DM120">
            <v>65.5</v>
          </cell>
          <cell r="DN120">
            <v>32.5</v>
          </cell>
          <cell r="DO120">
            <v>29.1</v>
          </cell>
          <cell r="DP120">
            <v>36.4</v>
          </cell>
          <cell r="DQ120">
            <v>25.2</v>
          </cell>
          <cell r="DR120">
            <v>19.5</v>
          </cell>
          <cell r="DS120">
            <v>31.9</v>
          </cell>
          <cell r="DT120">
            <v>3379</v>
          </cell>
          <cell r="DU120">
            <v>1726</v>
          </cell>
          <cell r="DV120">
            <v>1653</v>
          </cell>
          <cell r="DW120">
            <v>75.5</v>
          </cell>
          <cell r="DX120">
            <v>69.599999999999994</v>
          </cell>
          <cell r="DY120">
            <v>81.599999999999994</v>
          </cell>
          <cell r="DZ120">
            <v>63.4</v>
          </cell>
          <cell r="EA120">
            <v>58.2</v>
          </cell>
          <cell r="EB120">
            <v>68.8</v>
          </cell>
          <cell r="EC120">
            <v>95.8</v>
          </cell>
          <cell r="ED120">
            <v>94.8</v>
          </cell>
          <cell r="EE120">
            <v>96.8</v>
          </cell>
          <cell r="EF120">
            <v>93.7</v>
          </cell>
          <cell r="EG120">
            <v>92.6</v>
          </cell>
          <cell r="EH120">
            <v>94.8</v>
          </cell>
          <cell r="EI120">
            <v>64.2</v>
          </cell>
          <cell r="EJ120">
            <v>59.5</v>
          </cell>
          <cell r="EK120">
            <v>69.099999999999994</v>
          </cell>
          <cell r="EL120">
            <v>41.8</v>
          </cell>
          <cell r="EM120">
            <v>35.700000000000003</v>
          </cell>
          <cell r="EN120">
            <v>48.2</v>
          </cell>
          <cell r="EO120">
            <v>31.7</v>
          </cell>
          <cell r="EP120">
            <v>25.3</v>
          </cell>
          <cell r="EQ120">
            <v>38.299999999999997</v>
          </cell>
        </row>
        <row r="121">
          <cell r="A121" t="str">
            <v>E09000027</v>
          </cell>
          <cell r="B121" t="str">
            <v>Richmond upon Thames</v>
          </cell>
          <cell r="C121" t="str">
            <v>Outer London</v>
          </cell>
          <cell r="D121">
            <v>87</v>
          </cell>
          <cell r="E121">
            <v>49</v>
          </cell>
          <cell r="F121">
            <v>38</v>
          </cell>
          <cell r="G121">
            <v>77</v>
          </cell>
          <cell r="H121">
            <v>69.400000000000006</v>
          </cell>
          <cell r="I121">
            <v>86.8</v>
          </cell>
          <cell r="J121">
            <v>64.400000000000006</v>
          </cell>
          <cell r="K121">
            <v>61.2</v>
          </cell>
          <cell r="L121">
            <v>68.400000000000006</v>
          </cell>
          <cell r="M121" t="str">
            <v>x</v>
          </cell>
          <cell r="N121" t="str">
            <v>x</v>
          </cell>
          <cell r="O121" t="str">
            <v>x</v>
          </cell>
          <cell r="P121" t="str">
            <v>x</v>
          </cell>
          <cell r="Q121" t="str">
            <v>x</v>
          </cell>
          <cell r="R121" t="str">
            <v>x</v>
          </cell>
          <cell r="S121">
            <v>65.5</v>
          </cell>
          <cell r="T121">
            <v>63.3</v>
          </cell>
          <cell r="U121">
            <v>68.400000000000006</v>
          </cell>
          <cell r="V121">
            <v>60.9</v>
          </cell>
          <cell r="W121">
            <v>46.9</v>
          </cell>
          <cell r="X121">
            <v>78.900000000000006</v>
          </cell>
          <cell r="Y121">
            <v>36.799999999999997</v>
          </cell>
          <cell r="Z121">
            <v>24.5</v>
          </cell>
          <cell r="AA121">
            <v>52.6</v>
          </cell>
          <cell r="AB121">
            <v>69</v>
          </cell>
          <cell r="AC121">
            <v>36</v>
          </cell>
          <cell r="AD121">
            <v>33</v>
          </cell>
          <cell r="AE121">
            <v>66.7</v>
          </cell>
          <cell r="AF121">
            <v>61.1</v>
          </cell>
          <cell r="AG121">
            <v>72.7</v>
          </cell>
          <cell r="AH121">
            <v>50.7</v>
          </cell>
          <cell r="AI121">
            <v>44.4</v>
          </cell>
          <cell r="AJ121">
            <v>57.6</v>
          </cell>
          <cell r="AK121" t="str">
            <v>x</v>
          </cell>
          <cell r="AL121" t="str">
            <v>x</v>
          </cell>
          <cell r="AM121" t="str">
            <v>x</v>
          </cell>
          <cell r="AN121">
            <v>88.4</v>
          </cell>
          <cell r="AO121">
            <v>86.1</v>
          </cell>
          <cell r="AP121">
            <v>90.9</v>
          </cell>
          <cell r="AQ121">
            <v>50.7</v>
          </cell>
          <cell r="AR121">
            <v>44.4</v>
          </cell>
          <cell r="AS121">
            <v>57.6</v>
          </cell>
          <cell r="AT121">
            <v>46.4</v>
          </cell>
          <cell r="AU121">
            <v>36.1</v>
          </cell>
          <cell r="AV121">
            <v>57.6</v>
          </cell>
          <cell r="AW121">
            <v>24.6</v>
          </cell>
          <cell r="AX121">
            <v>22.2</v>
          </cell>
          <cell r="AY121">
            <v>27.3</v>
          </cell>
          <cell r="AZ121">
            <v>11</v>
          </cell>
          <cell r="BA121">
            <v>5</v>
          </cell>
          <cell r="BB121">
            <v>6</v>
          </cell>
          <cell r="BC121" t="str">
            <v>x</v>
          </cell>
          <cell r="BD121" t="str">
            <v>x</v>
          </cell>
          <cell r="BE121">
            <v>100</v>
          </cell>
          <cell r="BF121" t="str">
            <v>x</v>
          </cell>
          <cell r="BG121" t="str">
            <v>x</v>
          </cell>
          <cell r="BH121">
            <v>100</v>
          </cell>
          <cell r="BI121">
            <v>100</v>
          </cell>
          <cell r="BJ121" t="str">
            <v>x</v>
          </cell>
          <cell r="BK121" t="str">
            <v>x</v>
          </cell>
          <cell r="BL121">
            <v>100</v>
          </cell>
          <cell r="BM121" t="str">
            <v>x</v>
          </cell>
          <cell r="BN121" t="str">
            <v>x</v>
          </cell>
          <cell r="BO121" t="str">
            <v>x</v>
          </cell>
          <cell r="BP121" t="str">
            <v>x</v>
          </cell>
          <cell r="BQ121">
            <v>100</v>
          </cell>
          <cell r="BR121" t="str">
            <v>x</v>
          </cell>
          <cell r="BS121" t="str">
            <v>x</v>
          </cell>
          <cell r="BT121" t="str">
            <v>x</v>
          </cell>
          <cell r="BU121" t="str">
            <v>x</v>
          </cell>
          <cell r="BV121" t="str">
            <v>x</v>
          </cell>
          <cell r="BW121" t="str">
            <v>x</v>
          </cell>
          <cell r="BX121">
            <v>116</v>
          </cell>
          <cell r="BY121">
            <v>61</v>
          </cell>
          <cell r="BZ121">
            <v>55</v>
          </cell>
          <cell r="CA121">
            <v>68.099999999999994</v>
          </cell>
          <cell r="CB121">
            <v>65.599999999999994</v>
          </cell>
          <cell r="CC121">
            <v>70.900000000000006</v>
          </cell>
          <cell r="CD121">
            <v>58.6</v>
          </cell>
          <cell r="CE121">
            <v>52.5</v>
          </cell>
          <cell r="CF121">
            <v>65.5</v>
          </cell>
          <cell r="CG121">
            <v>94</v>
          </cell>
          <cell r="CH121" t="str">
            <v>x</v>
          </cell>
          <cell r="CI121" t="str">
            <v>x</v>
          </cell>
          <cell r="CJ121">
            <v>91.4</v>
          </cell>
          <cell r="CK121" t="str">
            <v>x</v>
          </cell>
          <cell r="CL121" t="str">
            <v>x</v>
          </cell>
          <cell r="CM121">
            <v>58.6</v>
          </cell>
          <cell r="CN121">
            <v>52.5</v>
          </cell>
          <cell r="CO121">
            <v>65.5</v>
          </cell>
          <cell r="CP121">
            <v>50.9</v>
          </cell>
          <cell r="CQ121">
            <v>36.1</v>
          </cell>
          <cell r="CR121">
            <v>67.3</v>
          </cell>
          <cell r="CS121">
            <v>37.1</v>
          </cell>
          <cell r="CT121">
            <v>27.9</v>
          </cell>
          <cell r="CU121">
            <v>47.3</v>
          </cell>
          <cell r="CV121">
            <v>1004</v>
          </cell>
          <cell r="CW121">
            <v>503</v>
          </cell>
          <cell r="CX121">
            <v>501</v>
          </cell>
          <cell r="CY121">
            <v>74.599999999999994</v>
          </cell>
          <cell r="CZ121">
            <v>69.400000000000006</v>
          </cell>
          <cell r="DA121">
            <v>79.8</v>
          </cell>
          <cell r="DB121">
            <v>65.900000000000006</v>
          </cell>
          <cell r="DC121">
            <v>61.2</v>
          </cell>
          <cell r="DD121">
            <v>70.7</v>
          </cell>
          <cell r="DE121">
            <v>94.2</v>
          </cell>
          <cell r="DF121">
            <v>93.2</v>
          </cell>
          <cell r="DG121">
            <v>95.2</v>
          </cell>
          <cell r="DH121">
            <v>92</v>
          </cell>
          <cell r="DI121">
            <v>90.3</v>
          </cell>
          <cell r="DJ121">
            <v>93.8</v>
          </cell>
          <cell r="DK121">
            <v>66.900000000000006</v>
          </cell>
          <cell r="DL121">
            <v>62.2</v>
          </cell>
          <cell r="DM121">
            <v>71.7</v>
          </cell>
          <cell r="DN121">
            <v>55.1</v>
          </cell>
          <cell r="DO121">
            <v>46.5</v>
          </cell>
          <cell r="DP121">
            <v>63.7</v>
          </cell>
          <cell r="DQ121">
            <v>41.3</v>
          </cell>
          <cell r="DR121">
            <v>34.4</v>
          </cell>
          <cell r="DS121">
            <v>48.3</v>
          </cell>
          <cell r="DT121">
            <v>1346</v>
          </cell>
          <cell r="DU121">
            <v>690</v>
          </cell>
          <cell r="DV121">
            <v>656</v>
          </cell>
          <cell r="DW121">
            <v>74</v>
          </cell>
          <cell r="DX121">
            <v>68.8</v>
          </cell>
          <cell r="DY121">
            <v>79.400000000000006</v>
          </cell>
          <cell r="DZ121">
            <v>64.7</v>
          </cell>
          <cell r="EA121">
            <v>60.1</v>
          </cell>
          <cell r="EB121">
            <v>69.5</v>
          </cell>
          <cell r="EC121">
            <v>94.7</v>
          </cell>
          <cell r="ED121">
            <v>93.8</v>
          </cell>
          <cell r="EE121">
            <v>95.7</v>
          </cell>
          <cell r="EF121">
            <v>92.3</v>
          </cell>
          <cell r="EG121">
            <v>90.4</v>
          </cell>
          <cell r="EH121">
            <v>94.4</v>
          </cell>
          <cell r="EI121">
            <v>65.599999999999994</v>
          </cell>
          <cell r="EJ121">
            <v>61.2</v>
          </cell>
          <cell r="EK121">
            <v>70.3</v>
          </cell>
          <cell r="EL121">
            <v>55.1</v>
          </cell>
          <cell r="EM121">
            <v>45.8</v>
          </cell>
          <cell r="EN121">
            <v>64.8</v>
          </cell>
          <cell r="EO121">
            <v>40.4</v>
          </cell>
          <cell r="EP121">
            <v>33.200000000000003</v>
          </cell>
          <cell r="EQ121">
            <v>48</v>
          </cell>
        </row>
        <row r="122">
          <cell r="A122" t="str">
            <v>E09000029</v>
          </cell>
          <cell r="B122" t="str">
            <v>Sutton</v>
          </cell>
          <cell r="C122" t="str">
            <v>Outer London</v>
          </cell>
          <cell r="D122">
            <v>450</v>
          </cell>
          <cell r="E122">
            <v>204</v>
          </cell>
          <cell r="F122">
            <v>246</v>
          </cell>
          <cell r="G122">
            <v>94.2</v>
          </cell>
          <cell r="H122">
            <v>96.1</v>
          </cell>
          <cell r="I122">
            <v>92.7</v>
          </cell>
          <cell r="J122">
            <v>90.2</v>
          </cell>
          <cell r="K122">
            <v>91.2</v>
          </cell>
          <cell r="L122">
            <v>89.4</v>
          </cell>
          <cell r="M122">
            <v>99.3</v>
          </cell>
          <cell r="N122" t="str">
            <v>x</v>
          </cell>
          <cell r="O122" t="str">
            <v>x</v>
          </cell>
          <cell r="P122">
            <v>98.9</v>
          </cell>
          <cell r="Q122" t="str">
            <v>x</v>
          </cell>
          <cell r="R122" t="str">
            <v>x</v>
          </cell>
          <cell r="S122">
            <v>90.7</v>
          </cell>
          <cell r="T122">
            <v>91.2</v>
          </cell>
          <cell r="U122">
            <v>90.2</v>
          </cell>
          <cell r="V122">
            <v>73.8</v>
          </cell>
          <cell r="W122">
            <v>73</v>
          </cell>
          <cell r="X122">
            <v>74.400000000000006</v>
          </cell>
          <cell r="Y122">
            <v>65.099999999999994</v>
          </cell>
          <cell r="Z122">
            <v>60.3</v>
          </cell>
          <cell r="AA122">
            <v>69.099999999999994</v>
          </cell>
          <cell r="AB122">
            <v>204</v>
          </cell>
          <cell r="AC122">
            <v>107</v>
          </cell>
          <cell r="AD122">
            <v>97</v>
          </cell>
          <cell r="AE122">
            <v>82.4</v>
          </cell>
          <cell r="AF122">
            <v>79.400000000000006</v>
          </cell>
          <cell r="AG122">
            <v>85.6</v>
          </cell>
          <cell r="AH122">
            <v>67.2</v>
          </cell>
          <cell r="AI122">
            <v>67.3</v>
          </cell>
          <cell r="AJ122">
            <v>67</v>
          </cell>
          <cell r="AK122">
            <v>97.1</v>
          </cell>
          <cell r="AL122">
            <v>97.2</v>
          </cell>
          <cell r="AM122">
            <v>96.9</v>
          </cell>
          <cell r="AN122">
            <v>94.1</v>
          </cell>
          <cell r="AO122">
            <v>93.5</v>
          </cell>
          <cell r="AP122">
            <v>94.8</v>
          </cell>
          <cell r="AQ122">
            <v>67.599999999999994</v>
          </cell>
          <cell r="AR122">
            <v>68.2</v>
          </cell>
          <cell r="AS122">
            <v>67</v>
          </cell>
          <cell r="AT122">
            <v>57.8</v>
          </cell>
          <cell r="AU122">
            <v>51.4</v>
          </cell>
          <cell r="AV122">
            <v>64.900000000000006</v>
          </cell>
          <cell r="AW122">
            <v>44.1</v>
          </cell>
          <cell r="AX122">
            <v>40.200000000000003</v>
          </cell>
          <cell r="AY122">
            <v>48.5</v>
          </cell>
          <cell r="AZ122">
            <v>32</v>
          </cell>
          <cell r="BA122">
            <v>16</v>
          </cell>
          <cell r="BB122">
            <v>16</v>
          </cell>
          <cell r="BC122">
            <v>100</v>
          </cell>
          <cell r="BD122">
            <v>100</v>
          </cell>
          <cell r="BE122">
            <v>100</v>
          </cell>
          <cell r="BF122">
            <v>100</v>
          </cell>
          <cell r="BG122">
            <v>100</v>
          </cell>
          <cell r="BH122">
            <v>100</v>
          </cell>
          <cell r="BI122">
            <v>100</v>
          </cell>
          <cell r="BJ122">
            <v>100</v>
          </cell>
          <cell r="BK122">
            <v>100</v>
          </cell>
          <cell r="BL122">
            <v>100</v>
          </cell>
          <cell r="BM122">
            <v>100</v>
          </cell>
          <cell r="BN122">
            <v>100</v>
          </cell>
          <cell r="BO122">
            <v>100</v>
          </cell>
          <cell r="BP122">
            <v>100</v>
          </cell>
          <cell r="BQ122">
            <v>100</v>
          </cell>
          <cell r="BR122">
            <v>78.099999999999994</v>
          </cell>
          <cell r="BS122">
            <v>81.3</v>
          </cell>
          <cell r="BT122">
            <v>75</v>
          </cell>
          <cell r="BU122">
            <v>75</v>
          </cell>
          <cell r="BV122">
            <v>75</v>
          </cell>
          <cell r="BW122">
            <v>75</v>
          </cell>
          <cell r="BX122">
            <v>212</v>
          </cell>
          <cell r="BY122">
            <v>106</v>
          </cell>
          <cell r="BZ122">
            <v>106</v>
          </cell>
          <cell r="CA122">
            <v>84</v>
          </cell>
          <cell r="CB122">
            <v>81.099999999999994</v>
          </cell>
          <cell r="CC122">
            <v>86.8</v>
          </cell>
          <cell r="CD122">
            <v>77.400000000000006</v>
          </cell>
          <cell r="CE122">
            <v>73.599999999999994</v>
          </cell>
          <cell r="CF122">
            <v>81.099999999999994</v>
          </cell>
          <cell r="CG122">
            <v>95.3</v>
          </cell>
          <cell r="CH122" t="str">
            <v>x</v>
          </cell>
          <cell r="CI122" t="str">
            <v>x</v>
          </cell>
          <cell r="CJ122">
            <v>94.8</v>
          </cell>
          <cell r="CK122" t="str">
            <v>x</v>
          </cell>
          <cell r="CL122" t="str">
            <v>x</v>
          </cell>
          <cell r="CM122">
            <v>77.8</v>
          </cell>
          <cell r="CN122">
            <v>73.599999999999994</v>
          </cell>
          <cell r="CO122">
            <v>82.1</v>
          </cell>
          <cell r="CP122">
            <v>59</v>
          </cell>
          <cell r="CQ122">
            <v>61.3</v>
          </cell>
          <cell r="CR122">
            <v>56.6</v>
          </cell>
          <cell r="CS122">
            <v>49.1</v>
          </cell>
          <cell r="CT122">
            <v>51.9</v>
          </cell>
          <cell r="CU122">
            <v>46.2</v>
          </cell>
          <cell r="CV122">
            <v>1718</v>
          </cell>
          <cell r="CW122">
            <v>915</v>
          </cell>
          <cell r="CX122">
            <v>803</v>
          </cell>
          <cell r="CY122">
            <v>76.400000000000006</v>
          </cell>
          <cell r="CZ122">
            <v>75.5</v>
          </cell>
          <cell r="DA122">
            <v>77.5</v>
          </cell>
          <cell r="DB122">
            <v>63.6</v>
          </cell>
          <cell r="DC122">
            <v>63.4</v>
          </cell>
          <cell r="DD122">
            <v>63.9</v>
          </cell>
          <cell r="DE122">
            <v>95.9</v>
          </cell>
          <cell r="DF122">
            <v>95.6</v>
          </cell>
          <cell r="DG122">
            <v>96.1</v>
          </cell>
          <cell r="DH122">
            <v>93.5</v>
          </cell>
          <cell r="DI122">
            <v>93.6</v>
          </cell>
          <cell r="DJ122">
            <v>93.5</v>
          </cell>
          <cell r="DK122">
            <v>64.400000000000006</v>
          </cell>
          <cell r="DL122">
            <v>64.5</v>
          </cell>
          <cell r="DM122">
            <v>64.400000000000006</v>
          </cell>
          <cell r="DN122">
            <v>44.2</v>
          </cell>
          <cell r="DO122">
            <v>43.4</v>
          </cell>
          <cell r="DP122">
            <v>45.1</v>
          </cell>
          <cell r="DQ122">
            <v>35.4</v>
          </cell>
          <cell r="DR122">
            <v>32.700000000000003</v>
          </cell>
          <cell r="DS122">
            <v>38.5</v>
          </cell>
          <cell r="DT122">
            <v>2688</v>
          </cell>
          <cell r="DU122">
            <v>1390</v>
          </cell>
          <cell r="DV122">
            <v>1298</v>
          </cell>
          <cell r="DW122">
            <v>81</v>
          </cell>
          <cell r="DX122">
            <v>79.900000000000006</v>
          </cell>
          <cell r="DY122">
            <v>82.2</v>
          </cell>
          <cell r="DZ122">
            <v>70.400000000000006</v>
          </cell>
          <cell r="EA122">
            <v>69.5</v>
          </cell>
          <cell r="EB122">
            <v>71.3</v>
          </cell>
          <cell r="EC122">
            <v>96.6</v>
          </cell>
          <cell r="ED122">
            <v>96</v>
          </cell>
          <cell r="EE122">
            <v>97.1</v>
          </cell>
          <cell r="EF122">
            <v>94.6</v>
          </cell>
          <cell r="EG122">
            <v>94.1</v>
          </cell>
          <cell r="EH122">
            <v>95.2</v>
          </cell>
          <cell r="EI122">
            <v>71.099999999999994</v>
          </cell>
          <cell r="EJ122">
            <v>70.400000000000006</v>
          </cell>
          <cell r="EK122">
            <v>71.900000000000006</v>
          </cell>
          <cell r="EL122">
            <v>52.3</v>
          </cell>
          <cell r="EM122">
            <v>50.9</v>
          </cell>
          <cell r="EN122">
            <v>53.7</v>
          </cell>
          <cell r="EO122">
            <v>43.1</v>
          </cell>
          <cell r="EP122">
            <v>39.9</v>
          </cell>
          <cell r="EQ122">
            <v>46.5</v>
          </cell>
        </row>
        <row r="123">
          <cell r="A123" t="str">
            <v>E09000031</v>
          </cell>
          <cell r="B123" t="str">
            <v>Waltham Forest</v>
          </cell>
          <cell r="C123" t="str">
            <v>Outer London</v>
          </cell>
          <cell r="D123">
            <v>671</v>
          </cell>
          <cell r="E123">
            <v>353</v>
          </cell>
          <cell r="F123">
            <v>318</v>
          </cell>
          <cell r="G123">
            <v>73.8</v>
          </cell>
          <cell r="H123">
            <v>70.5</v>
          </cell>
          <cell r="I123">
            <v>77.400000000000006</v>
          </cell>
          <cell r="J123">
            <v>62.7</v>
          </cell>
          <cell r="K123">
            <v>61.5</v>
          </cell>
          <cell r="L123">
            <v>64.2</v>
          </cell>
          <cell r="M123">
            <v>97.8</v>
          </cell>
          <cell r="N123">
            <v>96.9</v>
          </cell>
          <cell r="O123">
            <v>98.7</v>
          </cell>
          <cell r="P123">
            <v>95.8</v>
          </cell>
          <cell r="Q123">
            <v>94.1</v>
          </cell>
          <cell r="R123">
            <v>97.8</v>
          </cell>
          <cell r="S123">
            <v>63.8</v>
          </cell>
          <cell r="T123">
            <v>63.2</v>
          </cell>
          <cell r="U123">
            <v>64.5</v>
          </cell>
          <cell r="V123">
            <v>45.9</v>
          </cell>
          <cell r="W123">
            <v>34</v>
          </cell>
          <cell r="X123">
            <v>59.1</v>
          </cell>
          <cell r="Y123">
            <v>28.6</v>
          </cell>
          <cell r="Z123">
            <v>19</v>
          </cell>
          <cell r="AA123">
            <v>39.299999999999997</v>
          </cell>
          <cell r="AB123">
            <v>547</v>
          </cell>
          <cell r="AC123">
            <v>288</v>
          </cell>
          <cell r="AD123">
            <v>259</v>
          </cell>
          <cell r="AE123">
            <v>60</v>
          </cell>
          <cell r="AF123">
            <v>53.8</v>
          </cell>
          <cell r="AG123">
            <v>66.8</v>
          </cell>
          <cell r="AH123">
            <v>48.8</v>
          </cell>
          <cell r="AI123">
            <v>43.4</v>
          </cell>
          <cell r="AJ123">
            <v>54.8</v>
          </cell>
          <cell r="AK123">
            <v>95.1</v>
          </cell>
          <cell r="AL123">
            <v>93.8</v>
          </cell>
          <cell r="AM123">
            <v>96.5</v>
          </cell>
          <cell r="AN123">
            <v>91</v>
          </cell>
          <cell r="AO123">
            <v>88.9</v>
          </cell>
          <cell r="AP123">
            <v>93.4</v>
          </cell>
          <cell r="AQ123">
            <v>51.4</v>
          </cell>
          <cell r="AR123">
            <v>47.6</v>
          </cell>
          <cell r="AS123">
            <v>55.6</v>
          </cell>
          <cell r="AT123">
            <v>29.1</v>
          </cell>
          <cell r="AU123">
            <v>23.6</v>
          </cell>
          <cell r="AV123">
            <v>35.1</v>
          </cell>
          <cell r="AW123">
            <v>15.5</v>
          </cell>
          <cell r="AX123">
            <v>9.6999999999999993</v>
          </cell>
          <cell r="AY123">
            <v>22</v>
          </cell>
          <cell r="AZ123">
            <v>14</v>
          </cell>
          <cell r="BA123">
            <v>10</v>
          </cell>
          <cell r="BB123">
            <v>4</v>
          </cell>
          <cell r="BC123">
            <v>78.599999999999994</v>
          </cell>
          <cell r="BD123" t="str">
            <v>x</v>
          </cell>
          <cell r="BE123" t="str">
            <v>x</v>
          </cell>
          <cell r="BF123">
            <v>71.400000000000006</v>
          </cell>
          <cell r="BG123" t="str">
            <v>x</v>
          </cell>
          <cell r="BH123" t="str">
            <v>x</v>
          </cell>
          <cell r="BI123">
            <v>100</v>
          </cell>
          <cell r="BJ123" t="str">
            <v>x</v>
          </cell>
          <cell r="BK123" t="str">
            <v>x</v>
          </cell>
          <cell r="BL123">
            <v>100</v>
          </cell>
          <cell r="BM123" t="str">
            <v>x</v>
          </cell>
          <cell r="BN123" t="str">
            <v>x</v>
          </cell>
          <cell r="BO123">
            <v>71.400000000000006</v>
          </cell>
          <cell r="BP123" t="str">
            <v>x</v>
          </cell>
          <cell r="BQ123" t="str">
            <v>x</v>
          </cell>
          <cell r="BR123">
            <v>64.3</v>
          </cell>
          <cell r="BS123" t="str">
            <v>x</v>
          </cell>
          <cell r="BT123" t="str">
            <v>x</v>
          </cell>
          <cell r="BU123">
            <v>42.9</v>
          </cell>
          <cell r="BV123" t="str">
            <v>x</v>
          </cell>
          <cell r="BW123" t="str">
            <v>x</v>
          </cell>
          <cell r="BX123">
            <v>231</v>
          </cell>
          <cell r="BY123">
            <v>123</v>
          </cell>
          <cell r="BZ123">
            <v>108</v>
          </cell>
          <cell r="CA123">
            <v>67.099999999999994</v>
          </cell>
          <cell r="CB123">
            <v>62.6</v>
          </cell>
          <cell r="CC123">
            <v>72.2</v>
          </cell>
          <cell r="CD123">
            <v>57.6</v>
          </cell>
          <cell r="CE123">
            <v>56.1</v>
          </cell>
          <cell r="CF123">
            <v>59.3</v>
          </cell>
          <cell r="CG123">
            <v>92.6</v>
          </cell>
          <cell r="CH123" t="str">
            <v>x</v>
          </cell>
          <cell r="CI123" t="str">
            <v>x</v>
          </cell>
          <cell r="CJ123">
            <v>87</v>
          </cell>
          <cell r="CK123">
            <v>80.5</v>
          </cell>
          <cell r="CL123">
            <v>94.4</v>
          </cell>
          <cell r="CM123">
            <v>58.4</v>
          </cell>
          <cell r="CN123">
            <v>56.1</v>
          </cell>
          <cell r="CO123">
            <v>61.1</v>
          </cell>
          <cell r="CP123">
            <v>33.799999999999997</v>
          </cell>
          <cell r="CQ123">
            <v>26.8</v>
          </cell>
          <cell r="CR123">
            <v>41.7</v>
          </cell>
          <cell r="CS123">
            <v>24.7</v>
          </cell>
          <cell r="CT123">
            <v>17.100000000000001</v>
          </cell>
          <cell r="CU123">
            <v>33.299999999999997</v>
          </cell>
          <cell r="CV123">
            <v>928</v>
          </cell>
          <cell r="CW123">
            <v>465</v>
          </cell>
          <cell r="CX123">
            <v>463</v>
          </cell>
          <cell r="CY123">
            <v>68.3</v>
          </cell>
          <cell r="CZ123">
            <v>63.2</v>
          </cell>
          <cell r="DA123">
            <v>73.400000000000006</v>
          </cell>
          <cell r="DB123">
            <v>57.9</v>
          </cell>
          <cell r="DC123">
            <v>53.3</v>
          </cell>
          <cell r="DD123">
            <v>62.4</v>
          </cell>
          <cell r="DE123">
            <v>95.6</v>
          </cell>
          <cell r="DF123">
            <v>95.3</v>
          </cell>
          <cell r="DG123">
            <v>95.9</v>
          </cell>
          <cell r="DH123">
            <v>92.7</v>
          </cell>
          <cell r="DI123">
            <v>92.3</v>
          </cell>
          <cell r="DJ123">
            <v>93.1</v>
          </cell>
          <cell r="DK123">
            <v>59.7</v>
          </cell>
          <cell r="DL123">
            <v>56.3</v>
          </cell>
          <cell r="DM123">
            <v>63.1</v>
          </cell>
          <cell r="DN123">
            <v>38.299999999999997</v>
          </cell>
          <cell r="DO123">
            <v>32.9</v>
          </cell>
          <cell r="DP123">
            <v>43.6</v>
          </cell>
          <cell r="DQ123">
            <v>23.3</v>
          </cell>
          <cell r="DR123">
            <v>17</v>
          </cell>
          <cell r="DS123">
            <v>29.6</v>
          </cell>
          <cell r="DT123">
            <v>2489</v>
          </cell>
          <cell r="DU123">
            <v>1293</v>
          </cell>
          <cell r="DV123">
            <v>1196</v>
          </cell>
          <cell r="DW123">
            <v>67.900000000000006</v>
          </cell>
          <cell r="DX123">
            <v>63.2</v>
          </cell>
          <cell r="DY123">
            <v>73</v>
          </cell>
          <cell r="DZ123">
            <v>57.4</v>
          </cell>
          <cell r="EA123">
            <v>54.1</v>
          </cell>
          <cell r="EB123">
            <v>61</v>
          </cell>
          <cell r="EC123">
            <v>95.8</v>
          </cell>
          <cell r="ED123">
            <v>94.6</v>
          </cell>
          <cell r="EE123">
            <v>97.2</v>
          </cell>
          <cell r="EF123">
            <v>92.7</v>
          </cell>
          <cell r="EG123">
            <v>90.9</v>
          </cell>
          <cell r="EH123">
            <v>94.7</v>
          </cell>
          <cell r="EI123">
            <v>59.1</v>
          </cell>
          <cell r="EJ123">
            <v>56.6</v>
          </cell>
          <cell r="EK123">
            <v>61.7</v>
          </cell>
          <cell r="EL123">
            <v>38.700000000000003</v>
          </cell>
          <cell r="EM123">
            <v>31.6</v>
          </cell>
          <cell r="EN123">
            <v>46.4</v>
          </cell>
          <cell r="EO123">
            <v>23.8</v>
          </cell>
          <cell r="EP123">
            <v>17</v>
          </cell>
          <cell r="EQ123">
            <v>31.1</v>
          </cell>
        </row>
        <row r="124">
          <cell r="A124" t="str">
            <v>E06000036</v>
          </cell>
          <cell r="B124" t="str">
            <v>Bracknell Forest</v>
          </cell>
          <cell r="C124" t="str">
            <v>South East</v>
          </cell>
          <cell r="D124">
            <v>52</v>
          </cell>
          <cell r="E124">
            <v>30</v>
          </cell>
          <cell r="F124">
            <v>22</v>
          </cell>
          <cell r="G124">
            <v>78.8</v>
          </cell>
          <cell r="H124">
            <v>83.3</v>
          </cell>
          <cell r="I124">
            <v>72.7</v>
          </cell>
          <cell r="J124">
            <v>69.2</v>
          </cell>
          <cell r="K124">
            <v>70</v>
          </cell>
          <cell r="L124">
            <v>68.2</v>
          </cell>
          <cell r="M124" t="str">
            <v>x</v>
          </cell>
          <cell r="N124" t="str">
            <v>x</v>
          </cell>
          <cell r="O124">
            <v>100</v>
          </cell>
          <cell r="P124">
            <v>94.2</v>
          </cell>
          <cell r="Q124">
            <v>90</v>
          </cell>
          <cell r="R124">
            <v>100</v>
          </cell>
          <cell r="S124">
            <v>71.2</v>
          </cell>
          <cell r="T124">
            <v>70</v>
          </cell>
          <cell r="U124">
            <v>72.7</v>
          </cell>
          <cell r="V124">
            <v>36.5</v>
          </cell>
          <cell r="W124">
            <v>36.700000000000003</v>
          </cell>
          <cell r="X124">
            <v>36.4</v>
          </cell>
          <cell r="Y124">
            <v>30.8</v>
          </cell>
          <cell r="Z124">
            <v>30</v>
          </cell>
          <cell r="AA124">
            <v>31.8</v>
          </cell>
          <cell r="AB124">
            <v>20</v>
          </cell>
          <cell r="AC124">
            <v>12</v>
          </cell>
          <cell r="AD124">
            <v>8</v>
          </cell>
          <cell r="AE124">
            <v>60</v>
          </cell>
          <cell r="AF124" t="str">
            <v>x</v>
          </cell>
          <cell r="AG124" t="str">
            <v>x</v>
          </cell>
          <cell r="AH124">
            <v>45</v>
          </cell>
          <cell r="AI124">
            <v>33.299999999999997</v>
          </cell>
          <cell r="AJ124">
            <v>62.5</v>
          </cell>
          <cell r="AK124">
            <v>100</v>
          </cell>
          <cell r="AL124">
            <v>100</v>
          </cell>
          <cell r="AM124">
            <v>100</v>
          </cell>
          <cell r="AN124" t="str">
            <v>x</v>
          </cell>
          <cell r="AO124" t="str">
            <v>x</v>
          </cell>
          <cell r="AP124">
            <v>100</v>
          </cell>
          <cell r="AQ124">
            <v>45</v>
          </cell>
          <cell r="AR124">
            <v>33.299999999999997</v>
          </cell>
          <cell r="AS124">
            <v>62.5</v>
          </cell>
          <cell r="AT124">
            <v>45</v>
          </cell>
          <cell r="AU124" t="str">
            <v>x</v>
          </cell>
          <cell r="AV124" t="str">
            <v>x</v>
          </cell>
          <cell r="AW124">
            <v>25</v>
          </cell>
          <cell r="AX124" t="str">
            <v>x</v>
          </cell>
          <cell r="AY124" t="str">
            <v>x</v>
          </cell>
          <cell r="AZ124">
            <v>4</v>
          </cell>
          <cell r="BA124">
            <v>4</v>
          </cell>
          <cell r="BB124">
            <v>0</v>
          </cell>
          <cell r="BC124" t="str">
            <v>x</v>
          </cell>
          <cell r="BD124" t="str">
            <v>x</v>
          </cell>
          <cell r="BE124" t="str">
            <v>.</v>
          </cell>
          <cell r="BF124" t="str">
            <v>x</v>
          </cell>
          <cell r="BG124" t="str">
            <v>x</v>
          </cell>
          <cell r="BH124" t="str">
            <v>.</v>
          </cell>
          <cell r="BI124" t="str">
            <v>x</v>
          </cell>
          <cell r="BJ124" t="str">
            <v>x</v>
          </cell>
          <cell r="BK124" t="str">
            <v>.</v>
          </cell>
          <cell r="BL124" t="str">
            <v>x</v>
          </cell>
          <cell r="BM124" t="str">
            <v>x</v>
          </cell>
          <cell r="BN124" t="str">
            <v>.</v>
          </cell>
          <cell r="BO124" t="str">
            <v>x</v>
          </cell>
          <cell r="BP124" t="str">
            <v>x</v>
          </cell>
          <cell r="BQ124" t="str">
            <v>.</v>
          </cell>
          <cell r="BR124" t="str">
            <v>x</v>
          </cell>
          <cell r="BS124" t="str">
            <v>x</v>
          </cell>
          <cell r="BT124" t="str">
            <v>.</v>
          </cell>
          <cell r="BU124" t="str">
            <v>x</v>
          </cell>
          <cell r="BV124" t="str">
            <v>x</v>
          </cell>
          <cell r="BW124" t="str">
            <v>.</v>
          </cell>
          <cell r="BX124">
            <v>44</v>
          </cell>
          <cell r="BY124">
            <v>25</v>
          </cell>
          <cell r="BZ124">
            <v>19</v>
          </cell>
          <cell r="CA124">
            <v>70.5</v>
          </cell>
          <cell r="CB124">
            <v>68</v>
          </cell>
          <cell r="CC124">
            <v>73.7</v>
          </cell>
          <cell r="CD124">
            <v>52.3</v>
          </cell>
          <cell r="CE124">
            <v>52</v>
          </cell>
          <cell r="CF124">
            <v>52.6</v>
          </cell>
          <cell r="CG124" t="str">
            <v>x</v>
          </cell>
          <cell r="CH124" t="str">
            <v>x</v>
          </cell>
          <cell r="CI124" t="str">
            <v>x</v>
          </cell>
          <cell r="CJ124" t="str">
            <v>x</v>
          </cell>
          <cell r="CK124" t="str">
            <v>x</v>
          </cell>
          <cell r="CL124" t="str">
            <v>x</v>
          </cell>
          <cell r="CM124">
            <v>54.5</v>
          </cell>
          <cell r="CN124">
            <v>52</v>
          </cell>
          <cell r="CO124">
            <v>57.9</v>
          </cell>
          <cell r="CP124">
            <v>29.5</v>
          </cell>
          <cell r="CQ124">
            <v>36</v>
          </cell>
          <cell r="CR124">
            <v>21.1</v>
          </cell>
          <cell r="CS124">
            <v>20.5</v>
          </cell>
          <cell r="CT124">
            <v>20</v>
          </cell>
          <cell r="CU124">
            <v>21.1</v>
          </cell>
          <cell r="CV124">
            <v>990</v>
          </cell>
          <cell r="CW124">
            <v>522</v>
          </cell>
          <cell r="CX124">
            <v>468</v>
          </cell>
          <cell r="CY124">
            <v>69.099999999999994</v>
          </cell>
          <cell r="CZ124">
            <v>62.3</v>
          </cell>
          <cell r="DA124">
            <v>76.7</v>
          </cell>
          <cell r="DB124">
            <v>58.3</v>
          </cell>
          <cell r="DC124">
            <v>52.5</v>
          </cell>
          <cell r="DD124">
            <v>64.7</v>
          </cell>
          <cell r="DE124">
            <v>96.2</v>
          </cell>
          <cell r="DF124">
            <v>96.4</v>
          </cell>
          <cell r="DG124">
            <v>95.9</v>
          </cell>
          <cell r="DH124">
            <v>94.5</v>
          </cell>
          <cell r="DI124">
            <v>94.4</v>
          </cell>
          <cell r="DJ124">
            <v>94.7</v>
          </cell>
          <cell r="DK124">
            <v>61.4</v>
          </cell>
          <cell r="DL124">
            <v>55.6</v>
          </cell>
          <cell r="DM124">
            <v>67.900000000000006</v>
          </cell>
          <cell r="DN124">
            <v>32</v>
          </cell>
          <cell r="DO124">
            <v>26.2</v>
          </cell>
          <cell r="DP124">
            <v>38.5</v>
          </cell>
          <cell r="DQ124">
            <v>21.3</v>
          </cell>
          <cell r="DR124">
            <v>15.3</v>
          </cell>
          <cell r="DS124">
            <v>28</v>
          </cell>
          <cell r="DT124">
            <v>1119</v>
          </cell>
          <cell r="DU124">
            <v>598</v>
          </cell>
          <cell r="DV124">
            <v>521</v>
          </cell>
          <cell r="DW124">
            <v>69.3</v>
          </cell>
          <cell r="DX124">
            <v>63.5</v>
          </cell>
          <cell r="DY124">
            <v>76</v>
          </cell>
          <cell r="DZ124">
            <v>58.2</v>
          </cell>
          <cell r="EA124">
            <v>53</v>
          </cell>
          <cell r="EB124">
            <v>64.099999999999994</v>
          </cell>
          <cell r="EC124">
            <v>96.3</v>
          </cell>
          <cell r="ED124">
            <v>96.5</v>
          </cell>
          <cell r="EE124">
            <v>96.2</v>
          </cell>
          <cell r="EF124">
            <v>94.5</v>
          </cell>
          <cell r="EG124">
            <v>94.1</v>
          </cell>
          <cell r="EH124">
            <v>95</v>
          </cell>
          <cell r="EI124">
            <v>61.1</v>
          </cell>
          <cell r="EJ124">
            <v>55.7</v>
          </cell>
          <cell r="EK124">
            <v>67.400000000000006</v>
          </cell>
          <cell r="EL124">
            <v>32.1</v>
          </cell>
          <cell r="EM124">
            <v>26.9</v>
          </cell>
          <cell r="EN124">
            <v>38</v>
          </cell>
          <cell r="EO124">
            <v>21.6</v>
          </cell>
          <cell r="EP124">
            <v>16.2</v>
          </cell>
          <cell r="EQ124">
            <v>27.8</v>
          </cell>
        </row>
        <row r="125">
          <cell r="A125" t="str">
            <v>E06000043</v>
          </cell>
          <cell r="B125" t="str">
            <v>Brighton and Hove</v>
          </cell>
          <cell r="C125" t="str">
            <v>South East</v>
          </cell>
          <cell r="D125">
            <v>63</v>
          </cell>
          <cell r="E125">
            <v>29</v>
          </cell>
          <cell r="F125">
            <v>34</v>
          </cell>
          <cell r="G125">
            <v>79.400000000000006</v>
          </cell>
          <cell r="H125">
            <v>65.5</v>
          </cell>
          <cell r="I125">
            <v>91.2</v>
          </cell>
          <cell r="J125">
            <v>71.400000000000006</v>
          </cell>
          <cell r="K125">
            <v>62.1</v>
          </cell>
          <cell r="L125">
            <v>79.400000000000006</v>
          </cell>
          <cell r="M125">
            <v>95.2</v>
          </cell>
          <cell r="N125" t="str">
            <v>x</v>
          </cell>
          <cell r="O125" t="str">
            <v>x</v>
          </cell>
          <cell r="P125">
            <v>95.2</v>
          </cell>
          <cell r="Q125" t="str">
            <v>x</v>
          </cell>
          <cell r="R125" t="str">
            <v>x</v>
          </cell>
          <cell r="S125">
            <v>73</v>
          </cell>
          <cell r="T125">
            <v>62.1</v>
          </cell>
          <cell r="U125">
            <v>82.4</v>
          </cell>
          <cell r="V125">
            <v>44.4</v>
          </cell>
          <cell r="W125">
            <v>44.8</v>
          </cell>
          <cell r="X125">
            <v>44.1</v>
          </cell>
          <cell r="Y125">
            <v>30.2</v>
          </cell>
          <cell r="Z125">
            <v>27.6</v>
          </cell>
          <cell r="AA125">
            <v>32.4</v>
          </cell>
          <cell r="AB125">
            <v>52</v>
          </cell>
          <cell r="AC125">
            <v>28</v>
          </cell>
          <cell r="AD125">
            <v>24</v>
          </cell>
          <cell r="AE125">
            <v>48.1</v>
          </cell>
          <cell r="AF125">
            <v>39.299999999999997</v>
          </cell>
          <cell r="AG125">
            <v>58.3</v>
          </cell>
          <cell r="AH125">
            <v>40.4</v>
          </cell>
          <cell r="AI125">
            <v>35.700000000000003</v>
          </cell>
          <cell r="AJ125">
            <v>45.8</v>
          </cell>
          <cell r="AK125">
            <v>92.3</v>
          </cell>
          <cell r="AL125" t="str">
            <v>x</v>
          </cell>
          <cell r="AM125" t="str">
            <v>x</v>
          </cell>
          <cell r="AN125">
            <v>82.7</v>
          </cell>
          <cell r="AO125">
            <v>82.1</v>
          </cell>
          <cell r="AP125">
            <v>83.3</v>
          </cell>
          <cell r="AQ125">
            <v>44.2</v>
          </cell>
          <cell r="AR125">
            <v>39.299999999999997</v>
          </cell>
          <cell r="AS125">
            <v>50</v>
          </cell>
          <cell r="AT125">
            <v>30.8</v>
          </cell>
          <cell r="AU125">
            <v>32.1</v>
          </cell>
          <cell r="AV125">
            <v>29.2</v>
          </cell>
          <cell r="AW125">
            <v>15.4</v>
          </cell>
          <cell r="AX125">
            <v>14.3</v>
          </cell>
          <cell r="AY125">
            <v>16.7</v>
          </cell>
          <cell r="AZ125">
            <v>7</v>
          </cell>
          <cell r="BA125">
            <v>3</v>
          </cell>
          <cell r="BB125">
            <v>4</v>
          </cell>
          <cell r="BC125" t="str">
            <v>x</v>
          </cell>
          <cell r="BD125" t="str">
            <v>x</v>
          </cell>
          <cell r="BE125" t="str">
            <v>x</v>
          </cell>
          <cell r="BF125" t="str">
            <v>x</v>
          </cell>
          <cell r="BG125" t="str">
            <v>x</v>
          </cell>
          <cell r="BH125" t="str">
            <v>x</v>
          </cell>
          <cell r="BI125">
            <v>100</v>
          </cell>
          <cell r="BJ125" t="str">
            <v>x</v>
          </cell>
          <cell r="BK125" t="str">
            <v>x</v>
          </cell>
          <cell r="BL125">
            <v>100</v>
          </cell>
          <cell r="BM125" t="str">
            <v>x</v>
          </cell>
          <cell r="BN125" t="str">
            <v>x</v>
          </cell>
          <cell r="BO125" t="str">
            <v>x</v>
          </cell>
          <cell r="BP125" t="str">
            <v>x</v>
          </cell>
          <cell r="BQ125" t="str">
            <v>x</v>
          </cell>
          <cell r="BR125" t="str">
            <v>x</v>
          </cell>
          <cell r="BS125" t="str">
            <v>x</v>
          </cell>
          <cell r="BT125" t="str">
            <v>x</v>
          </cell>
          <cell r="BU125">
            <v>42.9</v>
          </cell>
          <cell r="BV125" t="str">
            <v>x</v>
          </cell>
          <cell r="BW125" t="str">
            <v>x</v>
          </cell>
          <cell r="BX125">
            <v>160</v>
          </cell>
          <cell r="BY125">
            <v>94</v>
          </cell>
          <cell r="BZ125">
            <v>66</v>
          </cell>
          <cell r="CA125">
            <v>72.5</v>
          </cell>
          <cell r="CB125">
            <v>71.3</v>
          </cell>
          <cell r="CC125">
            <v>74.2</v>
          </cell>
          <cell r="CD125">
            <v>64.400000000000006</v>
          </cell>
          <cell r="CE125">
            <v>64.900000000000006</v>
          </cell>
          <cell r="CF125">
            <v>63.6</v>
          </cell>
          <cell r="CG125">
            <v>95</v>
          </cell>
          <cell r="CH125">
            <v>95.7</v>
          </cell>
          <cell r="CI125">
            <v>93.9</v>
          </cell>
          <cell r="CJ125">
            <v>93.1</v>
          </cell>
          <cell r="CK125">
            <v>93.6</v>
          </cell>
          <cell r="CL125">
            <v>92.4</v>
          </cell>
          <cell r="CM125">
            <v>67.5</v>
          </cell>
          <cell r="CN125">
            <v>69.099999999999994</v>
          </cell>
          <cell r="CO125">
            <v>65.2</v>
          </cell>
          <cell r="CP125">
            <v>41.3</v>
          </cell>
          <cell r="CQ125">
            <v>40.4</v>
          </cell>
          <cell r="CR125">
            <v>42.4</v>
          </cell>
          <cell r="CS125">
            <v>31.9</v>
          </cell>
          <cell r="CT125">
            <v>31.9</v>
          </cell>
          <cell r="CU125">
            <v>31.8</v>
          </cell>
          <cell r="CV125">
            <v>1896</v>
          </cell>
          <cell r="CW125">
            <v>940</v>
          </cell>
          <cell r="CX125">
            <v>956</v>
          </cell>
          <cell r="CY125">
            <v>67</v>
          </cell>
          <cell r="CZ125">
            <v>62.7</v>
          </cell>
          <cell r="DA125">
            <v>71.2</v>
          </cell>
          <cell r="DB125">
            <v>60.7</v>
          </cell>
          <cell r="DC125">
            <v>56.7</v>
          </cell>
          <cell r="DD125">
            <v>64.5</v>
          </cell>
          <cell r="DE125">
            <v>93.9</v>
          </cell>
          <cell r="DF125">
            <v>92.6</v>
          </cell>
          <cell r="DG125">
            <v>95.2</v>
          </cell>
          <cell r="DH125">
            <v>92.2</v>
          </cell>
          <cell r="DI125">
            <v>90.2</v>
          </cell>
          <cell r="DJ125">
            <v>94.1</v>
          </cell>
          <cell r="DK125">
            <v>62.8</v>
          </cell>
          <cell r="DL125">
            <v>59.4</v>
          </cell>
          <cell r="DM125">
            <v>66.2</v>
          </cell>
          <cell r="DN125">
            <v>37.1</v>
          </cell>
          <cell r="DO125">
            <v>32.700000000000003</v>
          </cell>
          <cell r="DP125">
            <v>41.5</v>
          </cell>
          <cell r="DQ125">
            <v>27.9</v>
          </cell>
          <cell r="DR125">
            <v>24</v>
          </cell>
          <cell r="DS125">
            <v>31.7</v>
          </cell>
          <cell r="DT125">
            <v>2214</v>
          </cell>
          <cell r="DU125">
            <v>1114</v>
          </cell>
          <cell r="DV125">
            <v>1100</v>
          </cell>
          <cell r="DW125">
            <v>67.5</v>
          </cell>
          <cell r="DX125">
            <v>63.1</v>
          </cell>
          <cell r="DY125">
            <v>71.900000000000006</v>
          </cell>
          <cell r="DZ125">
            <v>61</v>
          </cell>
          <cell r="EA125">
            <v>57.3</v>
          </cell>
          <cell r="EB125">
            <v>64.7</v>
          </cell>
          <cell r="EC125">
            <v>94</v>
          </cell>
          <cell r="ED125">
            <v>93</v>
          </cell>
          <cell r="EE125">
            <v>95</v>
          </cell>
          <cell r="EF125">
            <v>92.2</v>
          </cell>
          <cell r="EG125">
            <v>90.6</v>
          </cell>
          <cell r="EH125">
            <v>93.8</v>
          </cell>
          <cell r="EI125">
            <v>63.2</v>
          </cell>
          <cell r="EJ125">
            <v>60.1</v>
          </cell>
          <cell r="EK125">
            <v>66.5</v>
          </cell>
          <cell r="EL125">
            <v>37.700000000000003</v>
          </cell>
          <cell r="EM125">
            <v>33.700000000000003</v>
          </cell>
          <cell r="EN125">
            <v>41.7</v>
          </cell>
          <cell r="EO125">
            <v>28.1</v>
          </cell>
          <cell r="EP125">
            <v>24.5</v>
          </cell>
          <cell r="EQ125">
            <v>31.8</v>
          </cell>
        </row>
        <row r="126">
          <cell r="A126" t="str">
            <v>E10000002</v>
          </cell>
          <cell r="B126" t="str">
            <v>Buckinghamshire</v>
          </cell>
          <cell r="C126" t="str">
            <v>South East</v>
          </cell>
          <cell r="D126">
            <v>818</v>
          </cell>
          <cell r="E126">
            <v>423</v>
          </cell>
          <cell r="F126">
            <v>395</v>
          </cell>
          <cell r="G126">
            <v>71.400000000000006</v>
          </cell>
          <cell r="H126">
            <v>66.900000000000006</v>
          </cell>
          <cell r="I126">
            <v>76.2</v>
          </cell>
          <cell r="J126">
            <v>66.599999999999994</v>
          </cell>
          <cell r="K126">
            <v>61.2</v>
          </cell>
          <cell r="L126">
            <v>72.400000000000006</v>
          </cell>
          <cell r="M126">
            <v>95.2</v>
          </cell>
          <cell r="N126">
            <v>94.6</v>
          </cell>
          <cell r="O126">
            <v>95.9</v>
          </cell>
          <cell r="P126">
            <v>93.4</v>
          </cell>
          <cell r="Q126">
            <v>92.9</v>
          </cell>
          <cell r="R126">
            <v>93.9</v>
          </cell>
          <cell r="S126">
            <v>68.3</v>
          </cell>
          <cell r="T126">
            <v>63.6</v>
          </cell>
          <cell r="U126">
            <v>73.400000000000006</v>
          </cell>
          <cell r="V126">
            <v>35.1</v>
          </cell>
          <cell r="W126">
            <v>23.6</v>
          </cell>
          <cell r="X126">
            <v>47.3</v>
          </cell>
          <cell r="Y126">
            <v>30.4</v>
          </cell>
          <cell r="Z126">
            <v>19.100000000000001</v>
          </cell>
          <cell r="AA126">
            <v>42.5</v>
          </cell>
          <cell r="AB126">
            <v>132</v>
          </cell>
          <cell r="AC126">
            <v>59</v>
          </cell>
          <cell r="AD126">
            <v>73</v>
          </cell>
          <cell r="AE126">
            <v>63.6</v>
          </cell>
          <cell r="AF126">
            <v>57.6</v>
          </cell>
          <cell r="AG126">
            <v>68.5</v>
          </cell>
          <cell r="AH126">
            <v>58.3</v>
          </cell>
          <cell r="AI126">
            <v>52.5</v>
          </cell>
          <cell r="AJ126">
            <v>63</v>
          </cell>
          <cell r="AK126">
            <v>93.9</v>
          </cell>
          <cell r="AL126" t="str">
            <v>x</v>
          </cell>
          <cell r="AM126" t="str">
            <v>x</v>
          </cell>
          <cell r="AN126">
            <v>90.9</v>
          </cell>
          <cell r="AO126">
            <v>84.7</v>
          </cell>
          <cell r="AP126">
            <v>95.9</v>
          </cell>
          <cell r="AQ126">
            <v>61.4</v>
          </cell>
          <cell r="AR126">
            <v>57.6</v>
          </cell>
          <cell r="AS126">
            <v>64.400000000000006</v>
          </cell>
          <cell r="AT126">
            <v>30.3</v>
          </cell>
          <cell r="AU126">
            <v>25.4</v>
          </cell>
          <cell r="AV126">
            <v>34.200000000000003</v>
          </cell>
          <cell r="AW126">
            <v>26.5</v>
          </cell>
          <cell r="AX126">
            <v>22</v>
          </cell>
          <cell r="AY126">
            <v>30.1</v>
          </cell>
          <cell r="AZ126">
            <v>27</v>
          </cell>
          <cell r="BA126">
            <v>14</v>
          </cell>
          <cell r="BB126">
            <v>13</v>
          </cell>
          <cell r="BC126" t="str">
            <v>x</v>
          </cell>
          <cell r="BD126" t="str">
            <v>x</v>
          </cell>
          <cell r="BE126">
            <v>100</v>
          </cell>
          <cell r="BF126">
            <v>88.9</v>
          </cell>
          <cell r="BG126">
            <v>78.599999999999994</v>
          </cell>
          <cell r="BH126">
            <v>100</v>
          </cell>
          <cell r="BI126">
            <v>100</v>
          </cell>
          <cell r="BJ126">
            <v>100</v>
          </cell>
          <cell r="BK126">
            <v>100</v>
          </cell>
          <cell r="BL126" t="str">
            <v>x</v>
          </cell>
          <cell r="BM126" t="str">
            <v>x</v>
          </cell>
          <cell r="BN126">
            <v>100</v>
          </cell>
          <cell r="BO126" t="str">
            <v>x</v>
          </cell>
          <cell r="BP126" t="str">
            <v>x</v>
          </cell>
          <cell r="BQ126">
            <v>100</v>
          </cell>
          <cell r="BR126">
            <v>66.7</v>
          </cell>
          <cell r="BS126">
            <v>57.1</v>
          </cell>
          <cell r="BT126">
            <v>76.900000000000006</v>
          </cell>
          <cell r="BU126">
            <v>55.6</v>
          </cell>
          <cell r="BV126">
            <v>42.9</v>
          </cell>
          <cell r="BW126">
            <v>69.2</v>
          </cell>
          <cell r="BX126">
            <v>310</v>
          </cell>
          <cell r="BY126">
            <v>163</v>
          </cell>
          <cell r="BZ126">
            <v>147</v>
          </cell>
          <cell r="CA126">
            <v>70</v>
          </cell>
          <cell r="CB126">
            <v>66.3</v>
          </cell>
          <cell r="CC126">
            <v>74.099999999999994</v>
          </cell>
          <cell r="CD126">
            <v>62.6</v>
          </cell>
          <cell r="CE126">
            <v>58.3</v>
          </cell>
          <cell r="CF126">
            <v>67.3</v>
          </cell>
          <cell r="CG126">
            <v>94.2</v>
          </cell>
          <cell r="CH126">
            <v>93.9</v>
          </cell>
          <cell r="CI126">
            <v>94.6</v>
          </cell>
          <cell r="CJ126">
            <v>91.3</v>
          </cell>
          <cell r="CK126">
            <v>89.6</v>
          </cell>
          <cell r="CL126">
            <v>93.2</v>
          </cell>
          <cell r="CM126">
            <v>63.9</v>
          </cell>
          <cell r="CN126">
            <v>58.3</v>
          </cell>
          <cell r="CO126">
            <v>70.099999999999994</v>
          </cell>
          <cell r="CP126">
            <v>35.5</v>
          </cell>
          <cell r="CQ126">
            <v>29.4</v>
          </cell>
          <cell r="CR126">
            <v>42.2</v>
          </cell>
          <cell r="CS126">
            <v>30</v>
          </cell>
          <cell r="CT126">
            <v>23.9</v>
          </cell>
          <cell r="CU126">
            <v>36.700000000000003</v>
          </cell>
          <cell r="CV126">
            <v>4364</v>
          </cell>
          <cell r="CW126">
            <v>2278</v>
          </cell>
          <cell r="CX126">
            <v>2086</v>
          </cell>
          <cell r="CY126">
            <v>76.2</v>
          </cell>
          <cell r="CZ126">
            <v>70.7</v>
          </cell>
          <cell r="DA126">
            <v>82.2</v>
          </cell>
          <cell r="DB126">
            <v>69.7</v>
          </cell>
          <cell r="DC126">
            <v>65</v>
          </cell>
          <cell r="DD126">
            <v>74.900000000000006</v>
          </cell>
          <cell r="DE126">
            <v>94.9</v>
          </cell>
          <cell r="DF126">
            <v>93.3</v>
          </cell>
          <cell r="DG126">
            <v>96.5</v>
          </cell>
          <cell r="DH126">
            <v>93.7</v>
          </cell>
          <cell r="DI126">
            <v>92.1</v>
          </cell>
          <cell r="DJ126">
            <v>95.4</v>
          </cell>
          <cell r="DK126">
            <v>71.599999999999994</v>
          </cell>
          <cell r="DL126">
            <v>67.3</v>
          </cell>
          <cell r="DM126">
            <v>76.400000000000006</v>
          </cell>
          <cell r="DN126">
            <v>38.700000000000003</v>
          </cell>
          <cell r="DO126">
            <v>30</v>
          </cell>
          <cell r="DP126">
            <v>48.2</v>
          </cell>
          <cell r="DQ126">
            <v>32</v>
          </cell>
          <cell r="DR126">
            <v>23.4</v>
          </cell>
          <cell r="DS126">
            <v>41.4</v>
          </cell>
          <cell r="DT126">
            <v>5736</v>
          </cell>
          <cell r="DU126">
            <v>2973</v>
          </cell>
          <cell r="DV126">
            <v>2763</v>
          </cell>
          <cell r="DW126">
            <v>75.099999999999994</v>
          </cell>
          <cell r="DX126">
            <v>69.900000000000006</v>
          </cell>
          <cell r="DY126">
            <v>80.8</v>
          </cell>
          <cell r="DZ126">
            <v>68.900000000000006</v>
          </cell>
          <cell r="EA126">
            <v>64.099999999999994</v>
          </cell>
          <cell r="EB126">
            <v>74.2</v>
          </cell>
          <cell r="EC126">
            <v>94.9</v>
          </cell>
          <cell r="ED126">
            <v>93.5</v>
          </cell>
          <cell r="EE126">
            <v>96.4</v>
          </cell>
          <cell r="EF126">
            <v>93.4</v>
          </cell>
          <cell r="EG126">
            <v>91.9</v>
          </cell>
          <cell r="EH126">
            <v>95.1</v>
          </cell>
          <cell r="EI126">
            <v>70.8</v>
          </cell>
          <cell r="EJ126">
            <v>66.3</v>
          </cell>
          <cell r="EK126">
            <v>75.599999999999994</v>
          </cell>
          <cell r="EL126">
            <v>38.200000000000003</v>
          </cell>
          <cell r="EM126">
            <v>29.3</v>
          </cell>
          <cell r="EN126">
            <v>47.8</v>
          </cell>
          <cell r="EO126">
            <v>31.9</v>
          </cell>
          <cell r="EP126">
            <v>23</v>
          </cell>
          <cell r="EQ126">
            <v>41.5</v>
          </cell>
        </row>
        <row r="127">
          <cell r="A127" t="str">
            <v>E10000011</v>
          </cell>
          <cell r="B127" t="str">
            <v>East Sussex</v>
          </cell>
          <cell r="C127" t="str">
            <v>South East</v>
          </cell>
          <cell r="D127">
            <v>57</v>
          </cell>
          <cell r="E127">
            <v>38</v>
          </cell>
          <cell r="F127">
            <v>19</v>
          </cell>
          <cell r="G127">
            <v>82.5</v>
          </cell>
          <cell r="H127">
            <v>81.599999999999994</v>
          </cell>
          <cell r="I127">
            <v>84.2</v>
          </cell>
          <cell r="J127">
            <v>71.900000000000006</v>
          </cell>
          <cell r="K127">
            <v>73.7</v>
          </cell>
          <cell r="L127">
            <v>68.400000000000006</v>
          </cell>
          <cell r="M127">
            <v>100</v>
          </cell>
          <cell r="N127">
            <v>100</v>
          </cell>
          <cell r="O127">
            <v>100</v>
          </cell>
          <cell r="P127">
            <v>100</v>
          </cell>
          <cell r="Q127">
            <v>100</v>
          </cell>
          <cell r="R127">
            <v>100</v>
          </cell>
          <cell r="S127">
            <v>75.400000000000006</v>
          </cell>
          <cell r="T127">
            <v>78.900000000000006</v>
          </cell>
          <cell r="U127">
            <v>68.400000000000006</v>
          </cell>
          <cell r="V127">
            <v>57.9</v>
          </cell>
          <cell r="W127">
            <v>52.6</v>
          </cell>
          <cell r="X127">
            <v>68.400000000000006</v>
          </cell>
          <cell r="Y127">
            <v>26.3</v>
          </cell>
          <cell r="Z127">
            <v>21.1</v>
          </cell>
          <cell r="AA127">
            <v>36.799999999999997</v>
          </cell>
          <cell r="AB127">
            <v>42</v>
          </cell>
          <cell r="AC127">
            <v>20</v>
          </cell>
          <cell r="AD127">
            <v>22</v>
          </cell>
          <cell r="AE127">
            <v>61.9</v>
          </cell>
          <cell r="AF127">
            <v>60</v>
          </cell>
          <cell r="AG127">
            <v>63.6</v>
          </cell>
          <cell r="AH127">
            <v>47.6</v>
          </cell>
          <cell r="AI127">
            <v>50</v>
          </cell>
          <cell r="AJ127">
            <v>45.5</v>
          </cell>
          <cell r="AK127" t="str">
            <v>x</v>
          </cell>
          <cell r="AL127" t="str">
            <v>x</v>
          </cell>
          <cell r="AM127" t="str">
            <v>x</v>
          </cell>
          <cell r="AN127">
            <v>88.1</v>
          </cell>
          <cell r="AO127" t="str">
            <v>x</v>
          </cell>
          <cell r="AP127" t="str">
            <v>x</v>
          </cell>
          <cell r="AQ127">
            <v>50</v>
          </cell>
          <cell r="AR127">
            <v>55</v>
          </cell>
          <cell r="AS127">
            <v>45.5</v>
          </cell>
          <cell r="AT127">
            <v>45.2</v>
          </cell>
          <cell r="AU127">
            <v>40</v>
          </cell>
          <cell r="AV127">
            <v>50</v>
          </cell>
          <cell r="AW127">
            <v>28.6</v>
          </cell>
          <cell r="AX127">
            <v>25</v>
          </cell>
          <cell r="AY127">
            <v>31.8</v>
          </cell>
          <cell r="AZ127">
            <v>15</v>
          </cell>
          <cell r="BA127">
            <v>4</v>
          </cell>
          <cell r="BB127">
            <v>11</v>
          </cell>
          <cell r="BC127" t="str">
            <v>x</v>
          </cell>
          <cell r="BD127" t="str">
            <v>x</v>
          </cell>
          <cell r="BE127" t="str">
            <v>x</v>
          </cell>
          <cell r="BF127" t="str">
            <v>x</v>
          </cell>
          <cell r="BG127" t="str">
            <v>x</v>
          </cell>
          <cell r="BH127" t="str">
            <v>x</v>
          </cell>
          <cell r="BI127">
            <v>100</v>
          </cell>
          <cell r="BJ127" t="str">
            <v>x</v>
          </cell>
          <cell r="BK127" t="str">
            <v>x</v>
          </cell>
          <cell r="BL127">
            <v>100</v>
          </cell>
          <cell r="BM127" t="str">
            <v>x</v>
          </cell>
          <cell r="BN127" t="str">
            <v>x</v>
          </cell>
          <cell r="BO127" t="str">
            <v>x</v>
          </cell>
          <cell r="BP127" t="str">
            <v>x</v>
          </cell>
          <cell r="BQ127" t="str">
            <v>x</v>
          </cell>
          <cell r="BR127" t="str">
            <v>x</v>
          </cell>
          <cell r="BS127" t="str">
            <v>x</v>
          </cell>
          <cell r="BT127" t="str">
            <v>x</v>
          </cell>
          <cell r="BU127">
            <v>60</v>
          </cell>
          <cell r="BV127" t="str">
            <v>x</v>
          </cell>
          <cell r="BW127" t="str">
            <v>x</v>
          </cell>
          <cell r="BX127">
            <v>164</v>
          </cell>
          <cell r="BY127">
            <v>86</v>
          </cell>
          <cell r="BZ127">
            <v>78</v>
          </cell>
          <cell r="CA127">
            <v>74.400000000000006</v>
          </cell>
          <cell r="CB127">
            <v>68.599999999999994</v>
          </cell>
          <cell r="CC127">
            <v>80.8</v>
          </cell>
          <cell r="CD127">
            <v>63.4</v>
          </cell>
          <cell r="CE127">
            <v>54.7</v>
          </cell>
          <cell r="CF127">
            <v>73.099999999999994</v>
          </cell>
          <cell r="CG127">
            <v>92.7</v>
          </cell>
          <cell r="CH127" t="str">
            <v>x</v>
          </cell>
          <cell r="CI127" t="str">
            <v>x</v>
          </cell>
          <cell r="CJ127">
            <v>91.5</v>
          </cell>
          <cell r="CK127">
            <v>87.2</v>
          </cell>
          <cell r="CL127">
            <v>96.2</v>
          </cell>
          <cell r="CM127">
            <v>65.2</v>
          </cell>
          <cell r="CN127">
            <v>57</v>
          </cell>
          <cell r="CO127">
            <v>74.400000000000006</v>
          </cell>
          <cell r="CP127">
            <v>54.3</v>
          </cell>
          <cell r="CQ127">
            <v>47.7</v>
          </cell>
          <cell r="CR127">
            <v>61.5</v>
          </cell>
          <cell r="CS127">
            <v>32.9</v>
          </cell>
          <cell r="CT127">
            <v>24.4</v>
          </cell>
          <cell r="CU127">
            <v>42.3</v>
          </cell>
          <cell r="CV127">
            <v>4760</v>
          </cell>
          <cell r="CW127">
            <v>2402</v>
          </cell>
          <cell r="CX127">
            <v>2358</v>
          </cell>
          <cell r="CY127">
            <v>65</v>
          </cell>
          <cell r="CZ127">
            <v>60</v>
          </cell>
          <cell r="DA127">
            <v>70.2</v>
          </cell>
          <cell r="DB127">
            <v>56.1</v>
          </cell>
          <cell r="DC127">
            <v>51.5</v>
          </cell>
          <cell r="DD127">
            <v>60.8</v>
          </cell>
          <cell r="DE127">
            <v>93.4</v>
          </cell>
          <cell r="DF127">
            <v>92.3</v>
          </cell>
          <cell r="DG127">
            <v>94.5</v>
          </cell>
          <cell r="DH127">
            <v>90.3</v>
          </cell>
          <cell r="DI127">
            <v>89</v>
          </cell>
          <cell r="DJ127">
            <v>91.6</v>
          </cell>
          <cell r="DK127">
            <v>58.3</v>
          </cell>
          <cell r="DL127">
            <v>54.4</v>
          </cell>
          <cell r="DM127">
            <v>62.3</v>
          </cell>
          <cell r="DN127">
            <v>36.799999999999997</v>
          </cell>
          <cell r="DO127">
            <v>32.1</v>
          </cell>
          <cell r="DP127">
            <v>41.5</v>
          </cell>
          <cell r="DQ127">
            <v>21.8</v>
          </cell>
          <cell r="DR127">
            <v>17.2</v>
          </cell>
          <cell r="DS127">
            <v>26.6</v>
          </cell>
          <cell r="DT127">
            <v>5159</v>
          </cell>
          <cell r="DU127">
            <v>2642</v>
          </cell>
          <cell r="DV127">
            <v>2517</v>
          </cell>
          <cell r="DW127">
            <v>65.3</v>
          </cell>
          <cell r="DX127">
            <v>60.2</v>
          </cell>
          <cell r="DY127">
            <v>70.7</v>
          </cell>
          <cell r="DZ127">
            <v>56.3</v>
          </cell>
          <cell r="EA127">
            <v>51.7</v>
          </cell>
          <cell r="EB127">
            <v>61.2</v>
          </cell>
          <cell r="EC127">
            <v>93.4</v>
          </cell>
          <cell r="ED127">
            <v>92.2</v>
          </cell>
          <cell r="EE127">
            <v>94.6</v>
          </cell>
          <cell r="EF127">
            <v>90.3</v>
          </cell>
          <cell r="EG127">
            <v>89</v>
          </cell>
          <cell r="EH127">
            <v>91.7</v>
          </cell>
          <cell r="EI127">
            <v>58.5</v>
          </cell>
          <cell r="EJ127">
            <v>54.5</v>
          </cell>
          <cell r="EK127">
            <v>62.6</v>
          </cell>
          <cell r="EL127">
            <v>37.4</v>
          </cell>
          <cell r="EM127">
            <v>32.6</v>
          </cell>
          <cell r="EN127">
            <v>42.5</v>
          </cell>
          <cell r="EO127">
            <v>22.3</v>
          </cell>
          <cell r="EP127">
            <v>17.399999999999999</v>
          </cell>
          <cell r="EQ127">
            <v>27.4</v>
          </cell>
        </row>
        <row r="128">
          <cell r="A128" t="str">
            <v>E10000014</v>
          </cell>
          <cell r="B128" t="str">
            <v>Hampshire</v>
          </cell>
          <cell r="C128" t="str">
            <v>South East</v>
          </cell>
          <cell r="D128">
            <v>339</v>
          </cell>
          <cell r="E128">
            <v>187</v>
          </cell>
          <cell r="F128">
            <v>152</v>
          </cell>
          <cell r="G128">
            <v>72.599999999999994</v>
          </cell>
          <cell r="H128">
            <v>68.400000000000006</v>
          </cell>
          <cell r="I128">
            <v>77.599999999999994</v>
          </cell>
          <cell r="J128">
            <v>61.4</v>
          </cell>
          <cell r="K128">
            <v>57.2</v>
          </cell>
          <cell r="L128">
            <v>66.400000000000006</v>
          </cell>
          <cell r="M128">
            <v>98.2</v>
          </cell>
          <cell r="N128" t="str">
            <v>x</v>
          </cell>
          <cell r="O128" t="str">
            <v>x</v>
          </cell>
          <cell r="P128">
            <v>96.5</v>
          </cell>
          <cell r="Q128">
            <v>95.7</v>
          </cell>
          <cell r="R128">
            <v>97.4</v>
          </cell>
          <cell r="S128">
            <v>62.5</v>
          </cell>
          <cell r="T128">
            <v>57.8</v>
          </cell>
          <cell r="U128">
            <v>68.400000000000006</v>
          </cell>
          <cell r="V128">
            <v>48.7</v>
          </cell>
          <cell r="W128">
            <v>43.3</v>
          </cell>
          <cell r="X128">
            <v>55.3</v>
          </cell>
          <cell r="Y128">
            <v>32.200000000000003</v>
          </cell>
          <cell r="Z128">
            <v>25.7</v>
          </cell>
          <cell r="AA128">
            <v>40.1</v>
          </cell>
          <cell r="AB128">
            <v>102</v>
          </cell>
          <cell r="AC128">
            <v>52</v>
          </cell>
          <cell r="AD128">
            <v>50</v>
          </cell>
          <cell r="AE128">
            <v>60.8</v>
          </cell>
          <cell r="AF128">
            <v>51.9</v>
          </cell>
          <cell r="AG128">
            <v>70</v>
          </cell>
          <cell r="AH128">
            <v>49</v>
          </cell>
          <cell r="AI128">
            <v>42.3</v>
          </cell>
          <cell r="AJ128">
            <v>56</v>
          </cell>
          <cell r="AK128">
            <v>94.1</v>
          </cell>
          <cell r="AL128" t="str">
            <v>x</v>
          </cell>
          <cell r="AM128" t="str">
            <v>x</v>
          </cell>
          <cell r="AN128">
            <v>92.2</v>
          </cell>
          <cell r="AO128">
            <v>90.4</v>
          </cell>
          <cell r="AP128">
            <v>94</v>
          </cell>
          <cell r="AQ128">
            <v>50</v>
          </cell>
          <cell r="AR128">
            <v>42.3</v>
          </cell>
          <cell r="AS128">
            <v>58</v>
          </cell>
          <cell r="AT128">
            <v>42.2</v>
          </cell>
          <cell r="AU128">
            <v>36.5</v>
          </cell>
          <cell r="AV128">
            <v>48</v>
          </cell>
          <cell r="AW128">
            <v>28.4</v>
          </cell>
          <cell r="AX128">
            <v>23.1</v>
          </cell>
          <cell r="AY128">
            <v>34</v>
          </cell>
          <cell r="AZ128">
            <v>36</v>
          </cell>
          <cell r="BA128">
            <v>21</v>
          </cell>
          <cell r="BB128">
            <v>15</v>
          </cell>
          <cell r="BC128">
            <v>86.1</v>
          </cell>
          <cell r="BD128" t="str">
            <v>x</v>
          </cell>
          <cell r="BE128" t="str">
            <v>x</v>
          </cell>
          <cell r="BF128">
            <v>80.599999999999994</v>
          </cell>
          <cell r="BG128" t="str">
            <v>x</v>
          </cell>
          <cell r="BH128" t="str">
            <v>x</v>
          </cell>
          <cell r="BI128">
            <v>100</v>
          </cell>
          <cell r="BJ128">
            <v>100</v>
          </cell>
          <cell r="BK128">
            <v>100</v>
          </cell>
          <cell r="BL128">
            <v>100</v>
          </cell>
          <cell r="BM128">
            <v>100</v>
          </cell>
          <cell r="BN128">
            <v>100</v>
          </cell>
          <cell r="BO128">
            <v>80.599999999999994</v>
          </cell>
          <cell r="BP128" t="str">
            <v>x</v>
          </cell>
          <cell r="BQ128" t="str">
            <v>x</v>
          </cell>
          <cell r="BR128">
            <v>75</v>
          </cell>
          <cell r="BS128" t="str">
            <v>x</v>
          </cell>
          <cell r="BT128" t="str">
            <v>x</v>
          </cell>
          <cell r="BU128">
            <v>61.1</v>
          </cell>
          <cell r="BV128">
            <v>52.4</v>
          </cell>
          <cell r="BW128">
            <v>73.3</v>
          </cell>
          <cell r="BX128">
            <v>346</v>
          </cell>
          <cell r="BY128">
            <v>172</v>
          </cell>
          <cell r="BZ128">
            <v>174</v>
          </cell>
          <cell r="CA128">
            <v>71.400000000000006</v>
          </cell>
          <cell r="CB128">
            <v>68</v>
          </cell>
          <cell r="CC128">
            <v>74.7</v>
          </cell>
          <cell r="CD128">
            <v>63.9</v>
          </cell>
          <cell r="CE128">
            <v>60.5</v>
          </cell>
          <cell r="CF128">
            <v>67.2</v>
          </cell>
          <cell r="CG128">
            <v>95.7</v>
          </cell>
          <cell r="CH128">
            <v>94.8</v>
          </cell>
          <cell r="CI128">
            <v>96.6</v>
          </cell>
          <cell r="CJ128">
            <v>93.9</v>
          </cell>
          <cell r="CK128">
            <v>92.4</v>
          </cell>
          <cell r="CL128">
            <v>95.4</v>
          </cell>
          <cell r="CM128">
            <v>64.7</v>
          </cell>
          <cell r="CN128">
            <v>61</v>
          </cell>
          <cell r="CO128">
            <v>68.400000000000006</v>
          </cell>
          <cell r="CP128">
            <v>48</v>
          </cell>
          <cell r="CQ128">
            <v>43.6</v>
          </cell>
          <cell r="CR128">
            <v>52.3</v>
          </cell>
          <cell r="CS128">
            <v>32.9</v>
          </cell>
          <cell r="CT128">
            <v>25</v>
          </cell>
          <cell r="CU128">
            <v>40.799999999999997</v>
          </cell>
          <cell r="CV128">
            <v>12775</v>
          </cell>
          <cell r="CW128">
            <v>6633</v>
          </cell>
          <cell r="CX128">
            <v>6142</v>
          </cell>
          <cell r="CY128">
            <v>67.8</v>
          </cell>
          <cell r="CZ128">
            <v>62.8</v>
          </cell>
          <cell r="DA128">
            <v>73.099999999999994</v>
          </cell>
          <cell r="DB128">
            <v>59.8</v>
          </cell>
          <cell r="DC128">
            <v>55.3</v>
          </cell>
          <cell r="DD128">
            <v>64.7</v>
          </cell>
          <cell r="DE128">
            <v>94.3</v>
          </cell>
          <cell r="DF128">
            <v>93</v>
          </cell>
          <cell r="DG128">
            <v>95.7</v>
          </cell>
          <cell r="DH128">
            <v>91.9</v>
          </cell>
          <cell r="DI128">
            <v>90.6</v>
          </cell>
          <cell r="DJ128">
            <v>93.3</v>
          </cell>
          <cell r="DK128">
            <v>62.3</v>
          </cell>
          <cell r="DL128">
            <v>58.3</v>
          </cell>
          <cell r="DM128">
            <v>66.5</v>
          </cell>
          <cell r="DN128">
            <v>40.200000000000003</v>
          </cell>
          <cell r="DO128">
            <v>36.4</v>
          </cell>
          <cell r="DP128">
            <v>44.3</v>
          </cell>
          <cell r="DQ128">
            <v>25.2</v>
          </cell>
          <cell r="DR128">
            <v>21.1</v>
          </cell>
          <cell r="DS128">
            <v>29.8</v>
          </cell>
          <cell r="DT128">
            <v>13851</v>
          </cell>
          <cell r="DU128">
            <v>7196</v>
          </cell>
          <cell r="DV128">
            <v>6655</v>
          </cell>
          <cell r="DW128">
            <v>67.7</v>
          </cell>
          <cell r="DX128">
            <v>62.9</v>
          </cell>
          <cell r="DY128">
            <v>73</v>
          </cell>
          <cell r="DZ128">
            <v>59.7</v>
          </cell>
          <cell r="EA128">
            <v>55.2</v>
          </cell>
          <cell r="EB128">
            <v>64.5</v>
          </cell>
          <cell r="EC128">
            <v>94.4</v>
          </cell>
          <cell r="ED128">
            <v>93.2</v>
          </cell>
          <cell r="EE128">
            <v>95.7</v>
          </cell>
          <cell r="EF128">
            <v>92</v>
          </cell>
          <cell r="EG128">
            <v>90.8</v>
          </cell>
          <cell r="EH128">
            <v>93.3</v>
          </cell>
          <cell r="EI128">
            <v>62.1</v>
          </cell>
          <cell r="EJ128">
            <v>58.1</v>
          </cell>
          <cell r="EK128">
            <v>66.400000000000006</v>
          </cell>
          <cell r="EL128">
            <v>40.5</v>
          </cell>
          <cell r="EM128">
            <v>36.700000000000003</v>
          </cell>
          <cell r="EN128">
            <v>44.6</v>
          </cell>
          <cell r="EO128">
            <v>25.6</v>
          </cell>
          <cell r="EP128">
            <v>21.3</v>
          </cell>
          <cell r="EQ128">
            <v>30.2</v>
          </cell>
        </row>
        <row r="129">
          <cell r="A129" t="str">
            <v>E06000046</v>
          </cell>
          <cell r="B129" t="str">
            <v>Isle of Wight</v>
          </cell>
          <cell r="C129" t="str">
            <v>South East</v>
          </cell>
          <cell r="D129">
            <v>11</v>
          </cell>
          <cell r="E129">
            <v>4</v>
          </cell>
          <cell r="F129">
            <v>7</v>
          </cell>
          <cell r="G129">
            <v>72.7</v>
          </cell>
          <cell r="H129" t="str">
            <v>x</v>
          </cell>
          <cell r="I129" t="str">
            <v>x</v>
          </cell>
          <cell r="J129">
            <v>54.5</v>
          </cell>
          <cell r="K129" t="str">
            <v>x</v>
          </cell>
          <cell r="L129" t="str">
            <v>x</v>
          </cell>
          <cell r="M129">
            <v>100</v>
          </cell>
          <cell r="N129" t="str">
            <v>x</v>
          </cell>
          <cell r="O129" t="str">
            <v>x</v>
          </cell>
          <cell r="P129" t="str">
            <v>x</v>
          </cell>
          <cell r="Q129" t="str">
            <v>x</v>
          </cell>
          <cell r="R129" t="str">
            <v>x</v>
          </cell>
          <cell r="S129">
            <v>54.5</v>
          </cell>
          <cell r="T129" t="str">
            <v>x</v>
          </cell>
          <cell r="U129" t="str">
            <v>x</v>
          </cell>
          <cell r="V129">
            <v>54.5</v>
          </cell>
          <cell r="W129" t="str">
            <v>x</v>
          </cell>
          <cell r="X129" t="str">
            <v>x</v>
          </cell>
          <cell r="Y129">
            <v>36.4</v>
          </cell>
          <cell r="Z129" t="str">
            <v>x</v>
          </cell>
          <cell r="AA129" t="str">
            <v>x</v>
          </cell>
          <cell r="AB129" t="str">
            <v>x</v>
          </cell>
          <cell r="AC129" t="str">
            <v>x</v>
          </cell>
          <cell r="AD129">
            <v>0</v>
          </cell>
          <cell r="AE129" t="str">
            <v>x</v>
          </cell>
          <cell r="AF129" t="str">
            <v>x</v>
          </cell>
          <cell r="AG129" t="str">
            <v>.</v>
          </cell>
          <cell r="AH129" t="str">
            <v>x</v>
          </cell>
          <cell r="AI129" t="str">
            <v>x</v>
          </cell>
          <cell r="AJ129" t="str">
            <v>.</v>
          </cell>
          <cell r="AK129" t="str">
            <v>x</v>
          </cell>
          <cell r="AL129" t="str">
            <v>x</v>
          </cell>
          <cell r="AM129" t="str">
            <v>.</v>
          </cell>
          <cell r="AN129" t="str">
            <v>x</v>
          </cell>
          <cell r="AO129" t="str">
            <v>x</v>
          </cell>
          <cell r="AP129" t="str">
            <v>.</v>
          </cell>
          <cell r="AQ129" t="str">
            <v>x</v>
          </cell>
          <cell r="AR129" t="str">
            <v>x</v>
          </cell>
          <cell r="AS129" t="str">
            <v>.</v>
          </cell>
          <cell r="AT129" t="str">
            <v>x</v>
          </cell>
          <cell r="AU129" t="str">
            <v>x</v>
          </cell>
          <cell r="AV129" t="str">
            <v>.</v>
          </cell>
          <cell r="AW129" t="str">
            <v>x</v>
          </cell>
          <cell r="AX129" t="str">
            <v>x</v>
          </cell>
          <cell r="AY129" t="str">
            <v>.</v>
          </cell>
          <cell r="AZ129">
            <v>0</v>
          </cell>
          <cell r="BA129">
            <v>0</v>
          </cell>
          <cell r="BB129">
            <v>0</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28</v>
          </cell>
          <cell r="BY129">
            <v>13</v>
          </cell>
          <cell r="BZ129">
            <v>15</v>
          </cell>
          <cell r="CA129">
            <v>60.7</v>
          </cell>
          <cell r="CB129" t="str">
            <v>x</v>
          </cell>
          <cell r="CC129" t="str">
            <v>x</v>
          </cell>
          <cell r="CD129">
            <v>42.9</v>
          </cell>
          <cell r="CE129">
            <v>38.5</v>
          </cell>
          <cell r="CF129">
            <v>46.7</v>
          </cell>
          <cell r="CG129">
            <v>85.7</v>
          </cell>
          <cell r="CH129">
            <v>69.2</v>
          </cell>
          <cell r="CI129">
            <v>100</v>
          </cell>
          <cell r="CJ129">
            <v>85.7</v>
          </cell>
          <cell r="CK129">
            <v>69.2</v>
          </cell>
          <cell r="CL129">
            <v>100</v>
          </cell>
          <cell r="CM129">
            <v>42.9</v>
          </cell>
          <cell r="CN129">
            <v>38.5</v>
          </cell>
          <cell r="CO129">
            <v>46.7</v>
          </cell>
          <cell r="CP129">
            <v>46.4</v>
          </cell>
          <cell r="CQ129">
            <v>23.1</v>
          </cell>
          <cell r="CR129">
            <v>66.7</v>
          </cell>
          <cell r="CS129">
            <v>10.7</v>
          </cell>
          <cell r="CT129" t="str">
            <v>x</v>
          </cell>
          <cell r="CU129" t="str">
            <v>x</v>
          </cell>
          <cell r="CV129">
            <v>1300</v>
          </cell>
          <cell r="CW129">
            <v>653</v>
          </cell>
          <cell r="CX129">
            <v>647</v>
          </cell>
          <cell r="CY129">
            <v>55.3</v>
          </cell>
          <cell r="CZ129">
            <v>48.7</v>
          </cell>
          <cell r="DA129">
            <v>62</v>
          </cell>
          <cell r="DB129">
            <v>47.7</v>
          </cell>
          <cell r="DC129">
            <v>44</v>
          </cell>
          <cell r="DD129">
            <v>51.5</v>
          </cell>
          <cell r="DE129">
            <v>92.2</v>
          </cell>
          <cell r="DF129">
            <v>91</v>
          </cell>
          <cell r="DG129">
            <v>93.4</v>
          </cell>
          <cell r="DH129">
            <v>89.4</v>
          </cell>
          <cell r="DI129">
            <v>87.9</v>
          </cell>
          <cell r="DJ129">
            <v>90.9</v>
          </cell>
          <cell r="DK129">
            <v>51.3</v>
          </cell>
          <cell r="DL129">
            <v>49.2</v>
          </cell>
          <cell r="DM129">
            <v>53.5</v>
          </cell>
          <cell r="DN129">
            <v>26.8</v>
          </cell>
          <cell r="DO129">
            <v>25.1</v>
          </cell>
          <cell r="DP129">
            <v>28.4</v>
          </cell>
          <cell r="DQ129">
            <v>13.1</v>
          </cell>
          <cell r="DR129">
            <v>10.1</v>
          </cell>
          <cell r="DS129">
            <v>16.100000000000001</v>
          </cell>
          <cell r="DT129">
            <v>1371</v>
          </cell>
          <cell r="DU129">
            <v>684</v>
          </cell>
          <cell r="DV129">
            <v>687</v>
          </cell>
          <cell r="DW129">
            <v>55.5</v>
          </cell>
          <cell r="DX129">
            <v>49</v>
          </cell>
          <cell r="DY129">
            <v>62</v>
          </cell>
          <cell r="DZ129">
            <v>47.6</v>
          </cell>
          <cell r="EA129">
            <v>43.9</v>
          </cell>
          <cell r="EB129">
            <v>51.4</v>
          </cell>
          <cell r="EC129">
            <v>92.1</v>
          </cell>
          <cell r="ED129">
            <v>90.5</v>
          </cell>
          <cell r="EE129">
            <v>93.7</v>
          </cell>
          <cell r="EF129">
            <v>89.4</v>
          </cell>
          <cell r="EG129">
            <v>87.4</v>
          </cell>
          <cell r="EH129">
            <v>91.3</v>
          </cell>
          <cell r="EI129">
            <v>51.1</v>
          </cell>
          <cell r="EJ129">
            <v>48.8</v>
          </cell>
          <cell r="EK129">
            <v>53.4</v>
          </cell>
          <cell r="EL129">
            <v>27.4</v>
          </cell>
          <cell r="EM129">
            <v>25</v>
          </cell>
          <cell r="EN129">
            <v>29.8</v>
          </cell>
          <cell r="EO129">
            <v>13.3</v>
          </cell>
          <cell r="EP129">
            <v>9.9</v>
          </cell>
          <cell r="EQ129">
            <v>16.600000000000001</v>
          </cell>
        </row>
        <row r="130">
          <cell r="A130" t="str">
            <v>E10000016</v>
          </cell>
          <cell r="B130" t="str">
            <v>Kent</v>
          </cell>
          <cell r="C130" t="str">
            <v>South East</v>
          </cell>
          <cell r="D130">
            <v>500</v>
          </cell>
          <cell r="E130">
            <v>252</v>
          </cell>
          <cell r="F130">
            <v>248</v>
          </cell>
          <cell r="G130">
            <v>83.6</v>
          </cell>
          <cell r="H130">
            <v>79.400000000000006</v>
          </cell>
          <cell r="I130">
            <v>87.9</v>
          </cell>
          <cell r="J130">
            <v>78.599999999999994</v>
          </cell>
          <cell r="K130">
            <v>74.2</v>
          </cell>
          <cell r="L130">
            <v>83.1</v>
          </cell>
          <cell r="M130">
            <v>99</v>
          </cell>
          <cell r="N130" t="str">
            <v>x</v>
          </cell>
          <cell r="O130" t="str">
            <v>x</v>
          </cell>
          <cell r="P130">
            <v>97.8</v>
          </cell>
          <cell r="Q130">
            <v>97.2</v>
          </cell>
          <cell r="R130">
            <v>98.4</v>
          </cell>
          <cell r="S130">
            <v>81.2</v>
          </cell>
          <cell r="T130">
            <v>77.8</v>
          </cell>
          <cell r="U130">
            <v>84.7</v>
          </cell>
          <cell r="V130">
            <v>57</v>
          </cell>
          <cell r="W130">
            <v>53.6</v>
          </cell>
          <cell r="X130">
            <v>60.5</v>
          </cell>
          <cell r="Y130">
            <v>43.4</v>
          </cell>
          <cell r="Z130">
            <v>38.5</v>
          </cell>
          <cell r="AA130">
            <v>48.4</v>
          </cell>
          <cell r="AB130">
            <v>288</v>
          </cell>
          <cell r="AC130">
            <v>134</v>
          </cell>
          <cell r="AD130">
            <v>154</v>
          </cell>
          <cell r="AE130">
            <v>77.8</v>
          </cell>
          <cell r="AF130">
            <v>65.7</v>
          </cell>
          <cell r="AG130">
            <v>88.3</v>
          </cell>
          <cell r="AH130">
            <v>70.099999999999994</v>
          </cell>
          <cell r="AI130">
            <v>59</v>
          </cell>
          <cell r="AJ130">
            <v>79.900000000000006</v>
          </cell>
          <cell r="AK130">
            <v>96.2</v>
          </cell>
          <cell r="AL130" t="str">
            <v>x</v>
          </cell>
          <cell r="AM130" t="str">
            <v>x</v>
          </cell>
          <cell r="AN130">
            <v>94.8</v>
          </cell>
          <cell r="AO130" t="str">
            <v>x</v>
          </cell>
          <cell r="AP130" t="str">
            <v>x</v>
          </cell>
          <cell r="AQ130">
            <v>70.5</v>
          </cell>
          <cell r="AR130">
            <v>59.7</v>
          </cell>
          <cell r="AS130">
            <v>79.900000000000006</v>
          </cell>
          <cell r="AT130">
            <v>53.5</v>
          </cell>
          <cell r="AU130">
            <v>45.5</v>
          </cell>
          <cell r="AV130">
            <v>60.4</v>
          </cell>
          <cell r="AW130">
            <v>39.200000000000003</v>
          </cell>
          <cell r="AX130">
            <v>28.4</v>
          </cell>
          <cell r="AY130">
            <v>48.7</v>
          </cell>
          <cell r="AZ130">
            <v>77</v>
          </cell>
          <cell r="BA130">
            <v>42</v>
          </cell>
          <cell r="BB130">
            <v>35</v>
          </cell>
          <cell r="BC130">
            <v>92.2</v>
          </cell>
          <cell r="BD130" t="str">
            <v>x</v>
          </cell>
          <cell r="BE130" t="str">
            <v>x</v>
          </cell>
          <cell r="BF130">
            <v>83.1</v>
          </cell>
          <cell r="BG130">
            <v>76.2</v>
          </cell>
          <cell r="BH130">
            <v>91.4</v>
          </cell>
          <cell r="BI130" t="str">
            <v>x</v>
          </cell>
          <cell r="BJ130" t="str">
            <v>x</v>
          </cell>
          <cell r="BK130">
            <v>100</v>
          </cell>
          <cell r="BL130" t="str">
            <v>x</v>
          </cell>
          <cell r="BM130" t="str">
            <v>x</v>
          </cell>
          <cell r="BN130">
            <v>100</v>
          </cell>
          <cell r="BO130">
            <v>84.4</v>
          </cell>
          <cell r="BP130">
            <v>78.599999999999994</v>
          </cell>
          <cell r="BQ130">
            <v>91.4</v>
          </cell>
          <cell r="BR130">
            <v>62.3</v>
          </cell>
          <cell r="BS130">
            <v>66.7</v>
          </cell>
          <cell r="BT130">
            <v>57.1</v>
          </cell>
          <cell r="BU130">
            <v>46.8</v>
          </cell>
          <cell r="BV130">
            <v>42.9</v>
          </cell>
          <cell r="BW130">
            <v>51.4</v>
          </cell>
          <cell r="BX130">
            <v>572</v>
          </cell>
          <cell r="BY130">
            <v>274</v>
          </cell>
          <cell r="BZ130">
            <v>298</v>
          </cell>
          <cell r="CA130">
            <v>71.3</v>
          </cell>
          <cell r="CB130">
            <v>64.2</v>
          </cell>
          <cell r="CC130">
            <v>77.900000000000006</v>
          </cell>
          <cell r="CD130">
            <v>62.6</v>
          </cell>
          <cell r="CE130">
            <v>57.3</v>
          </cell>
          <cell r="CF130">
            <v>67.400000000000006</v>
          </cell>
          <cell r="CG130">
            <v>93</v>
          </cell>
          <cell r="CH130">
            <v>89.8</v>
          </cell>
          <cell r="CI130">
            <v>96</v>
          </cell>
          <cell r="CJ130">
            <v>90.9</v>
          </cell>
          <cell r="CK130">
            <v>87.6</v>
          </cell>
          <cell r="CL130">
            <v>94</v>
          </cell>
          <cell r="CM130">
            <v>64.2</v>
          </cell>
          <cell r="CN130">
            <v>59.1</v>
          </cell>
          <cell r="CO130">
            <v>68.8</v>
          </cell>
          <cell r="CP130">
            <v>47.2</v>
          </cell>
          <cell r="CQ130">
            <v>41.2</v>
          </cell>
          <cell r="CR130">
            <v>52.7</v>
          </cell>
          <cell r="CS130">
            <v>29.5</v>
          </cell>
          <cell r="CT130">
            <v>24.8</v>
          </cell>
          <cell r="CU130">
            <v>33.9</v>
          </cell>
          <cell r="CV130">
            <v>14418</v>
          </cell>
          <cell r="CW130">
            <v>7395</v>
          </cell>
          <cell r="CX130">
            <v>7023</v>
          </cell>
          <cell r="CY130">
            <v>63.3</v>
          </cell>
          <cell r="CZ130">
            <v>58.4</v>
          </cell>
          <cell r="DA130">
            <v>68.400000000000006</v>
          </cell>
          <cell r="DB130">
            <v>56</v>
          </cell>
          <cell r="DC130">
            <v>51.9</v>
          </cell>
          <cell r="DD130">
            <v>60.3</v>
          </cell>
          <cell r="DE130">
            <v>93.1</v>
          </cell>
          <cell r="DF130">
            <v>91.5</v>
          </cell>
          <cell r="DG130">
            <v>94.8</v>
          </cell>
          <cell r="DH130">
            <v>90.2</v>
          </cell>
          <cell r="DI130">
            <v>88.6</v>
          </cell>
          <cell r="DJ130">
            <v>91.8</v>
          </cell>
          <cell r="DK130">
            <v>58.5</v>
          </cell>
          <cell r="DL130">
            <v>55.1</v>
          </cell>
          <cell r="DM130">
            <v>62.1</v>
          </cell>
          <cell r="DN130">
            <v>40.4</v>
          </cell>
          <cell r="DO130">
            <v>35.6</v>
          </cell>
          <cell r="DP130">
            <v>45.4</v>
          </cell>
          <cell r="DQ130">
            <v>25.4</v>
          </cell>
          <cell r="DR130">
            <v>20.6</v>
          </cell>
          <cell r="DS130">
            <v>30.4</v>
          </cell>
          <cell r="DT130">
            <v>16109</v>
          </cell>
          <cell r="DU130">
            <v>8228</v>
          </cell>
          <cell r="DV130">
            <v>7881</v>
          </cell>
          <cell r="DW130">
            <v>64.7</v>
          </cell>
          <cell r="DX130">
            <v>59.6</v>
          </cell>
          <cell r="DY130">
            <v>69.900000000000006</v>
          </cell>
          <cell r="DZ130">
            <v>57.3</v>
          </cell>
          <cell r="EA130">
            <v>53</v>
          </cell>
          <cell r="EB130">
            <v>61.9</v>
          </cell>
          <cell r="EC130">
            <v>93.4</v>
          </cell>
          <cell r="ED130">
            <v>91.8</v>
          </cell>
          <cell r="EE130">
            <v>95.1</v>
          </cell>
          <cell r="EF130">
            <v>90.6</v>
          </cell>
          <cell r="EG130">
            <v>88.9</v>
          </cell>
          <cell r="EH130">
            <v>92.3</v>
          </cell>
          <cell r="EI130">
            <v>59.8</v>
          </cell>
          <cell r="EJ130">
            <v>56.1</v>
          </cell>
          <cell r="EK130">
            <v>63.6</v>
          </cell>
          <cell r="EL130">
            <v>41.5</v>
          </cell>
          <cell r="EM130">
            <v>36.700000000000003</v>
          </cell>
          <cell r="EN130">
            <v>46.6</v>
          </cell>
          <cell r="EO130">
            <v>26.5</v>
          </cell>
          <cell r="EP130">
            <v>21.7</v>
          </cell>
          <cell r="EQ130">
            <v>31.6</v>
          </cell>
        </row>
        <row r="131">
          <cell r="A131" t="str">
            <v>E06000035</v>
          </cell>
          <cell r="B131" t="str">
            <v>Medway</v>
          </cell>
          <cell r="C131" t="str">
            <v>South East</v>
          </cell>
          <cell r="D131">
            <v>155</v>
          </cell>
          <cell r="E131">
            <v>83</v>
          </cell>
          <cell r="F131">
            <v>72</v>
          </cell>
          <cell r="G131">
            <v>78.7</v>
          </cell>
          <cell r="H131">
            <v>75.900000000000006</v>
          </cell>
          <cell r="I131">
            <v>81.900000000000006</v>
          </cell>
          <cell r="J131">
            <v>74.2</v>
          </cell>
          <cell r="K131">
            <v>72.3</v>
          </cell>
          <cell r="L131">
            <v>76.400000000000006</v>
          </cell>
          <cell r="M131">
            <v>95.5</v>
          </cell>
          <cell r="N131">
            <v>96.4</v>
          </cell>
          <cell r="O131">
            <v>94.4</v>
          </cell>
          <cell r="P131">
            <v>93.5</v>
          </cell>
          <cell r="Q131">
            <v>96.4</v>
          </cell>
          <cell r="R131">
            <v>90.3</v>
          </cell>
          <cell r="S131">
            <v>76.099999999999994</v>
          </cell>
          <cell r="T131">
            <v>74.7</v>
          </cell>
          <cell r="U131">
            <v>77.8</v>
          </cell>
          <cell r="V131">
            <v>56.8</v>
          </cell>
          <cell r="W131">
            <v>53</v>
          </cell>
          <cell r="X131">
            <v>61.1</v>
          </cell>
          <cell r="Y131">
            <v>45.8</v>
          </cell>
          <cell r="Z131">
            <v>44.6</v>
          </cell>
          <cell r="AA131">
            <v>47.2</v>
          </cell>
          <cell r="AB131">
            <v>105</v>
          </cell>
          <cell r="AC131">
            <v>61</v>
          </cell>
          <cell r="AD131">
            <v>44</v>
          </cell>
          <cell r="AE131">
            <v>77.099999999999994</v>
          </cell>
          <cell r="AF131">
            <v>78.7</v>
          </cell>
          <cell r="AG131">
            <v>75</v>
          </cell>
          <cell r="AH131">
            <v>66.7</v>
          </cell>
          <cell r="AI131">
            <v>62.3</v>
          </cell>
          <cell r="AJ131">
            <v>72.7</v>
          </cell>
          <cell r="AK131" t="str">
            <v>x</v>
          </cell>
          <cell r="AL131" t="str">
            <v>x</v>
          </cell>
          <cell r="AM131" t="str">
            <v>x</v>
          </cell>
          <cell r="AN131">
            <v>95.2</v>
          </cell>
          <cell r="AO131" t="str">
            <v>x</v>
          </cell>
          <cell r="AP131" t="str">
            <v>x</v>
          </cell>
          <cell r="AQ131">
            <v>67.599999999999994</v>
          </cell>
          <cell r="AR131">
            <v>63.9</v>
          </cell>
          <cell r="AS131">
            <v>72.7</v>
          </cell>
          <cell r="AT131">
            <v>47.6</v>
          </cell>
          <cell r="AU131">
            <v>45.9</v>
          </cell>
          <cell r="AV131">
            <v>50</v>
          </cell>
          <cell r="AW131">
            <v>36.200000000000003</v>
          </cell>
          <cell r="AX131">
            <v>32.799999999999997</v>
          </cell>
          <cell r="AY131">
            <v>40.9</v>
          </cell>
          <cell r="AZ131" t="str">
            <v>x</v>
          </cell>
          <cell r="BA131" t="str">
            <v>x</v>
          </cell>
          <cell r="BB131" t="str">
            <v>x</v>
          </cell>
          <cell r="BC131" t="str">
            <v>x</v>
          </cell>
          <cell r="BD131" t="str">
            <v>x</v>
          </cell>
          <cell r="BE131" t="str">
            <v>x</v>
          </cell>
          <cell r="BF131" t="str">
            <v>x</v>
          </cell>
          <cell r="BG131" t="str">
            <v>x</v>
          </cell>
          <cell r="BH131" t="str">
            <v>x</v>
          </cell>
          <cell r="BI131" t="str">
            <v>x</v>
          </cell>
          <cell r="BJ131" t="str">
            <v>x</v>
          </cell>
          <cell r="BK131" t="str">
            <v>x</v>
          </cell>
          <cell r="BL131" t="str">
            <v>x</v>
          </cell>
          <cell r="BM131" t="str">
            <v>x</v>
          </cell>
          <cell r="BN131" t="str">
            <v>x</v>
          </cell>
          <cell r="BO131" t="str">
            <v>x</v>
          </cell>
          <cell r="BP131" t="str">
            <v>x</v>
          </cell>
          <cell r="BQ131" t="str">
            <v>x</v>
          </cell>
          <cell r="BR131" t="str">
            <v>x</v>
          </cell>
          <cell r="BS131" t="str">
            <v>x</v>
          </cell>
          <cell r="BT131" t="str">
            <v>x</v>
          </cell>
          <cell r="BU131" t="str">
            <v>x</v>
          </cell>
          <cell r="BV131" t="str">
            <v>x</v>
          </cell>
          <cell r="BW131" t="str">
            <v>x</v>
          </cell>
          <cell r="BX131">
            <v>150</v>
          </cell>
          <cell r="BY131">
            <v>61</v>
          </cell>
          <cell r="BZ131">
            <v>89</v>
          </cell>
          <cell r="CA131">
            <v>78</v>
          </cell>
          <cell r="CB131">
            <v>83.6</v>
          </cell>
          <cell r="CC131">
            <v>74.2</v>
          </cell>
          <cell r="CD131">
            <v>65.3</v>
          </cell>
          <cell r="CE131">
            <v>67.2</v>
          </cell>
          <cell r="CF131">
            <v>64</v>
          </cell>
          <cell r="CG131">
            <v>96.7</v>
          </cell>
          <cell r="CH131" t="str">
            <v>x</v>
          </cell>
          <cell r="CI131" t="str">
            <v>x</v>
          </cell>
          <cell r="CJ131">
            <v>92</v>
          </cell>
          <cell r="CK131">
            <v>90.2</v>
          </cell>
          <cell r="CL131">
            <v>93.3</v>
          </cell>
          <cell r="CM131">
            <v>66</v>
          </cell>
          <cell r="CN131">
            <v>67.2</v>
          </cell>
          <cell r="CO131">
            <v>65.2</v>
          </cell>
          <cell r="CP131">
            <v>50.7</v>
          </cell>
          <cell r="CQ131">
            <v>52.5</v>
          </cell>
          <cell r="CR131">
            <v>49.4</v>
          </cell>
          <cell r="CS131">
            <v>38</v>
          </cell>
          <cell r="CT131">
            <v>41</v>
          </cell>
          <cell r="CU131">
            <v>36</v>
          </cell>
          <cell r="CV131">
            <v>2682</v>
          </cell>
          <cell r="CW131">
            <v>1324</v>
          </cell>
          <cell r="CX131">
            <v>1358</v>
          </cell>
          <cell r="CY131">
            <v>65.099999999999994</v>
          </cell>
          <cell r="CZ131">
            <v>61.2</v>
          </cell>
          <cell r="DA131">
            <v>68.900000000000006</v>
          </cell>
          <cell r="DB131">
            <v>56.2</v>
          </cell>
          <cell r="DC131">
            <v>53.9</v>
          </cell>
          <cell r="DD131">
            <v>58.3</v>
          </cell>
          <cell r="DE131">
            <v>93.6</v>
          </cell>
          <cell r="DF131">
            <v>92.1</v>
          </cell>
          <cell r="DG131">
            <v>95.1</v>
          </cell>
          <cell r="DH131">
            <v>90.9</v>
          </cell>
          <cell r="DI131">
            <v>90.1</v>
          </cell>
          <cell r="DJ131">
            <v>91.8</v>
          </cell>
          <cell r="DK131">
            <v>58.1</v>
          </cell>
          <cell r="DL131">
            <v>56.5</v>
          </cell>
          <cell r="DM131">
            <v>59.6</v>
          </cell>
          <cell r="DN131">
            <v>35.200000000000003</v>
          </cell>
          <cell r="DO131">
            <v>31.6</v>
          </cell>
          <cell r="DP131">
            <v>38.799999999999997</v>
          </cell>
          <cell r="DQ131">
            <v>23.6</v>
          </cell>
          <cell r="DR131">
            <v>20.3</v>
          </cell>
          <cell r="DS131">
            <v>26.7</v>
          </cell>
          <cell r="DT131">
            <v>3144</v>
          </cell>
          <cell r="DU131">
            <v>1555</v>
          </cell>
          <cell r="DV131">
            <v>1589</v>
          </cell>
          <cell r="DW131">
            <v>66.599999999999994</v>
          </cell>
          <cell r="DX131">
            <v>63.4</v>
          </cell>
          <cell r="DY131">
            <v>69.7</v>
          </cell>
          <cell r="DZ131">
            <v>57.8</v>
          </cell>
          <cell r="EA131">
            <v>55.8</v>
          </cell>
          <cell r="EB131">
            <v>59.8</v>
          </cell>
          <cell r="EC131">
            <v>93.8</v>
          </cell>
          <cell r="ED131">
            <v>92.5</v>
          </cell>
          <cell r="EE131">
            <v>95</v>
          </cell>
          <cell r="EF131">
            <v>91</v>
          </cell>
          <cell r="EG131">
            <v>90.2</v>
          </cell>
          <cell r="EH131">
            <v>91.7</v>
          </cell>
          <cell r="EI131">
            <v>59.6</v>
          </cell>
          <cell r="EJ131">
            <v>58.1</v>
          </cell>
          <cell r="EK131">
            <v>61</v>
          </cell>
          <cell r="EL131">
            <v>37.5</v>
          </cell>
          <cell r="EM131">
            <v>34</v>
          </cell>
          <cell r="EN131">
            <v>40.9</v>
          </cell>
          <cell r="EO131">
            <v>25.9</v>
          </cell>
          <cell r="EP131">
            <v>23</v>
          </cell>
          <cell r="EQ131">
            <v>28.8</v>
          </cell>
        </row>
        <row r="132">
          <cell r="A132" t="str">
            <v>E06000042</v>
          </cell>
          <cell r="B132" t="str">
            <v>Milton Keynes</v>
          </cell>
          <cell r="C132" t="str">
            <v>South East</v>
          </cell>
          <cell r="D132">
            <v>225</v>
          </cell>
          <cell r="E132">
            <v>114</v>
          </cell>
          <cell r="F132">
            <v>111</v>
          </cell>
          <cell r="G132">
            <v>69.3</v>
          </cell>
          <cell r="H132">
            <v>65.8</v>
          </cell>
          <cell r="I132">
            <v>73</v>
          </cell>
          <cell r="J132">
            <v>56.9</v>
          </cell>
          <cell r="K132">
            <v>51.8</v>
          </cell>
          <cell r="L132">
            <v>62.2</v>
          </cell>
          <cell r="M132">
            <v>96</v>
          </cell>
          <cell r="N132">
            <v>95.6</v>
          </cell>
          <cell r="O132">
            <v>96.4</v>
          </cell>
          <cell r="P132">
            <v>93.8</v>
          </cell>
          <cell r="Q132">
            <v>94.7</v>
          </cell>
          <cell r="R132">
            <v>92.8</v>
          </cell>
          <cell r="S132">
            <v>59.1</v>
          </cell>
          <cell r="T132">
            <v>54.4</v>
          </cell>
          <cell r="U132">
            <v>64</v>
          </cell>
          <cell r="V132">
            <v>45.3</v>
          </cell>
          <cell r="W132">
            <v>40.4</v>
          </cell>
          <cell r="X132">
            <v>50.5</v>
          </cell>
          <cell r="Y132">
            <v>29.3</v>
          </cell>
          <cell r="Z132">
            <v>21.9</v>
          </cell>
          <cell r="AA132">
            <v>36.9</v>
          </cell>
          <cell r="AB132">
            <v>325</v>
          </cell>
          <cell r="AC132">
            <v>170</v>
          </cell>
          <cell r="AD132">
            <v>155</v>
          </cell>
          <cell r="AE132">
            <v>61.2</v>
          </cell>
          <cell r="AF132">
            <v>57.6</v>
          </cell>
          <cell r="AG132">
            <v>65.2</v>
          </cell>
          <cell r="AH132">
            <v>48.6</v>
          </cell>
          <cell r="AI132">
            <v>46.5</v>
          </cell>
          <cell r="AJ132">
            <v>51</v>
          </cell>
          <cell r="AK132">
            <v>96</v>
          </cell>
          <cell r="AL132">
            <v>95.3</v>
          </cell>
          <cell r="AM132">
            <v>96.8</v>
          </cell>
          <cell r="AN132">
            <v>95.1</v>
          </cell>
          <cell r="AO132">
            <v>94.1</v>
          </cell>
          <cell r="AP132">
            <v>96.1</v>
          </cell>
          <cell r="AQ132">
            <v>51.1</v>
          </cell>
          <cell r="AR132">
            <v>50</v>
          </cell>
          <cell r="AS132">
            <v>52.3</v>
          </cell>
          <cell r="AT132">
            <v>42.5</v>
          </cell>
          <cell r="AU132">
            <v>40.6</v>
          </cell>
          <cell r="AV132">
            <v>44.5</v>
          </cell>
          <cell r="AW132">
            <v>14.2</v>
          </cell>
          <cell r="AX132">
            <v>10.6</v>
          </cell>
          <cell r="AY132">
            <v>18.100000000000001</v>
          </cell>
          <cell r="AZ132">
            <v>19</v>
          </cell>
          <cell r="BA132">
            <v>9</v>
          </cell>
          <cell r="BB132">
            <v>10</v>
          </cell>
          <cell r="BC132">
            <v>84.2</v>
          </cell>
          <cell r="BD132">
            <v>66.7</v>
          </cell>
          <cell r="BE132">
            <v>100</v>
          </cell>
          <cell r="BF132">
            <v>73.7</v>
          </cell>
          <cell r="BG132" t="str">
            <v>x</v>
          </cell>
          <cell r="BH132" t="str">
            <v>x</v>
          </cell>
          <cell r="BI132" t="str">
            <v>x</v>
          </cell>
          <cell r="BJ132" t="str">
            <v>x</v>
          </cell>
          <cell r="BK132">
            <v>100</v>
          </cell>
          <cell r="BL132" t="str">
            <v>x</v>
          </cell>
          <cell r="BM132" t="str">
            <v>x</v>
          </cell>
          <cell r="BN132">
            <v>100</v>
          </cell>
          <cell r="BO132">
            <v>73.7</v>
          </cell>
          <cell r="BP132" t="str">
            <v>x</v>
          </cell>
          <cell r="BQ132" t="str">
            <v>x</v>
          </cell>
          <cell r="BR132">
            <v>42.1</v>
          </cell>
          <cell r="BS132">
            <v>33.299999999999997</v>
          </cell>
          <cell r="BT132">
            <v>50</v>
          </cell>
          <cell r="BU132">
            <v>31.6</v>
          </cell>
          <cell r="BV132" t="str">
            <v>x</v>
          </cell>
          <cell r="BW132" t="str">
            <v>x</v>
          </cell>
          <cell r="BX132">
            <v>150</v>
          </cell>
          <cell r="BY132">
            <v>71</v>
          </cell>
          <cell r="BZ132">
            <v>79</v>
          </cell>
          <cell r="CA132">
            <v>67.3</v>
          </cell>
          <cell r="CB132">
            <v>69</v>
          </cell>
          <cell r="CC132">
            <v>65.8</v>
          </cell>
          <cell r="CD132">
            <v>58.7</v>
          </cell>
          <cell r="CE132">
            <v>64.8</v>
          </cell>
          <cell r="CF132">
            <v>53.2</v>
          </cell>
          <cell r="CG132">
            <v>92</v>
          </cell>
          <cell r="CH132">
            <v>94.4</v>
          </cell>
          <cell r="CI132">
            <v>89.9</v>
          </cell>
          <cell r="CJ132">
            <v>91.3</v>
          </cell>
          <cell r="CK132">
            <v>93</v>
          </cell>
          <cell r="CL132">
            <v>89.9</v>
          </cell>
          <cell r="CM132">
            <v>60</v>
          </cell>
          <cell r="CN132">
            <v>66.2</v>
          </cell>
          <cell r="CO132">
            <v>54.4</v>
          </cell>
          <cell r="CP132">
            <v>42</v>
          </cell>
          <cell r="CQ132">
            <v>39.4</v>
          </cell>
          <cell r="CR132">
            <v>44.3</v>
          </cell>
          <cell r="CS132">
            <v>24</v>
          </cell>
          <cell r="CT132">
            <v>22.5</v>
          </cell>
          <cell r="CU132">
            <v>25.3</v>
          </cell>
          <cell r="CV132">
            <v>2123</v>
          </cell>
          <cell r="CW132">
            <v>1077</v>
          </cell>
          <cell r="CX132">
            <v>1046</v>
          </cell>
          <cell r="CY132">
            <v>60</v>
          </cell>
          <cell r="CZ132">
            <v>53.2</v>
          </cell>
          <cell r="DA132">
            <v>66.900000000000006</v>
          </cell>
          <cell r="DB132">
            <v>51</v>
          </cell>
          <cell r="DC132">
            <v>45.4</v>
          </cell>
          <cell r="DD132">
            <v>56.8</v>
          </cell>
          <cell r="DE132">
            <v>93.4</v>
          </cell>
          <cell r="DF132">
            <v>92</v>
          </cell>
          <cell r="DG132">
            <v>94.8</v>
          </cell>
          <cell r="DH132">
            <v>91.5</v>
          </cell>
          <cell r="DI132">
            <v>90.4</v>
          </cell>
          <cell r="DJ132">
            <v>92.5</v>
          </cell>
          <cell r="DK132">
            <v>53.5</v>
          </cell>
          <cell r="DL132">
            <v>49.1</v>
          </cell>
          <cell r="DM132">
            <v>58</v>
          </cell>
          <cell r="DN132">
            <v>39.700000000000003</v>
          </cell>
          <cell r="DO132">
            <v>34.200000000000003</v>
          </cell>
          <cell r="DP132">
            <v>45.4</v>
          </cell>
          <cell r="DQ132">
            <v>20.3</v>
          </cell>
          <cell r="DR132">
            <v>14.1</v>
          </cell>
          <cell r="DS132">
            <v>26.6</v>
          </cell>
          <cell r="DT132">
            <v>2919</v>
          </cell>
          <cell r="DU132">
            <v>1487</v>
          </cell>
          <cell r="DV132">
            <v>1432</v>
          </cell>
          <cell r="DW132">
            <v>61.6</v>
          </cell>
          <cell r="DX132">
            <v>55.6</v>
          </cell>
          <cell r="DY132">
            <v>67.8</v>
          </cell>
          <cell r="DZ132">
            <v>52</v>
          </cell>
          <cell r="EA132">
            <v>46.9</v>
          </cell>
          <cell r="EB132">
            <v>57.2</v>
          </cell>
          <cell r="EC132">
            <v>93.9</v>
          </cell>
          <cell r="ED132">
            <v>92.8</v>
          </cell>
          <cell r="EE132">
            <v>95</v>
          </cell>
          <cell r="EF132">
            <v>92.1</v>
          </cell>
          <cell r="EG132">
            <v>91.3</v>
          </cell>
          <cell r="EH132">
            <v>92.9</v>
          </cell>
          <cell r="EI132">
            <v>54.3</v>
          </cell>
          <cell r="EJ132">
            <v>50.4</v>
          </cell>
          <cell r="EK132">
            <v>58.4</v>
          </cell>
          <cell r="EL132">
            <v>40.799999999999997</v>
          </cell>
          <cell r="EM132">
            <v>35.799999999999997</v>
          </cell>
          <cell r="EN132">
            <v>46</v>
          </cell>
          <cell r="EO132">
            <v>20.7</v>
          </cell>
          <cell r="EP132">
            <v>14.9</v>
          </cell>
          <cell r="EQ132">
            <v>26.7</v>
          </cell>
        </row>
        <row r="133">
          <cell r="A133" t="str">
            <v>E10000025</v>
          </cell>
          <cell r="B133" t="str">
            <v>Oxfordshire</v>
          </cell>
          <cell r="C133" t="str">
            <v>South East</v>
          </cell>
          <cell r="D133">
            <v>295</v>
          </cell>
          <cell r="E133">
            <v>148</v>
          </cell>
          <cell r="F133">
            <v>147</v>
          </cell>
          <cell r="G133">
            <v>64.7</v>
          </cell>
          <cell r="H133">
            <v>60.1</v>
          </cell>
          <cell r="I133">
            <v>69.400000000000006</v>
          </cell>
          <cell r="J133">
            <v>54.2</v>
          </cell>
          <cell r="K133">
            <v>54.7</v>
          </cell>
          <cell r="L133">
            <v>53.7</v>
          </cell>
          <cell r="M133">
            <v>93.6</v>
          </cell>
          <cell r="N133">
            <v>89.9</v>
          </cell>
          <cell r="O133">
            <v>97.3</v>
          </cell>
          <cell r="P133">
            <v>91.2</v>
          </cell>
          <cell r="Q133">
            <v>86.5</v>
          </cell>
          <cell r="R133">
            <v>95.9</v>
          </cell>
          <cell r="S133">
            <v>55.3</v>
          </cell>
          <cell r="T133">
            <v>55.4</v>
          </cell>
          <cell r="U133">
            <v>55.1</v>
          </cell>
          <cell r="V133">
            <v>35.299999999999997</v>
          </cell>
          <cell r="W133">
            <v>30.4</v>
          </cell>
          <cell r="X133">
            <v>40.1</v>
          </cell>
          <cell r="Y133">
            <v>20.3</v>
          </cell>
          <cell r="Z133">
            <v>17.600000000000001</v>
          </cell>
          <cell r="AA133">
            <v>23.1</v>
          </cell>
          <cell r="AB133">
            <v>128</v>
          </cell>
          <cell r="AC133">
            <v>64</v>
          </cell>
          <cell r="AD133">
            <v>64</v>
          </cell>
          <cell r="AE133">
            <v>65.599999999999994</v>
          </cell>
          <cell r="AF133">
            <v>59.4</v>
          </cell>
          <cell r="AG133">
            <v>71.900000000000006</v>
          </cell>
          <cell r="AH133">
            <v>53.9</v>
          </cell>
          <cell r="AI133">
            <v>53.1</v>
          </cell>
          <cell r="AJ133">
            <v>54.7</v>
          </cell>
          <cell r="AK133">
            <v>97.7</v>
          </cell>
          <cell r="AL133">
            <v>95.3</v>
          </cell>
          <cell r="AM133">
            <v>100</v>
          </cell>
          <cell r="AN133">
            <v>92.2</v>
          </cell>
          <cell r="AO133">
            <v>90.6</v>
          </cell>
          <cell r="AP133">
            <v>93.8</v>
          </cell>
          <cell r="AQ133">
            <v>55.5</v>
          </cell>
          <cell r="AR133">
            <v>56.3</v>
          </cell>
          <cell r="AS133">
            <v>54.7</v>
          </cell>
          <cell r="AT133">
            <v>35.9</v>
          </cell>
          <cell r="AU133">
            <v>32.799999999999997</v>
          </cell>
          <cell r="AV133">
            <v>39.1</v>
          </cell>
          <cell r="AW133">
            <v>18.8</v>
          </cell>
          <cell r="AX133">
            <v>17.2</v>
          </cell>
          <cell r="AY133">
            <v>20.3</v>
          </cell>
          <cell r="AZ133">
            <v>29</v>
          </cell>
          <cell r="BA133">
            <v>13</v>
          </cell>
          <cell r="BB133">
            <v>16</v>
          </cell>
          <cell r="BC133">
            <v>86.2</v>
          </cell>
          <cell r="BD133">
            <v>69.2</v>
          </cell>
          <cell r="BE133">
            <v>100</v>
          </cell>
          <cell r="BF133">
            <v>75.900000000000006</v>
          </cell>
          <cell r="BG133" t="str">
            <v>x</v>
          </cell>
          <cell r="BH133" t="str">
            <v>x</v>
          </cell>
          <cell r="BI133" t="str">
            <v>x</v>
          </cell>
          <cell r="BJ133" t="str">
            <v>x</v>
          </cell>
          <cell r="BK133">
            <v>100</v>
          </cell>
          <cell r="BL133" t="str">
            <v>x</v>
          </cell>
          <cell r="BM133" t="str">
            <v>x</v>
          </cell>
          <cell r="BN133">
            <v>100</v>
          </cell>
          <cell r="BO133">
            <v>79.3</v>
          </cell>
          <cell r="BP133" t="str">
            <v>x</v>
          </cell>
          <cell r="BQ133" t="str">
            <v>x</v>
          </cell>
          <cell r="BR133">
            <v>58.6</v>
          </cell>
          <cell r="BS133">
            <v>38.5</v>
          </cell>
          <cell r="BT133">
            <v>75</v>
          </cell>
          <cell r="BU133">
            <v>51.7</v>
          </cell>
          <cell r="BV133">
            <v>23.1</v>
          </cell>
          <cell r="BW133">
            <v>75</v>
          </cell>
          <cell r="BX133">
            <v>281</v>
          </cell>
          <cell r="BY133">
            <v>133</v>
          </cell>
          <cell r="BZ133">
            <v>148</v>
          </cell>
          <cell r="CA133">
            <v>70.5</v>
          </cell>
          <cell r="CB133">
            <v>61.7</v>
          </cell>
          <cell r="CC133">
            <v>78.400000000000006</v>
          </cell>
          <cell r="CD133">
            <v>61.2</v>
          </cell>
          <cell r="CE133">
            <v>53.4</v>
          </cell>
          <cell r="CF133">
            <v>68.2</v>
          </cell>
          <cell r="CG133">
            <v>93.2</v>
          </cell>
          <cell r="CH133">
            <v>90.2</v>
          </cell>
          <cell r="CI133">
            <v>95.9</v>
          </cell>
          <cell r="CJ133">
            <v>91.1</v>
          </cell>
          <cell r="CK133">
            <v>88.7</v>
          </cell>
          <cell r="CL133">
            <v>93.2</v>
          </cell>
          <cell r="CM133">
            <v>63</v>
          </cell>
          <cell r="CN133">
            <v>56.4</v>
          </cell>
          <cell r="CO133">
            <v>68.900000000000006</v>
          </cell>
          <cell r="CP133">
            <v>39.9</v>
          </cell>
          <cell r="CQ133">
            <v>34.6</v>
          </cell>
          <cell r="CR133">
            <v>44.6</v>
          </cell>
          <cell r="CS133">
            <v>29.2</v>
          </cell>
          <cell r="CT133">
            <v>22.6</v>
          </cell>
          <cell r="CU133">
            <v>35.1</v>
          </cell>
          <cell r="CV133">
            <v>5351</v>
          </cell>
          <cell r="CW133">
            <v>2746</v>
          </cell>
          <cell r="CX133">
            <v>2605</v>
          </cell>
          <cell r="CY133">
            <v>67.5</v>
          </cell>
          <cell r="CZ133">
            <v>62</v>
          </cell>
          <cell r="DA133">
            <v>73.400000000000006</v>
          </cell>
          <cell r="DB133">
            <v>59.9</v>
          </cell>
          <cell r="DC133">
            <v>54.8</v>
          </cell>
          <cell r="DD133">
            <v>65.2</v>
          </cell>
          <cell r="DE133">
            <v>94.5</v>
          </cell>
          <cell r="DF133">
            <v>93.6</v>
          </cell>
          <cell r="DG133">
            <v>95.5</v>
          </cell>
          <cell r="DH133">
            <v>92.1</v>
          </cell>
          <cell r="DI133">
            <v>91.3</v>
          </cell>
          <cell r="DJ133">
            <v>92.9</v>
          </cell>
          <cell r="DK133">
            <v>62.5</v>
          </cell>
          <cell r="DL133">
            <v>58.5</v>
          </cell>
          <cell r="DM133">
            <v>66.7</v>
          </cell>
          <cell r="DN133">
            <v>39.4</v>
          </cell>
          <cell r="DO133">
            <v>35.4</v>
          </cell>
          <cell r="DP133">
            <v>43.5</v>
          </cell>
          <cell r="DQ133">
            <v>25.4</v>
          </cell>
          <cell r="DR133">
            <v>20.399999999999999</v>
          </cell>
          <cell r="DS133">
            <v>30.6</v>
          </cell>
          <cell r="DT133">
            <v>6176</v>
          </cell>
          <cell r="DU133">
            <v>3158</v>
          </cell>
          <cell r="DV133">
            <v>3018</v>
          </cell>
          <cell r="DW133">
            <v>67.599999999999994</v>
          </cell>
          <cell r="DX133">
            <v>61.8</v>
          </cell>
          <cell r="DY133">
            <v>73.7</v>
          </cell>
          <cell r="DZ133">
            <v>59.7</v>
          </cell>
          <cell r="EA133">
            <v>54.7</v>
          </cell>
          <cell r="EB133">
            <v>64.8</v>
          </cell>
          <cell r="EC133">
            <v>94.5</v>
          </cell>
          <cell r="ED133">
            <v>93.4</v>
          </cell>
          <cell r="EE133">
            <v>95.7</v>
          </cell>
          <cell r="EF133">
            <v>92</v>
          </cell>
          <cell r="EG133">
            <v>91</v>
          </cell>
          <cell r="EH133">
            <v>93.1</v>
          </cell>
          <cell r="EI133">
            <v>62.1</v>
          </cell>
          <cell r="EJ133">
            <v>58.3</v>
          </cell>
          <cell r="EK133">
            <v>66.2</v>
          </cell>
          <cell r="EL133">
            <v>39.200000000000003</v>
          </cell>
          <cell r="EM133">
            <v>35.1</v>
          </cell>
          <cell r="EN133">
            <v>43.5</v>
          </cell>
          <cell r="EO133">
            <v>25.4</v>
          </cell>
          <cell r="EP133">
            <v>20.3</v>
          </cell>
          <cell r="EQ133">
            <v>30.6</v>
          </cell>
        </row>
        <row r="134">
          <cell r="A134" t="str">
            <v>E06000044</v>
          </cell>
          <cell r="B134" t="str">
            <v>Portsmouth</v>
          </cell>
          <cell r="C134" t="str">
            <v>South East</v>
          </cell>
          <cell r="D134">
            <v>106</v>
          </cell>
          <cell r="E134">
            <v>55</v>
          </cell>
          <cell r="F134">
            <v>51</v>
          </cell>
          <cell r="G134">
            <v>79.2</v>
          </cell>
          <cell r="H134">
            <v>72.7</v>
          </cell>
          <cell r="I134">
            <v>86.3</v>
          </cell>
          <cell r="J134">
            <v>69.8</v>
          </cell>
          <cell r="K134">
            <v>60</v>
          </cell>
          <cell r="L134">
            <v>80.400000000000006</v>
          </cell>
          <cell r="M134">
            <v>95.3</v>
          </cell>
          <cell r="N134" t="str">
            <v>x</v>
          </cell>
          <cell r="O134" t="str">
            <v>x</v>
          </cell>
          <cell r="P134">
            <v>93.4</v>
          </cell>
          <cell r="Q134" t="str">
            <v>x</v>
          </cell>
          <cell r="R134" t="str">
            <v>x</v>
          </cell>
          <cell r="S134">
            <v>71.7</v>
          </cell>
          <cell r="T134">
            <v>60</v>
          </cell>
          <cell r="U134">
            <v>84.3</v>
          </cell>
          <cell r="V134">
            <v>48.1</v>
          </cell>
          <cell r="W134">
            <v>40</v>
          </cell>
          <cell r="X134">
            <v>56.9</v>
          </cell>
          <cell r="Y134">
            <v>32.1</v>
          </cell>
          <cell r="Z134">
            <v>20</v>
          </cell>
          <cell r="AA134">
            <v>45.1</v>
          </cell>
          <cell r="AB134">
            <v>31</v>
          </cell>
          <cell r="AC134">
            <v>15</v>
          </cell>
          <cell r="AD134">
            <v>16</v>
          </cell>
          <cell r="AE134">
            <v>67.7</v>
          </cell>
          <cell r="AF134">
            <v>66.7</v>
          </cell>
          <cell r="AG134">
            <v>68.8</v>
          </cell>
          <cell r="AH134">
            <v>51.6</v>
          </cell>
          <cell r="AI134">
            <v>53.3</v>
          </cell>
          <cell r="AJ134">
            <v>50</v>
          </cell>
          <cell r="AK134" t="str">
            <v>x</v>
          </cell>
          <cell r="AL134" t="str">
            <v>x</v>
          </cell>
          <cell r="AM134" t="str">
            <v>x</v>
          </cell>
          <cell r="AN134">
            <v>90.3</v>
          </cell>
          <cell r="AO134" t="str">
            <v>x</v>
          </cell>
          <cell r="AP134" t="str">
            <v>x</v>
          </cell>
          <cell r="AQ134">
            <v>51.6</v>
          </cell>
          <cell r="AR134">
            <v>53.3</v>
          </cell>
          <cell r="AS134">
            <v>50</v>
          </cell>
          <cell r="AT134">
            <v>25.8</v>
          </cell>
          <cell r="AU134">
            <v>20</v>
          </cell>
          <cell r="AV134">
            <v>31.3</v>
          </cell>
          <cell r="AW134">
            <v>12.9</v>
          </cell>
          <cell r="AX134" t="str">
            <v>x</v>
          </cell>
          <cell r="AY134" t="str">
            <v>x</v>
          </cell>
          <cell r="AZ134">
            <v>7</v>
          </cell>
          <cell r="BA134">
            <v>4</v>
          </cell>
          <cell r="BB134">
            <v>3</v>
          </cell>
          <cell r="BC134">
            <v>100</v>
          </cell>
          <cell r="BD134" t="str">
            <v>x</v>
          </cell>
          <cell r="BE134" t="str">
            <v>x</v>
          </cell>
          <cell r="BF134">
            <v>100</v>
          </cell>
          <cell r="BG134" t="str">
            <v>x</v>
          </cell>
          <cell r="BH134" t="str">
            <v>x</v>
          </cell>
          <cell r="BI134">
            <v>100</v>
          </cell>
          <cell r="BJ134" t="str">
            <v>x</v>
          </cell>
          <cell r="BK134" t="str">
            <v>x</v>
          </cell>
          <cell r="BL134">
            <v>100</v>
          </cell>
          <cell r="BM134" t="str">
            <v>x</v>
          </cell>
          <cell r="BN134" t="str">
            <v>x</v>
          </cell>
          <cell r="BO134">
            <v>100</v>
          </cell>
          <cell r="BP134" t="str">
            <v>x</v>
          </cell>
          <cell r="BQ134" t="str">
            <v>x</v>
          </cell>
          <cell r="BR134" t="str">
            <v>x</v>
          </cell>
          <cell r="BS134" t="str">
            <v>x</v>
          </cell>
          <cell r="BT134" t="str">
            <v>x</v>
          </cell>
          <cell r="BU134">
            <v>42.9</v>
          </cell>
          <cell r="BV134" t="str">
            <v>x</v>
          </cell>
          <cell r="BW134" t="str">
            <v>x</v>
          </cell>
          <cell r="BX134">
            <v>44</v>
          </cell>
          <cell r="BY134">
            <v>21</v>
          </cell>
          <cell r="BZ134">
            <v>23</v>
          </cell>
          <cell r="CA134">
            <v>72.7</v>
          </cell>
          <cell r="CB134" t="str">
            <v>x</v>
          </cell>
          <cell r="CC134" t="str">
            <v>x</v>
          </cell>
          <cell r="CD134">
            <v>54.5</v>
          </cell>
          <cell r="CE134">
            <v>47.6</v>
          </cell>
          <cell r="CF134">
            <v>60.9</v>
          </cell>
          <cell r="CG134" t="str">
            <v>x</v>
          </cell>
          <cell r="CH134" t="str">
            <v>x</v>
          </cell>
          <cell r="CI134">
            <v>100</v>
          </cell>
          <cell r="CJ134" t="str">
            <v>x</v>
          </cell>
          <cell r="CK134" t="str">
            <v>x</v>
          </cell>
          <cell r="CL134">
            <v>100</v>
          </cell>
          <cell r="CM134">
            <v>54.5</v>
          </cell>
          <cell r="CN134">
            <v>47.6</v>
          </cell>
          <cell r="CO134">
            <v>60.9</v>
          </cell>
          <cell r="CP134">
            <v>27.3</v>
          </cell>
          <cell r="CQ134">
            <v>23.8</v>
          </cell>
          <cell r="CR134">
            <v>30.4</v>
          </cell>
          <cell r="CS134">
            <v>18.2</v>
          </cell>
          <cell r="CT134" t="str">
            <v>x</v>
          </cell>
          <cell r="CU134" t="str">
            <v>x</v>
          </cell>
          <cell r="CV134">
            <v>1488</v>
          </cell>
          <cell r="CW134">
            <v>750</v>
          </cell>
          <cell r="CX134">
            <v>738</v>
          </cell>
          <cell r="CY134">
            <v>56.2</v>
          </cell>
          <cell r="CZ134">
            <v>50.9</v>
          </cell>
          <cell r="DA134">
            <v>61.5</v>
          </cell>
          <cell r="DB134">
            <v>49</v>
          </cell>
          <cell r="DC134">
            <v>44.7</v>
          </cell>
          <cell r="DD134">
            <v>53.4</v>
          </cell>
          <cell r="DE134">
            <v>88.7</v>
          </cell>
          <cell r="DF134">
            <v>86.1</v>
          </cell>
          <cell r="DG134">
            <v>91.3</v>
          </cell>
          <cell r="DH134">
            <v>85.3</v>
          </cell>
          <cell r="DI134">
            <v>82</v>
          </cell>
          <cell r="DJ134">
            <v>88.8</v>
          </cell>
          <cell r="DK134">
            <v>51</v>
          </cell>
          <cell r="DL134">
            <v>47.6</v>
          </cell>
          <cell r="DM134">
            <v>54.5</v>
          </cell>
          <cell r="DN134">
            <v>35.5</v>
          </cell>
          <cell r="DO134">
            <v>32.4</v>
          </cell>
          <cell r="DP134">
            <v>38.6</v>
          </cell>
          <cell r="DQ134">
            <v>18.899999999999999</v>
          </cell>
          <cell r="DR134">
            <v>16</v>
          </cell>
          <cell r="DS134">
            <v>21.8</v>
          </cell>
          <cell r="DT134">
            <v>1704</v>
          </cell>
          <cell r="DU134">
            <v>868</v>
          </cell>
          <cell r="DV134">
            <v>836</v>
          </cell>
          <cell r="DW134">
            <v>58.6</v>
          </cell>
          <cell r="DX134">
            <v>53.3</v>
          </cell>
          <cell r="DY134">
            <v>64</v>
          </cell>
          <cell r="DZ134">
            <v>50.7</v>
          </cell>
          <cell r="EA134">
            <v>46.4</v>
          </cell>
          <cell r="EB134">
            <v>55.1</v>
          </cell>
          <cell r="EC134">
            <v>89.5</v>
          </cell>
          <cell r="ED134">
            <v>87.1</v>
          </cell>
          <cell r="EE134">
            <v>92</v>
          </cell>
          <cell r="EF134">
            <v>86.2</v>
          </cell>
          <cell r="EG134">
            <v>82.9</v>
          </cell>
          <cell r="EH134">
            <v>89.6</v>
          </cell>
          <cell r="EI134">
            <v>52.6</v>
          </cell>
          <cell r="EJ134">
            <v>49</v>
          </cell>
          <cell r="EK134">
            <v>56.3</v>
          </cell>
          <cell r="EL134">
            <v>36</v>
          </cell>
          <cell r="EM134">
            <v>32.799999999999997</v>
          </cell>
          <cell r="EN134">
            <v>39.4</v>
          </cell>
          <cell r="EO134">
            <v>19.7</v>
          </cell>
          <cell r="EP134">
            <v>16.399999999999999</v>
          </cell>
          <cell r="EQ134">
            <v>23.2</v>
          </cell>
        </row>
        <row r="135">
          <cell r="A135" t="str">
            <v>E06000038</v>
          </cell>
          <cell r="B135" t="str">
            <v>Reading</v>
          </cell>
          <cell r="C135" t="str">
            <v>South East</v>
          </cell>
          <cell r="D135">
            <v>197</v>
          </cell>
          <cell r="E135">
            <v>80</v>
          </cell>
          <cell r="F135">
            <v>117</v>
          </cell>
          <cell r="G135">
            <v>75.099999999999994</v>
          </cell>
          <cell r="H135">
            <v>68.8</v>
          </cell>
          <cell r="I135">
            <v>79.5</v>
          </cell>
          <cell r="J135">
            <v>67.5</v>
          </cell>
          <cell r="K135">
            <v>63.8</v>
          </cell>
          <cell r="L135">
            <v>70.099999999999994</v>
          </cell>
          <cell r="M135">
            <v>94.4</v>
          </cell>
          <cell r="N135">
            <v>96.3</v>
          </cell>
          <cell r="O135">
            <v>93.2</v>
          </cell>
          <cell r="P135">
            <v>93.4</v>
          </cell>
          <cell r="Q135">
            <v>95</v>
          </cell>
          <cell r="R135">
            <v>92.3</v>
          </cell>
          <cell r="S135">
            <v>68.5</v>
          </cell>
          <cell r="T135">
            <v>66.3</v>
          </cell>
          <cell r="U135">
            <v>70.099999999999994</v>
          </cell>
          <cell r="V135">
            <v>45.7</v>
          </cell>
          <cell r="W135">
            <v>47.5</v>
          </cell>
          <cell r="X135">
            <v>44.4</v>
          </cell>
          <cell r="Y135">
            <v>42.1</v>
          </cell>
          <cell r="Z135">
            <v>46.3</v>
          </cell>
          <cell r="AA135">
            <v>39.299999999999997</v>
          </cell>
          <cell r="AB135">
            <v>93</v>
          </cell>
          <cell r="AC135">
            <v>45</v>
          </cell>
          <cell r="AD135">
            <v>48</v>
          </cell>
          <cell r="AE135">
            <v>60.2</v>
          </cell>
          <cell r="AF135">
            <v>51.1</v>
          </cell>
          <cell r="AG135">
            <v>68.8</v>
          </cell>
          <cell r="AH135">
            <v>49.5</v>
          </cell>
          <cell r="AI135">
            <v>44.4</v>
          </cell>
          <cell r="AJ135">
            <v>54.2</v>
          </cell>
          <cell r="AK135">
            <v>96.8</v>
          </cell>
          <cell r="AL135" t="str">
            <v>x</v>
          </cell>
          <cell r="AM135" t="str">
            <v>x</v>
          </cell>
          <cell r="AN135">
            <v>95.7</v>
          </cell>
          <cell r="AO135" t="str">
            <v>x</v>
          </cell>
          <cell r="AP135" t="str">
            <v>x</v>
          </cell>
          <cell r="AQ135">
            <v>50.5</v>
          </cell>
          <cell r="AR135">
            <v>46.7</v>
          </cell>
          <cell r="AS135">
            <v>54.2</v>
          </cell>
          <cell r="AT135">
            <v>26.9</v>
          </cell>
          <cell r="AU135">
            <v>22.2</v>
          </cell>
          <cell r="AV135">
            <v>31.3</v>
          </cell>
          <cell r="AW135">
            <v>17.2</v>
          </cell>
          <cell r="AX135">
            <v>13.3</v>
          </cell>
          <cell r="AY135">
            <v>20.8</v>
          </cell>
          <cell r="AZ135">
            <v>19</v>
          </cell>
          <cell r="BA135">
            <v>9</v>
          </cell>
          <cell r="BB135">
            <v>10</v>
          </cell>
          <cell r="BC135">
            <v>100</v>
          </cell>
          <cell r="BD135">
            <v>100</v>
          </cell>
          <cell r="BE135">
            <v>100</v>
          </cell>
          <cell r="BF135">
            <v>100</v>
          </cell>
          <cell r="BG135">
            <v>100</v>
          </cell>
          <cell r="BH135">
            <v>100</v>
          </cell>
          <cell r="BI135">
            <v>100</v>
          </cell>
          <cell r="BJ135">
            <v>100</v>
          </cell>
          <cell r="BK135">
            <v>100</v>
          </cell>
          <cell r="BL135">
            <v>100</v>
          </cell>
          <cell r="BM135">
            <v>100</v>
          </cell>
          <cell r="BN135">
            <v>100</v>
          </cell>
          <cell r="BO135">
            <v>100</v>
          </cell>
          <cell r="BP135">
            <v>100</v>
          </cell>
          <cell r="BQ135">
            <v>100</v>
          </cell>
          <cell r="BR135">
            <v>84.2</v>
          </cell>
          <cell r="BS135" t="str">
            <v>x</v>
          </cell>
          <cell r="BT135" t="str">
            <v>x</v>
          </cell>
          <cell r="BU135">
            <v>84.2</v>
          </cell>
          <cell r="BV135" t="str">
            <v>x</v>
          </cell>
          <cell r="BW135" t="str">
            <v>x</v>
          </cell>
          <cell r="BX135">
            <v>99</v>
          </cell>
          <cell r="BY135">
            <v>42</v>
          </cell>
          <cell r="BZ135">
            <v>57</v>
          </cell>
          <cell r="CA135">
            <v>63.6</v>
          </cell>
          <cell r="CB135">
            <v>52.4</v>
          </cell>
          <cell r="CC135">
            <v>71.900000000000006</v>
          </cell>
          <cell r="CD135">
            <v>50.5</v>
          </cell>
          <cell r="CE135">
            <v>45.2</v>
          </cell>
          <cell r="CF135">
            <v>54.4</v>
          </cell>
          <cell r="CG135">
            <v>96</v>
          </cell>
          <cell r="CH135" t="str">
            <v>x</v>
          </cell>
          <cell r="CI135" t="str">
            <v>x</v>
          </cell>
          <cell r="CJ135">
            <v>93.9</v>
          </cell>
          <cell r="CK135">
            <v>92.9</v>
          </cell>
          <cell r="CL135">
            <v>94.7</v>
          </cell>
          <cell r="CM135">
            <v>51.5</v>
          </cell>
          <cell r="CN135">
            <v>47.6</v>
          </cell>
          <cell r="CO135">
            <v>54.4</v>
          </cell>
          <cell r="CP135">
            <v>34.299999999999997</v>
          </cell>
          <cell r="CQ135">
            <v>28.6</v>
          </cell>
          <cell r="CR135">
            <v>38.6</v>
          </cell>
          <cell r="CS135">
            <v>27.3</v>
          </cell>
          <cell r="CT135">
            <v>26.2</v>
          </cell>
          <cell r="CU135">
            <v>28.1</v>
          </cell>
          <cell r="CV135">
            <v>725</v>
          </cell>
          <cell r="CW135">
            <v>373</v>
          </cell>
          <cell r="CX135">
            <v>352</v>
          </cell>
          <cell r="CY135">
            <v>62.1</v>
          </cell>
          <cell r="CZ135">
            <v>62.2</v>
          </cell>
          <cell r="DA135">
            <v>61.9</v>
          </cell>
          <cell r="DB135">
            <v>55.6</v>
          </cell>
          <cell r="DC135">
            <v>56.6</v>
          </cell>
          <cell r="DD135">
            <v>54.5</v>
          </cell>
          <cell r="DE135">
            <v>94.9</v>
          </cell>
          <cell r="DF135">
            <v>94.4</v>
          </cell>
          <cell r="DG135">
            <v>95.5</v>
          </cell>
          <cell r="DH135">
            <v>91.7</v>
          </cell>
          <cell r="DI135">
            <v>90.6</v>
          </cell>
          <cell r="DJ135">
            <v>92.9</v>
          </cell>
          <cell r="DK135">
            <v>58.3</v>
          </cell>
          <cell r="DL135">
            <v>59.8</v>
          </cell>
          <cell r="DM135">
            <v>56.8</v>
          </cell>
          <cell r="DN135">
            <v>37.9</v>
          </cell>
          <cell r="DO135">
            <v>39.9</v>
          </cell>
          <cell r="DP135">
            <v>35.799999999999997</v>
          </cell>
          <cell r="DQ135">
            <v>26.1</v>
          </cell>
          <cell r="DR135">
            <v>26</v>
          </cell>
          <cell r="DS135">
            <v>26.1</v>
          </cell>
          <cell r="DT135">
            <v>1157</v>
          </cell>
          <cell r="DU135">
            <v>566</v>
          </cell>
          <cell r="DV135">
            <v>591</v>
          </cell>
          <cell r="DW135">
            <v>65</v>
          </cell>
          <cell r="DX135">
            <v>62.4</v>
          </cell>
          <cell r="DY135">
            <v>67.5</v>
          </cell>
          <cell r="DZ135">
            <v>57.5</v>
          </cell>
          <cell r="EA135">
            <v>56.7</v>
          </cell>
          <cell r="EB135">
            <v>58.2</v>
          </cell>
          <cell r="EC135">
            <v>95.2</v>
          </cell>
          <cell r="ED135">
            <v>94.9</v>
          </cell>
          <cell r="EE135">
            <v>95.6</v>
          </cell>
          <cell r="EF135">
            <v>92.7</v>
          </cell>
          <cell r="EG135">
            <v>92</v>
          </cell>
          <cell r="EH135">
            <v>93.4</v>
          </cell>
          <cell r="EI135">
            <v>59.6</v>
          </cell>
          <cell r="EJ135">
            <v>59.5</v>
          </cell>
          <cell r="EK135">
            <v>59.6</v>
          </cell>
          <cell r="EL135">
            <v>38.799999999999997</v>
          </cell>
          <cell r="EM135">
            <v>39.4</v>
          </cell>
          <cell r="EN135">
            <v>38.200000000000003</v>
          </cell>
          <cell r="EO135">
            <v>29.2</v>
          </cell>
          <cell r="EP135">
            <v>28.8</v>
          </cell>
          <cell r="EQ135">
            <v>29.6</v>
          </cell>
        </row>
        <row r="136">
          <cell r="A136" t="str">
            <v>E06000039</v>
          </cell>
          <cell r="B136" t="str">
            <v>Slough</v>
          </cell>
          <cell r="C136" t="str">
            <v>South East</v>
          </cell>
          <cell r="D136">
            <v>781</v>
          </cell>
          <cell r="E136">
            <v>386</v>
          </cell>
          <cell r="F136">
            <v>395</v>
          </cell>
          <cell r="G136">
            <v>82.3</v>
          </cell>
          <cell r="H136">
            <v>78.2</v>
          </cell>
          <cell r="I136">
            <v>86.3</v>
          </cell>
          <cell r="J136">
            <v>77.099999999999994</v>
          </cell>
          <cell r="K136">
            <v>73.599999999999994</v>
          </cell>
          <cell r="L136">
            <v>80.5</v>
          </cell>
          <cell r="M136">
            <v>97.1</v>
          </cell>
          <cell r="N136">
            <v>95.3</v>
          </cell>
          <cell r="O136">
            <v>98.7</v>
          </cell>
          <cell r="P136">
            <v>95.9</v>
          </cell>
          <cell r="Q136">
            <v>93.5</v>
          </cell>
          <cell r="R136">
            <v>98.2</v>
          </cell>
          <cell r="S136">
            <v>77.8</v>
          </cell>
          <cell r="T136">
            <v>74.900000000000006</v>
          </cell>
          <cell r="U136">
            <v>80.8</v>
          </cell>
          <cell r="V136">
            <v>31.4</v>
          </cell>
          <cell r="W136">
            <v>28.5</v>
          </cell>
          <cell r="X136">
            <v>34.200000000000003</v>
          </cell>
          <cell r="Y136">
            <v>23.7</v>
          </cell>
          <cell r="Z136">
            <v>19.399999999999999</v>
          </cell>
          <cell r="AA136">
            <v>27.8</v>
          </cell>
          <cell r="AB136">
            <v>145</v>
          </cell>
          <cell r="AC136">
            <v>82</v>
          </cell>
          <cell r="AD136">
            <v>63</v>
          </cell>
          <cell r="AE136">
            <v>64.099999999999994</v>
          </cell>
          <cell r="AF136">
            <v>58.5</v>
          </cell>
          <cell r="AG136">
            <v>71.400000000000006</v>
          </cell>
          <cell r="AH136">
            <v>56.6</v>
          </cell>
          <cell r="AI136">
            <v>52.4</v>
          </cell>
          <cell r="AJ136">
            <v>61.9</v>
          </cell>
          <cell r="AK136" t="str">
            <v>x</v>
          </cell>
          <cell r="AL136" t="str">
            <v>x</v>
          </cell>
          <cell r="AM136">
            <v>100</v>
          </cell>
          <cell r="AN136">
            <v>95.9</v>
          </cell>
          <cell r="AO136" t="str">
            <v>x</v>
          </cell>
          <cell r="AP136" t="str">
            <v>x</v>
          </cell>
          <cell r="AQ136">
            <v>60</v>
          </cell>
          <cell r="AR136">
            <v>57.3</v>
          </cell>
          <cell r="AS136">
            <v>63.5</v>
          </cell>
          <cell r="AT136">
            <v>21.4</v>
          </cell>
          <cell r="AU136">
            <v>17.100000000000001</v>
          </cell>
          <cell r="AV136">
            <v>27</v>
          </cell>
          <cell r="AW136">
            <v>13.8</v>
          </cell>
          <cell r="AX136">
            <v>8.5</v>
          </cell>
          <cell r="AY136">
            <v>20.6</v>
          </cell>
          <cell r="AZ136" t="str">
            <v>x</v>
          </cell>
          <cell r="BA136" t="str">
            <v>x</v>
          </cell>
          <cell r="BB136">
            <v>0</v>
          </cell>
          <cell r="BC136" t="str">
            <v>x</v>
          </cell>
          <cell r="BD136" t="str">
            <v>x</v>
          </cell>
          <cell r="BE136" t="str">
            <v>.</v>
          </cell>
          <cell r="BF136" t="str">
            <v>x</v>
          </cell>
          <cell r="BG136" t="str">
            <v>x</v>
          </cell>
          <cell r="BH136" t="str">
            <v>.</v>
          </cell>
          <cell r="BI136" t="str">
            <v>x</v>
          </cell>
          <cell r="BJ136" t="str">
            <v>x</v>
          </cell>
          <cell r="BK136" t="str">
            <v>.</v>
          </cell>
          <cell r="BL136" t="str">
            <v>x</v>
          </cell>
          <cell r="BM136" t="str">
            <v>x</v>
          </cell>
          <cell r="BN136" t="str">
            <v>.</v>
          </cell>
          <cell r="BO136" t="str">
            <v>x</v>
          </cell>
          <cell r="BP136" t="str">
            <v>x</v>
          </cell>
          <cell r="BQ136" t="str">
            <v>.</v>
          </cell>
          <cell r="BR136" t="str">
            <v>x</v>
          </cell>
          <cell r="BS136" t="str">
            <v>x</v>
          </cell>
          <cell r="BT136" t="str">
            <v>.</v>
          </cell>
          <cell r="BU136" t="str">
            <v>x</v>
          </cell>
          <cell r="BV136" t="str">
            <v>x</v>
          </cell>
          <cell r="BW136" t="str">
            <v>.</v>
          </cell>
          <cell r="BX136">
            <v>129</v>
          </cell>
          <cell r="BY136">
            <v>62</v>
          </cell>
          <cell r="BZ136">
            <v>67</v>
          </cell>
          <cell r="CA136">
            <v>83.7</v>
          </cell>
          <cell r="CB136">
            <v>80.599999999999994</v>
          </cell>
          <cell r="CC136">
            <v>86.6</v>
          </cell>
          <cell r="CD136">
            <v>75.2</v>
          </cell>
          <cell r="CE136">
            <v>77.400000000000006</v>
          </cell>
          <cell r="CF136">
            <v>73.099999999999994</v>
          </cell>
          <cell r="CG136" t="str">
            <v>x</v>
          </cell>
          <cell r="CH136" t="str">
            <v>x</v>
          </cell>
          <cell r="CI136">
            <v>100</v>
          </cell>
          <cell r="CJ136">
            <v>96.9</v>
          </cell>
          <cell r="CK136" t="str">
            <v>x</v>
          </cell>
          <cell r="CL136" t="str">
            <v>x</v>
          </cell>
          <cell r="CM136">
            <v>75.2</v>
          </cell>
          <cell r="CN136">
            <v>77.400000000000006</v>
          </cell>
          <cell r="CO136">
            <v>73.099999999999994</v>
          </cell>
          <cell r="CP136">
            <v>36.4</v>
          </cell>
          <cell r="CQ136">
            <v>33.9</v>
          </cell>
          <cell r="CR136">
            <v>38.799999999999997</v>
          </cell>
          <cell r="CS136">
            <v>31</v>
          </cell>
          <cell r="CT136">
            <v>32.299999999999997</v>
          </cell>
          <cell r="CU136">
            <v>29.9</v>
          </cell>
          <cell r="CV136">
            <v>491</v>
          </cell>
          <cell r="CW136">
            <v>263</v>
          </cell>
          <cell r="CX136">
            <v>228</v>
          </cell>
          <cell r="CY136">
            <v>60.7</v>
          </cell>
          <cell r="CZ136">
            <v>54.8</v>
          </cell>
          <cell r="DA136">
            <v>67.5</v>
          </cell>
          <cell r="DB136">
            <v>53.6</v>
          </cell>
          <cell r="DC136">
            <v>49</v>
          </cell>
          <cell r="DD136">
            <v>58.8</v>
          </cell>
          <cell r="DE136">
            <v>95.3</v>
          </cell>
          <cell r="DF136">
            <v>93.9</v>
          </cell>
          <cell r="DG136">
            <v>96.9</v>
          </cell>
          <cell r="DH136">
            <v>90.8</v>
          </cell>
          <cell r="DI136">
            <v>88.6</v>
          </cell>
          <cell r="DJ136">
            <v>93.4</v>
          </cell>
          <cell r="DK136">
            <v>56.8</v>
          </cell>
          <cell r="DL136">
            <v>52.9</v>
          </cell>
          <cell r="DM136">
            <v>61.4</v>
          </cell>
          <cell r="DN136">
            <v>33.6</v>
          </cell>
          <cell r="DO136">
            <v>33.1</v>
          </cell>
          <cell r="DP136">
            <v>34.200000000000003</v>
          </cell>
          <cell r="DQ136">
            <v>24.4</v>
          </cell>
          <cell r="DR136">
            <v>23.6</v>
          </cell>
          <cell r="DS136">
            <v>25.4</v>
          </cell>
          <cell r="DT136">
            <v>1634</v>
          </cell>
          <cell r="DU136">
            <v>845</v>
          </cell>
          <cell r="DV136">
            <v>789</v>
          </cell>
          <cell r="DW136">
            <v>74.5</v>
          </cell>
          <cell r="DX136">
            <v>69.7</v>
          </cell>
          <cell r="DY136">
            <v>79.599999999999994</v>
          </cell>
          <cell r="DZ136">
            <v>67.900000000000006</v>
          </cell>
          <cell r="EA136">
            <v>64.3</v>
          </cell>
          <cell r="EB136">
            <v>71.900000000000006</v>
          </cell>
          <cell r="EC136">
            <v>96.9</v>
          </cell>
          <cell r="ED136">
            <v>95.5</v>
          </cell>
          <cell r="EE136">
            <v>98.5</v>
          </cell>
          <cell r="EF136">
            <v>94.5</v>
          </cell>
          <cell r="EG136">
            <v>92.7</v>
          </cell>
          <cell r="EH136">
            <v>96.5</v>
          </cell>
          <cell r="EI136">
            <v>69.599999999999994</v>
          </cell>
          <cell r="EJ136">
            <v>66.599999999999994</v>
          </cell>
          <cell r="EK136">
            <v>72.900000000000006</v>
          </cell>
          <cell r="EL136">
            <v>32</v>
          </cell>
          <cell r="EM136">
            <v>30.2</v>
          </cell>
          <cell r="EN136">
            <v>34</v>
          </cell>
          <cell r="EO136">
            <v>24.1</v>
          </cell>
          <cell r="EP136">
            <v>21.7</v>
          </cell>
          <cell r="EQ136">
            <v>26.6</v>
          </cell>
        </row>
        <row r="137">
          <cell r="A137" t="str">
            <v>E06000045</v>
          </cell>
          <cell r="B137" t="str">
            <v>Southampton</v>
          </cell>
          <cell r="C137" t="str">
            <v>South East</v>
          </cell>
          <cell r="D137">
            <v>175</v>
          </cell>
          <cell r="E137">
            <v>75</v>
          </cell>
          <cell r="F137">
            <v>100</v>
          </cell>
          <cell r="G137">
            <v>73.7</v>
          </cell>
          <cell r="H137">
            <v>72</v>
          </cell>
          <cell r="I137">
            <v>75</v>
          </cell>
          <cell r="J137">
            <v>61.1</v>
          </cell>
          <cell r="K137">
            <v>60</v>
          </cell>
          <cell r="L137">
            <v>62</v>
          </cell>
          <cell r="M137">
            <v>98.3</v>
          </cell>
          <cell r="N137" t="str">
            <v>x</v>
          </cell>
          <cell r="O137" t="str">
            <v>x</v>
          </cell>
          <cell r="P137">
            <v>96</v>
          </cell>
          <cell r="Q137">
            <v>94.7</v>
          </cell>
          <cell r="R137">
            <v>97</v>
          </cell>
          <cell r="S137">
            <v>61.7</v>
          </cell>
          <cell r="T137">
            <v>61.3</v>
          </cell>
          <cell r="U137">
            <v>62</v>
          </cell>
          <cell r="V137">
            <v>54.9</v>
          </cell>
          <cell r="W137">
            <v>56</v>
          </cell>
          <cell r="X137">
            <v>54</v>
          </cell>
          <cell r="Y137">
            <v>34.299999999999997</v>
          </cell>
          <cell r="Z137">
            <v>29.3</v>
          </cell>
          <cell r="AA137">
            <v>38</v>
          </cell>
          <cell r="AB137">
            <v>44</v>
          </cell>
          <cell r="AC137">
            <v>19</v>
          </cell>
          <cell r="AD137">
            <v>25</v>
          </cell>
          <cell r="AE137">
            <v>77.3</v>
          </cell>
          <cell r="AF137">
            <v>73.7</v>
          </cell>
          <cell r="AG137">
            <v>80</v>
          </cell>
          <cell r="AH137">
            <v>65.900000000000006</v>
          </cell>
          <cell r="AI137">
            <v>57.9</v>
          </cell>
          <cell r="AJ137">
            <v>72</v>
          </cell>
          <cell r="AK137">
            <v>93.2</v>
          </cell>
          <cell r="AL137">
            <v>84.2</v>
          </cell>
          <cell r="AM137">
            <v>100</v>
          </cell>
          <cell r="AN137">
            <v>93.2</v>
          </cell>
          <cell r="AO137">
            <v>84.2</v>
          </cell>
          <cell r="AP137">
            <v>100</v>
          </cell>
          <cell r="AQ137">
            <v>65.900000000000006</v>
          </cell>
          <cell r="AR137">
            <v>57.9</v>
          </cell>
          <cell r="AS137">
            <v>72</v>
          </cell>
          <cell r="AT137">
            <v>56.8</v>
          </cell>
          <cell r="AU137">
            <v>63.2</v>
          </cell>
          <cell r="AV137">
            <v>52</v>
          </cell>
          <cell r="AW137">
            <v>40.9</v>
          </cell>
          <cell r="AX137">
            <v>36.799999999999997</v>
          </cell>
          <cell r="AY137">
            <v>44</v>
          </cell>
          <cell r="AZ137">
            <v>14</v>
          </cell>
          <cell r="BA137">
            <v>5</v>
          </cell>
          <cell r="BB137">
            <v>9</v>
          </cell>
          <cell r="BC137" t="str">
            <v>x</v>
          </cell>
          <cell r="BD137" t="str">
            <v>x</v>
          </cell>
          <cell r="BE137" t="str">
            <v>x</v>
          </cell>
          <cell r="BF137">
            <v>78.599999999999994</v>
          </cell>
          <cell r="BG137" t="str">
            <v>x</v>
          </cell>
          <cell r="BH137" t="str">
            <v>x</v>
          </cell>
          <cell r="BI137">
            <v>100</v>
          </cell>
          <cell r="BJ137" t="str">
            <v>x</v>
          </cell>
          <cell r="BK137" t="str">
            <v>x</v>
          </cell>
          <cell r="BL137">
            <v>100</v>
          </cell>
          <cell r="BM137" t="str">
            <v>x</v>
          </cell>
          <cell r="BN137" t="str">
            <v>x</v>
          </cell>
          <cell r="BO137">
            <v>78.599999999999994</v>
          </cell>
          <cell r="BP137" t="str">
            <v>x</v>
          </cell>
          <cell r="BQ137" t="str">
            <v>x</v>
          </cell>
          <cell r="BR137" t="str">
            <v>x</v>
          </cell>
          <cell r="BS137" t="str">
            <v>x</v>
          </cell>
          <cell r="BT137" t="str">
            <v>x</v>
          </cell>
          <cell r="BU137">
            <v>71.400000000000006</v>
          </cell>
          <cell r="BV137" t="str">
            <v>x</v>
          </cell>
          <cell r="BW137" t="str">
            <v>x</v>
          </cell>
          <cell r="BX137">
            <v>98</v>
          </cell>
          <cell r="BY137">
            <v>42</v>
          </cell>
          <cell r="BZ137">
            <v>56</v>
          </cell>
          <cell r="CA137">
            <v>68.400000000000006</v>
          </cell>
          <cell r="CB137">
            <v>54.8</v>
          </cell>
          <cell r="CC137">
            <v>78.599999999999994</v>
          </cell>
          <cell r="CD137">
            <v>58.2</v>
          </cell>
          <cell r="CE137">
            <v>50</v>
          </cell>
          <cell r="CF137">
            <v>64.3</v>
          </cell>
          <cell r="CG137">
            <v>95.9</v>
          </cell>
          <cell r="CH137" t="str">
            <v>x</v>
          </cell>
          <cell r="CI137" t="str">
            <v>x</v>
          </cell>
          <cell r="CJ137">
            <v>94.9</v>
          </cell>
          <cell r="CK137" t="str">
            <v>x</v>
          </cell>
          <cell r="CL137" t="str">
            <v>x</v>
          </cell>
          <cell r="CM137">
            <v>59.2</v>
          </cell>
          <cell r="CN137">
            <v>50</v>
          </cell>
          <cell r="CO137">
            <v>66.099999999999994</v>
          </cell>
          <cell r="CP137">
            <v>46.9</v>
          </cell>
          <cell r="CQ137">
            <v>38.1</v>
          </cell>
          <cell r="CR137">
            <v>53.6</v>
          </cell>
          <cell r="CS137">
            <v>26.5</v>
          </cell>
          <cell r="CT137">
            <v>21.4</v>
          </cell>
          <cell r="CU137">
            <v>30.4</v>
          </cell>
          <cell r="CV137">
            <v>1556</v>
          </cell>
          <cell r="CW137">
            <v>761</v>
          </cell>
          <cell r="CX137">
            <v>795</v>
          </cell>
          <cell r="CY137">
            <v>58</v>
          </cell>
          <cell r="CZ137">
            <v>53.4</v>
          </cell>
          <cell r="DA137">
            <v>62.4</v>
          </cell>
          <cell r="DB137">
            <v>48</v>
          </cell>
          <cell r="DC137">
            <v>43.1</v>
          </cell>
          <cell r="DD137">
            <v>52.7</v>
          </cell>
          <cell r="DE137">
            <v>92.6</v>
          </cell>
          <cell r="DF137">
            <v>90.3</v>
          </cell>
          <cell r="DG137">
            <v>94.8</v>
          </cell>
          <cell r="DH137">
            <v>89.6</v>
          </cell>
          <cell r="DI137">
            <v>88</v>
          </cell>
          <cell r="DJ137">
            <v>91.1</v>
          </cell>
          <cell r="DK137">
            <v>50</v>
          </cell>
          <cell r="DL137">
            <v>45.3</v>
          </cell>
          <cell r="DM137">
            <v>54.5</v>
          </cell>
          <cell r="DN137">
            <v>36.299999999999997</v>
          </cell>
          <cell r="DO137">
            <v>32.6</v>
          </cell>
          <cell r="DP137">
            <v>39.9</v>
          </cell>
          <cell r="DQ137">
            <v>17.8</v>
          </cell>
          <cell r="DR137">
            <v>13</v>
          </cell>
          <cell r="DS137">
            <v>22.4</v>
          </cell>
          <cell r="DT137">
            <v>1905</v>
          </cell>
          <cell r="DU137">
            <v>908</v>
          </cell>
          <cell r="DV137">
            <v>997</v>
          </cell>
          <cell r="DW137">
            <v>60.7</v>
          </cell>
          <cell r="DX137">
            <v>55.7</v>
          </cell>
          <cell r="DY137">
            <v>65.3</v>
          </cell>
          <cell r="DZ137">
            <v>50.6</v>
          </cell>
          <cell r="EA137">
            <v>45.5</v>
          </cell>
          <cell r="EB137">
            <v>55.2</v>
          </cell>
          <cell r="EC137">
            <v>93.3</v>
          </cell>
          <cell r="ED137">
            <v>91.2</v>
          </cell>
          <cell r="EE137">
            <v>95.3</v>
          </cell>
          <cell r="EF137">
            <v>90.6</v>
          </cell>
          <cell r="EG137">
            <v>88.9</v>
          </cell>
          <cell r="EH137">
            <v>92.2</v>
          </cell>
          <cell r="EI137">
            <v>52.3</v>
          </cell>
          <cell r="EJ137">
            <v>47.5</v>
          </cell>
          <cell r="EK137">
            <v>56.7</v>
          </cell>
          <cell r="EL137">
            <v>39.6</v>
          </cell>
          <cell r="EM137">
            <v>36</v>
          </cell>
          <cell r="EN137">
            <v>42.9</v>
          </cell>
          <cell r="EO137">
            <v>20.9</v>
          </cell>
          <cell r="EP137">
            <v>15.9</v>
          </cell>
          <cell r="EQ137">
            <v>25.5</v>
          </cell>
        </row>
        <row r="138">
          <cell r="A138" t="str">
            <v>E10000030</v>
          </cell>
          <cell r="B138" t="str">
            <v>Surrey</v>
          </cell>
          <cell r="C138" t="str">
            <v>South East</v>
          </cell>
          <cell r="D138">
            <v>539</v>
          </cell>
          <cell r="E138">
            <v>277</v>
          </cell>
          <cell r="F138">
            <v>262</v>
          </cell>
          <cell r="G138">
            <v>80.099999999999994</v>
          </cell>
          <cell r="H138">
            <v>75.5</v>
          </cell>
          <cell r="I138">
            <v>85.1</v>
          </cell>
          <cell r="J138">
            <v>68.5</v>
          </cell>
          <cell r="K138">
            <v>66.099999999999994</v>
          </cell>
          <cell r="L138">
            <v>71</v>
          </cell>
          <cell r="M138">
            <v>97</v>
          </cell>
          <cell r="N138">
            <v>96.8</v>
          </cell>
          <cell r="O138">
            <v>97.3</v>
          </cell>
          <cell r="P138">
            <v>96.5</v>
          </cell>
          <cell r="Q138">
            <v>96.4</v>
          </cell>
          <cell r="R138">
            <v>96.6</v>
          </cell>
          <cell r="S138">
            <v>69.400000000000006</v>
          </cell>
          <cell r="T138">
            <v>66.8</v>
          </cell>
          <cell r="U138">
            <v>72.099999999999994</v>
          </cell>
          <cell r="V138">
            <v>55.3</v>
          </cell>
          <cell r="W138">
            <v>47.7</v>
          </cell>
          <cell r="X138">
            <v>63.4</v>
          </cell>
          <cell r="Y138">
            <v>37.1</v>
          </cell>
          <cell r="Z138">
            <v>28.5</v>
          </cell>
          <cell r="AA138">
            <v>46.2</v>
          </cell>
          <cell r="AB138">
            <v>179</v>
          </cell>
          <cell r="AC138">
            <v>89</v>
          </cell>
          <cell r="AD138">
            <v>90</v>
          </cell>
          <cell r="AE138">
            <v>64.2</v>
          </cell>
          <cell r="AF138">
            <v>53.9</v>
          </cell>
          <cell r="AG138">
            <v>74.400000000000006</v>
          </cell>
          <cell r="AH138">
            <v>53.1</v>
          </cell>
          <cell r="AI138">
            <v>42.7</v>
          </cell>
          <cell r="AJ138">
            <v>63.3</v>
          </cell>
          <cell r="AK138">
            <v>95</v>
          </cell>
          <cell r="AL138">
            <v>93.3</v>
          </cell>
          <cell r="AM138">
            <v>96.7</v>
          </cell>
          <cell r="AN138">
            <v>94.4</v>
          </cell>
          <cell r="AO138">
            <v>92.1</v>
          </cell>
          <cell r="AP138">
            <v>96.7</v>
          </cell>
          <cell r="AQ138">
            <v>57</v>
          </cell>
          <cell r="AR138">
            <v>50.6</v>
          </cell>
          <cell r="AS138">
            <v>63.3</v>
          </cell>
          <cell r="AT138">
            <v>49.7</v>
          </cell>
          <cell r="AU138">
            <v>38.200000000000003</v>
          </cell>
          <cell r="AV138">
            <v>61.1</v>
          </cell>
          <cell r="AW138">
            <v>27.4</v>
          </cell>
          <cell r="AX138">
            <v>11.2</v>
          </cell>
          <cell r="AY138">
            <v>43.3</v>
          </cell>
          <cell r="AZ138">
            <v>46</v>
          </cell>
          <cell r="BA138">
            <v>16</v>
          </cell>
          <cell r="BB138">
            <v>30</v>
          </cell>
          <cell r="BC138">
            <v>89.1</v>
          </cell>
          <cell r="BD138" t="str">
            <v>x</v>
          </cell>
          <cell r="BE138" t="str">
            <v>x</v>
          </cell>
          <cell r="BF138">
            <v>84.8</v>
          </cell>
          <cell r="BG138">
            <v>81.3</v>
          </cell>
          <cell r="BH138">
            <v>86.7</v>
          </cell>
          <cell r="BI138" t="str">
            <v>x</v>
          </cell>
          <cell r="BJ138">
            <v>100</v>
          </cell>
          <cell r="BK138" t="str">
            <v>x</v>
          </cell>
          <cell r="BL138" t="str">
            <v>x</v>
          </cell>
          <cell r="BM138">
            <v>100</v>
          </cell>
          <cell r="BN138" t="str">
            <v>x</v>
          </cell>
          <cell r="BO138">
            <v>84.8</v>
          </cell>
          <cell r="BP138">
            <v>81.3</v>
          </cell>
          <cell r="BQ138">
            <v>86.7</v>
          </cell>
          <cell r="BR138">
            <v>71.7</v>
          </cell>
          <cell r="BS138">
            <v>62.5</v>
          </cell>
          <cell r="BT138">
            <v>76.7</v>
          </cell>
          <cell r="BU138">
            <v>63</v>
          </cell>
          <cell r="BV138">
            <v>43.8</v>
          </cell>
          <cell r="BW138">
            <v>73.3</v>
          </cell>
          <cell r="BX138">
            <v>478</v>
          </cell>
          <cell r="BY138">
            <v>242</v>
          </cell>
          <cell r="BZ138">
            <v>236</v>
          </cell>
          <cell r="CA138">
            <v>74.7</v>
          </cell>
          <cell r="CB138">
            <v>66.099999999999994</v>
          </cell>
          <cell r="CC138">
            <v>83.5</v>
          </cell>
          <cell r="CD138">
            <v>65.099999999999994</v>
          </cell>
          <cell r="CE138">
            <v>57.4</v>
          </cell>
          <cell r="CF138">
            <v>72.900000000000006</v>
          </cell>
          <cell r="CG138">
            <v>96.7</v>
          </cell>
          <cell r="CH138">
            <v>97.5</v>
          </cell>
          <cell r="CI138">
            <v>95.8</v>
          </cell>
          <cell r="CJ138">
            <v>94.8</v>
          </cell>
          <cell r="CK138">
            <v>94.6</v>
          </cell>
          <cell r="CL138">
            <v>94.9</v>
          </cell>
          <cell r="CM138">
            <v>66.900000000000006</v>
          </cell>
          <cell r="CN138">
            <v>60.3</v>
          </cell>
          <cell r="CO138">
            <v>73.7</v>
          </cell>
          <cell r="CP138">
            <v>52.7</v>
          </cell>
          <cell r="CQ138">
            <v>44.6</v>
          </cell>
          <cell r="CR138">
            <v>61</v>
          </cell>
          <cell r="CS138">
            <v>34.9</v>
          </cell>
          <cell r="CT138">
            <v>26.9</v>
          </cell>
          <cell r="CU138">
            <v>43.2</v>
          </cell>
          <cell r="CV138">
            <v>9359</v>
          </cell>
          <cell r="CW138">
            <v>4840</v>
          </cell>
          <cell r="CX138">
            <v>4519</v>
          </cell>
          <cell r="CY138">
            <v>72.599999999999994</v>
          </cell>
          <cell r="CZ138">
            <v>68.5</v>
          </cell>
          <cell r="DA138">
            <v>77</v>
          </cell>
          <cell r="DB138">
            <v>64.7</v>
          </cell>
          <cell r="DC138">
            <v>61.1</v>
          </cell>
          <cell r="DD138">
            <v>68.5</v>
          </cell>
          <cell r="DE138">
            <v>95.4</v>
          </cell>
          <cell r="DF138">
            <v>94.5</v>
          </cell>
          <cell r="DG138">
            <v>96.3</v>
          </cell>
          <cell r="DH138">
            <v>93.7</v>
          </cell>
          <cell r="DI138">
            <v>93</v>
          </cell>
          <cell r="DJ138">
            <v>94.6</v>
          </cell>
          <cell r="DK138">
            <v>66.400000000000006</v>
          </cell>
          <cell r="DL138">
            <v>63.3</v>
          </cell>
          <cell r="DM138">
            <v>69.7</v>
          </cell>
          <cell r="DN138">
            <v>46.5</v>
          </cell>
          <cell r="DO138">
            <v>42</v>
          </cell>
          <cell r="DP138">
            <v>51.3</v>
          </cell>
          <cell r="DQ138">
            <v>30.4</v>
          </cell>
          <cell r="DR138">
            <v>25.1</v>
          </cell>
          <cell r="DS138">
            <v>36.200000000000003</v>
          </cell>
          <cell r="DT138">
            <v>10775</v>
          </cell>
          <cell r="DU138">
            <v>5548</v>
          </cell>
          <cell r="DV138">
            <v>5227</v>
          </cell>
          <cell r="DW138">
            <v>73</v>
          </cell>
          <cell r="DX138">
            <v>68.400000000000006</v>
          </cell>
          <cell r="DY138">
            <v>77.8</v>
          </cell>
          <cell r="DZ138">
            <v>64.7</v>
          </cell>
          <cell r="EA138">
            <v>60.8</v>
          </cell>
          <cell r="EB138">
            <v>68.8</v>
          </cell>
          <cell r="EC138">
            <v>95.5</v>
          </cell>
          <cell r="ED138">
            <v>94.8</v>
          </cell>
          <cell r="EE138">
            <v>96.3</v>
          </cell>
          <cell r="EF138">
            <v>93.9</v>
          </cell>
          <cell r="EG138">
            <v>93.2</v>
          </cell>
          <cell r="EH138">
            <v>94.7</v>
          </cell>
          <cell r="EI138">
            <v>66.400000000000006</v>
          </cell>
          <cell r="EJ138">
            <v>63.1</v>
          </cell>
          <cell r="EK138">
            <v>70</v>
          </cell>
          <cell r="EL138">
            <v>47.3</v>
          </cell>
          <cell r="EM138">
            <v>42.3</v>
          </cell>
          <cell r="EN138">
            <v>52.6</v>
          </cell>
          <cell r="EO138">
            <v>31</v>
          </cell>
          <cell r="EP138">
            <v>25.1</v>
          </cell>
          <cell r="EQ138">
            <v>37.200000000000003</v>
          </cell>
        </row>
        <row r="139">
          <cell r="A139" t="str">
            <v>E06000037</v>
          </cell>
          <cell r="B139" t="str">
            <v>West Berkshire</v>
          </cell>
          <cell r="C139" t="str">
            <v>South East</v>
          </cell>
          <cell r="D139">
            <v>43</v>
          </cell>
          <cell r="E139">
            <v>16</v>
          </cell>
          <cell r="F139">
            <v>27</v>
          </cell>
          <cell r="G139">
            <v>72.099999999999994</v>
          </cell>
          <cell r="H139" t="str">
            <v>x</v>
          </cell>
          <cell r="I139" t="str">
            <v>x</v>
          </cell>
          <cell r="J139">
            <v>67.400000000000006</v>
          </cell>
          <cell r="K139">
            <v>75</v>
          </cell>
          <cell r="L139">
            <v>63</v>
          </cell>
          <cell r="M139">
            <v>88.4</v>
          </cell>
          <cell r="N139" t="str">
            <v>x</v>
          </cell>
          <cell r="O139" t="str">
            <v>x</v>
          </cell>
          <cell r="P139" t="str">
            <v>x</v>
          </cell>
          <cell r="Q139" t="str">
            <v>x</v>
          </cell>
          <cell r="R139" t="str">
            <v>x</v>
          </cell>
          <cell r="S139">
            <v>67.400000000000006</v>
          </cell>
          <cell r="T139" t="str">
            <v>x</v>
          </cell>
          <cell r="U139" t="str">
            <v>x</v>
          </cell>
          <cell r="V139">
            <v>37.200000000000003</v>
          </cell>
          <cell r="W139" t="str">
            <v>x</v>
          </cell>
          <cell r="X139" t="str">
            <v>x</v>
          </cell>
          <cell r="Y139">
            <v>30.2</v>
          </cell>
          <cell r="Z139" t="str">
            <v>x</v>
          </cell>
          <cell r="AA139" t="str">
            <v>x</v>
          </cell>
          <cell r="AB139">
            <v>29</v>
          </cell>
          <cell r="AC139">
            <v>14</v>
          </cell>
          <cell r="AD139">
            <v>15</v>
          </cell>
          <cell r="AE139">
            <v>65.5</v>
          </cell>
          <cell r="AF139">
            <v>64.3</v>
          </cell>
          <cell r="AG139">
            <v>66.7</v>
          </cell>
          <cell r="AH139">
            <v>51.7</v>
          </cell>
          <cell r="AI139">
            <v>42.9</v>
          </cell>
          <cell r="AJ139">
            <v>60</v>
          </cell>
          <cell r="AK139" t="str">
            <v>x</v>
          </cell>
          <cell r="AL139" t="str">
            <v>x</v>
          </cell>
          <cell r="AM139">
            <v>100</v>
          </cell>
          <cell r="AN139">
            <v>89.7</v>
          </cell>
          <cell r="AO139" t="str">
            <v>x</v>
          </cell>
          <cell r="AP139" t="str">
            <v>x</v>
          </cell>
          <cell r="AQ139">
            <v>51.7</v>
          </cell>
          <cell r="AR139">
            <v>42.9</v>
          </cell>
          <cell r="AS139">
            <v>60</v>
          </cell>
          <cell r="AT139">
            <v>41.4</v>
          </cell>
          <cell r="AU139">
            <v>35.700000000000003</v>
          </cell>
          <cell r="AV139">
            <v>46.7</v>
          </cell>
          <cell r="AW139">
            <v>24.1</v>
          </cell>
          <cell r="AX139">
            <v>21.4</v>
          </cell>
          <cell r="AY139">
            <v>26.7</v>
          </cell>
          <cell r="AZ139">
            <v>8</v>
          </cell>
          <cell r="BA139">
            <v>5</v>
          </cell>
          <cell r="BB139">
            <v>3</v>
          </cell>
          <cell r="BC139">
            <v>100</v>
          </cell>
          <cell r="BD139" t="str">
            <v>x</v>
          </cell>
          <cell r="BE139" t="str">
            <v>x</v>
          </cell>
          <cell r="BF139" t="str">
            <v>x</v>
          </cell>
          <cell r="BG139" t="str">
            <v>x</v>
          </cell>
          <cell r="BH139" t="str">
            <v>x</v>
          </cell>
          <cell r="BI139">
            <v>100</v>
          </cell>
          <cell r="BJ139" t="str">
            <v>x</v>
          </cell>
          <cell r="BK139" t="str">
            <v>x</v>
          </cell>
          <cell r="BL139">
            <v>100</v>
          </cell>
          <cell r="BM139" t="str">
            <v>x</v>
          </cell>
          <cell r="BN139" t="str">
            <v>x</v>
          </cell>
          <cell r="BO139" t="str">
            <v>x</v>
          </cell>
          <cell r="BP139" t="str">
            <v>x</v>
          </cell>
          <cell r="BQ139" t="str">
            <v>x</v>
          </cell>
          <cell r="BR139" t="str">
            <v>x</v>
          </cell>
          <cell r="BS139" t="str">
            <v>x</v>
          </cell>
          <cell r="BT139" t="str">
            <v>x</v>
          </cell>
          <cell r="BU139">
            <v>50</v>
          </cell>
          <cell r="BV139" t="str">
            <v>x</v>
          </cell>
          <cell r="BW139" t="str">
            <v>x</v>
          </cell>
          <cell r="BX139">
            <v>73</v>
          </cell>
          <cell r="BY139">
            <v>32</v>
          </cell>
          <cell r="BZ139">
            <v>41</v>
          </cell>
          <cell r="CA139">
            <v>74</v>
          </cell>
          <cell r="CB139">
            <v>65.599999999999994</v>
          </cell>
          <cell r="CC139">
            <v>80.5</v>
          </cell>
          <cell r="CD139">
            <v>60.3</v>
          </cell>
          <cell r="CE139">
            <v>53.1</v>
          </cell>
          <cell r="CF139">
            <v>65.900000000000006</v>
          </cell>
          <cell r="CG139">
            <v>95.9</v>
          </cell>
          <cell r="CH139">
            <v>90.6</v>
          </cell>
          <cell r="CI139">
            <v>100</v>
          </cell>
          <cell r="CJ139">
            <v>94.5</v>
          </cell>
          <cell r="CK139" t="str">
            <v>x</v>
          </cell>
          <cell r="CL139" t="str">
            <v>x</v>
          </cell>
          <cell r="CM139">
            <v>64.400000000000006</v>
          </cell>
          <cell r="CN139">
            <v>59.4</v>
          </cell>
          <cell r="CO139">
            <v>68.3</v>
          </cell>
          <cell r="CP139">
            <v>43.8</v>
          </cell>
          <cell r="CQ139">
            <v>31.3</v>
          </cell>
          <cell r="CR139">
            <v>53.7</v>
          </cell>
          <cell r="CS139">
            <v>24.7</v>
          </cell>
          <cell r="CT139">
            <v>15.6</v>
          </cell>
          <cell r="CU139">
            <v>31.7</v>
          </cell>
          <cell r="CV139">
            <v>1732</v>
          </cell>
          <cell r="CW139">
            <v>880</v>
          </cell>
          <cell r="CX139">
            <v>852</v>
          </cell>
          <cell r="CY139">
            <v>71</v>
          </cell>
          <cell r="CZ139">
            <v>65.8</v>
          </cell>
          <cell r="DA139">
            <v>76.400000000000006</v>
          </cell>
          <cell r="DB139">
            <v>62.5</v>
          </cell>
          <cell r="DC139">
            <v>58.5</v>
          </cell>
          <cell r="DD139">
            <v>66.7</v>
          </cell>
          <cell r="DE139">
            <v>97.3</v>
          </cell>
          <cell r="DF139">
            <v>96.9</v>
          </cell>
          <cell r="DG139">
            <v>97.7</v>
          </cell>
          <cell r="DH139">
            <v>95.2</v>
          </cell>
          <cell r="DI139">
            <v>94.5</v>
          </cell>
          <cell r="DJ139">
            <v>95.8</v>
          </cell>
          <cell r="DK139">
            <v>64</v>
          </cell>
          <cell r="DL139">
            <v>60.6</v>
          </cell>
          <cell r="DM139">
            <v>67.599999999999994</v>
          </cell>
          <cell r="DN139">
            <v>47.7</v>
          </cell>
          <cell r="DO139">
            <v>43.6</v>
          </cell>
          <cell r="DP139">
            <v>51.9</v>
          </cell>
          <cell r="DQ139">
            <v>31.4</v>
          </cell>
          <cell r="DR139">
            <v>26.6</v>
          </cell>
          <cell r="DS139">
            <v>36.4</v>
          </cell>
          <cell r="DT139">
            <v>1901</v>
          </cell>
          <cell r="DU139">
            <v>952</v>
          </cell>
          <cell r="DV139">
            <v>949</v>
          </cell>
          <cell r="DW139">
            <v>71.099999999999994</v>
          </cell>
          <cell r="DX139">
            <v>66.2</v>
          </cell>
          <cell r="DY139">
            <v>76.099999999999994</v>
          </cell>
          <cell r="DZ139">
            <v>62.4</v>
          </cell>
          <cell r="EA139">
            <v>58.5</v>
          </cell>
          <cell r="EB139">
            <v>66.3</v>
          </cell>
          <cell r="EC139">
            <v>97.1</v>
          </cell>
          <cell r="ED139">
            <v>96.6</v>
          </cell>
          <cell r="EE139">
            <v>97.5</v>
          </cell>
          <cell r="EF139">
            <v>94.9</v>
          </cell>
          <cell r="EG139">
            <v>94.3</v>
          </cell>
          <cell r="EH139">
            <v>95.5</v>
          </cell>
          <cell r="EI139">
            <v>63.9</v>
          </cell>
          <cell r="EJ139">
            <v>60.6</v>
          </cell>
          <cell r="EK139">
            <v>67.2</v>
          </cell>
          <cell r="EL139">
            <v>47.3</v>
          </cell>
          <cell r="EM139">
            <v>43.1</v>
          </cell>
          <cell r="EN139">
            <v>51.5</v>
          </cell>
          <cell r="EO139">
            <v>31</v>
          </cell>
          <cell r="EP139">
            <v>26.1</v>
          </cell>
          <cell r="EQ139">
            <v>36</v>
          </cell>
        </row>
        <row r="140">
          <cell r="A140" t="str">
            <v>E10000032</v>
          </cell>
          <cell r="B140" t="str">
            <v>West Sussex</v>
          </cell>
          <cell r="C140" t="str">
            <v>South East</v>
          </cell>
          <cell r="D140">
            <v>320</v>
          </cell>
          <cell r="E140">
            <v>172</v>
          </cell>
          <cell r="F140">
            <v>148</v>
          </cell>
          <cell r="G140">
            <v>79.7</v>
          </cell>
          <cell r="H140">
            <v>71.5</v>
          </cell>
          <cell r="I140">
            <v>89.2</v>
          </cell>
          <cell r="J140">
            <v>69.7</v>
          </cell>
          <cell r="K140" t="str">
            <v>x</v>
          </cell>
          <cell r="L140" t="str">
            <v>x</v>
          </cell>
          <cell r="M140">
            <v>98.1</v>
          </cell>
          <cell r="N140">
            <v>96.5</v>
          </cell>
          <cell r="O140">
            <v>100</v>
          </cell>
          <cell r="P140">
            <v>96.9</v>
          </cell>
          <cell r="Q140">
            <v>94.2</v>
          </cell>
          <cell r="R140">
            <v>100</v>
          </cell>
          <cell r="S140">
            <v>70.599999999999994</v>
          </cell>
          <cell r="T140">
            <v>65.099999999999994</v>
          </cell>
          <cell r="U140">
            <v>77</v>
          </cell>
          <cell r="V140">
            <v>51.9</v>
          </cell>
          <cell r="W140">
            <v>42.4</v>
          </cell>
          <cell r="X140">
            <v>62.8</v>
          </cell>
          <cell r="Y140">
            <v>36.299999999999997</v>
          </cell>
          <cell r="Z140">
            <v>28.5</v>
          </cell>
          <cell r="AA140">
            <v>45.3</v>
          </cell>
          <cell r="AB140">
            <v>99</v>
          </cell>
          <cell r="AC140">
            <v>52</v>
          </cell>
          <cell r="AD140">
            <v>47</v>
          </cell>
          <cell r="AE140">
            <v>42.4</v>
          </cell>
          <cell r="AF140">
            <v>34.6</v>
          </cell>
          <cell r="AG140">
            <v>51.1</v>
          </cell>
          <cell r="AH140">
            <v>29.3</v>
          </cell>
          <cell r="AI140">
            <v>25</v>
          </cell>
          <cell r="AJ140">
            <v>34</v>
          </cell>
          <cell r="AK140">
            <v>88.9</v>
          </cell>
          <cell r="AL140">
            <v>90.4</v>
          </cell>
          <cell r="AM140">
            <v>87.2</v>
          </cell>
          <cell r="AN140">
            <v>76.8</v>
          </cell>
          <cell r="AO140">
            <v>71.2</v>
          </cell>
          <cell r="AP140">
            <v>83</v>
          </cell>
          <cell r="AQ140">
            <v>31.3</v>
          </cell>
          <cell r="AR140">
            <v>28.8</v>
          </cell>
          <cell r="AS140">
            <v>34</v>
          </cell>
          <cell r="AT140">
            <v>25.3</v>
          </cell>
          <cell r="AU140">
            <v>28.8</v>
          </cell>
          <cell r="AV140">
            <v>21.3</v>
          </cell>
          <cell r="AW140">
            <v>15.2</v>
          </cell>
          <cell r="AX140">
            <v>15.4</v>
          </cell>
          <cell r="AY140">
            <v>14.9</v>
          </cell>
          <cell r="AZ140">
            <v>24</v>
          </cell>
          <cell r="BA140">
            <v>14</v>
          </cell>
          <cell r="BB140">
            <v>10</v>
          </cell>
          <cell r="BC140">
            <v>79.2</v>
          </cell>
          <cell r="BD140" t="str">
            <v>x</v>
          </cell>
          <cell r="BE140" t="str">
            <v>x</v>
          </cell>
          <cell r="BF140">
            <v>66.7</v>
          </cell>
          <cell r="BG140" t="str">
            <v>x</v>
          </cell>
          <cell r="BH140" t="str">
            <v>x</v>
          </cell>
          <cell r="BI140" t="str">
            <v>x</v>
          </cell>
          <cell r="BJ140" t="str">
            <v>x</v>
          </cell>
          <cell r="BK140">
            <v>100</v>
          </cell>
          <cell r="BL140" t="str">
            <v>x</v>
          </cell>
          <cell r="BM140" t="str">
            <v>x</v>
          </cell>
          <cell r="BN140">
            <v>100</v>
          </cell>
          <cell r="BO140">
            <v>66.7</v>
          </cell>
          <cell r="BP140" t="str">
            <v>x</v>
          </cell>
          <cell r="BQ140" t="str">
            <v>x</v>
          </cell>
          <cell r="BR140">
            <v>58.3</v>
          </cell>
          <cell r="BS140">
            <v>64.3</v>
          </cell>
          <cell r="BT140">
            <v>50</v>
          </cell>
          <cell r="BU140">
            <v>37.5</v>
          </cell>
          <cell r="BV140">
            <v>35.700000000000003</v>
          </cell>
          <cell r="BW140">
            <v>40</v>
          </cell>
          <cell r="BX140">
            <v>248</v>
          </cell>
          <cell r="BY140">
            <v>138</v>
          </cell>
          <cell r="BZ140">
            <v>110</v>
          </cell>
          <cell r="CA140">
            <v>71</v>
          </cell>
          <cell r="CB140">
            <v>63.8</v>
          </cell>
          <cell r="CC140">
            <v>80</v>
          </cell>
          <cell r="CD140">
            <v>62.1</v>
          </cell>
          <cell r="CE140">
            <v>55.8</v>
          </cell>
          <cell r="CF140">
            <v>70</v>
          </cell>
          <cell r="CG140">
            <v>94.4</v>
          </cell>
          <cell r="CH140">
            <v>93.5</v>
          </cell>
          <cell r="CI140">
            <v>95.5</v>
          </cell>
          <cell r="CJ140">
            <v>92.7</v>
          </cell>
          <cell r="CK140">
            <v>90.6</v>
          </cell>
          <cell r="CL140">
            <v>95.5</v>
          </cell>
          <cell r="CM140">
            <v>63.7</v>
          </cell>
          <cell r="CN140">
            <v>58</v>
          </cell>
          <cell r="CO140">
            <v>70.900000000000006</v>
          </cell>
          <cell r="CP140">
            <v>50.8</v>
          </cell>
          <cell r="CQ140">
            <v>44.9</v>
          </cell>
          <cell r="CR140">
            <v>58.2</v>
          </cell>
          <cell r="CS140">
            <v>36.299999999999997</v>
          </cell>
          <cell r="CT140">
            <v>31.2</v>
          </cell>
          <cell r="CU140">
            <v>42.7</v>
          </cell>
          <cell r="CV140">
            <v>7377</v>
          </cell>
          <cell r="CW140">
            <v>3775</v>
          </cell>
          <cell r="CX140">
            <v>3602</v>
          </cell>
          <cell r="CY140">
            <v>68.900000000000006</v>
          </cell>
          <cell r="CZ140">
            <v>64.5</v>
          </cell>
          <cell r="DA140">
            <v>73.599999999999994</v>
          </cell>
          <cell r="DB140">
            <v>60.2</v>
          </cell>
          <cell r="DC140">
            <v>56.5</v>
          </cell>
          <cell r="DD140">
            <v>64.099999999999994</v>
          </cell>
          <cell r="DE140">
            <v>94.6</v>
          </cell>
          <cell r="DF140">
            <v>93.9</v>
          </cell>
          <cell r="DG140">
            <v>95.3</v>
          </cell>
          <cell r="DH140">
            <v>92.1</v>
          </cell>
          <cell r="DI140">
            <v>91.4</v>
          </cell>
          <cell r="DJ140">
            <v>92.8</v>
          </cell>
          <cell r="DK140">
            <v>62.3</v>
          </cell>
          <cell r="DL140">
            <v>59.2</v>
          </cell>
          <cell r="DM140">
            <v>65.400000000000006</v>
          </cell>
          <cell r="DN140">
            <v>40.9</v>
          </cell>
          <cell r="DO140">
            <v>35.200000000000003</v>
          </cell>
          <cell r="DP140">
            <v>46.8</v>
          </cell>
          <cell r="DQ140">
            <v>25.9</v>
          </cell>
          <cell r="DR140">
            <v>20.399999999999999</v>
          </cell>
          <cell r="DS140">
            <v>31.8</v>
          </cell>
          <cell r="DT140">
            <v>8147</v>
          </cell>
          <cell r="DU140">
            <v>4191</v>
          </cell>
          <cell r="DV140">
            <v>3956</v>
          </cell>
          <cell r="DW140">
            <v>69.2</v>
          </cell>
          <cell r="DX140">
            <v>64.400000000000006</v>
          </cell>
          <cell r="DY140">
            <v>74.3</v>
          </cell>
          <cell r="DZ140">
            <v>60.3</v>
          </cell>
          <cell r="EA140">
            <v>56.3</v>
          </cell>
          <cell r="EB140">
            <v>64.599999999999994</v>
          </cell>
          <cell r="EC140">
            <v>94.6</v>
          </cell>
          <cell r="ED140">
            <v>93.8</v>
          </cell>
          <cell r="EE140">
            <v>95.4</v>
          </cell>
          <cell r="EF140">
            <v>92.1</v>
          </cell>
          <cell r="EG140">
            <v>91.2</v>
          </cell>
          <cell r="EH140">
            <v>93.1</v>
          </cell>
          <cell r="EI140">
            <v>62.3</v>
          </cell>
          <cell r="EJ140">
            <v>59</v>
          </cell>
          <cell r="EK140">
            <v>65.8</v>
          </cell>
          <cell r="EL140">
            <v>41.6</v>
          </cell>
          <cell r="EM140">
            <v>35.9</v>
          </cell>
          <cell r="EN140">
            <v>47.6</v>
          </cell>
          <cell r="EO140">
            <v>26.7</v>
          </cell>
          <cell r="EP140">
            <v>21.1</v>
          </cell>
          <cell r="EQ140">
            <v>32.6</v>
          </cell>
        </row>
        <row r="141">
          <cell r="A141" t="str">
            <v>E06000040</v>
          </cell>
          <cell r="B141" t="str">
            <v>Windsor and Maidenhead</v>
          </cell>
          <cell r="C141" t="str">
            <v>South East</v>
          </cell>
          <cell r="D141">
            <v>192</v>
          </cell>
          <cell r="E141">
            <v>101</v>
          </cell>
          <cell r="F141">
            <v>91</v>
          </cell>
          <cell r="G141">
            <v>69.8</v>
          </cell>
          <cell r="H141">
            <v>68.3</v>
          </cell>
          <cell r="I141">
            <v>71.400000000000006</v>
          </cell>
          <cell r="J141">
            <v>61.5</v>
          </cell>
          <cell r="K141">
            <v>66.3</v>
          </cell>
          <cell r="L141">
            <v>56</v>
          </cell>
          <cell r="M141">
            <v>95.3</v>
          </cell>
          <cell r="N141">
            <v>95</v>
          </cell>
          <cell r="O141">
            <v>95.6</v>
          </cell>
          <cell r="P141">
            <v>92.7</v>
          </cell>
          <cell r="Q141">
            <v>95</v>
          </cell>
          <cell r="R141">
            <v>90.1</v>
          </cell>
          <cell r="S141">
            <v>64.099999999999994</v>
          </cell>
          <cell r="T141">
            <v>70.3</v>
          </cell>
          <cell r="U141">
            <v>57.1</v>
          </cell>
          <cell r="V141">
            <v>47.4</v>
          </cell>
          <cell r="W141">
            <v>40.6</v>
          </cell>
          <cell r="X141">
            <v>54.9</v>
          </cell>
          <cell r="Y141">
            <v>28.1</v>
          </cell>
          <cell r="Z141">
            <v>22.8</v>
          </cell>
          <cell r="AA141">
            <v>34.1</v>
          </cell>
          <cell r="AB141" t="str">
            <v>x</v>
          </cell>
          <cell r="AC141" t="str">
            <v>x</v>
          </cell>
          <cell r="AD141">
            <v>9</v>
          </cell>
          <cell r="AE141" t="str">
            <v>x</v>
          </cell>
          <cell r="AF141" t="str">
            <v>x</v>
          </cell>
          <cell r="AG141" t="str">
            <v>x</v>
          </cell>
          <cell r="AH141" t="str">
            <v>x</v>
          </cell>
          <cell r="AI141" t="str">
            <v>x</v>
          </cell>
          <cell r="AJ141">
            <v>44.4</v>
          </cell>
          <cell r="AK141" t="str">
            <v>x</v>
          </cell>
          <cell r="AL141" t="str">
            <v>x</v>
          </cell>
          <cell r="AM141">
            <v>100</v>
          </cell>
          <cell r="AN141" t="str">
            <v>x</v>
          </cell>
          <cell r="AO141" t="str">
            <v>x</v>
          </cell>
          <cell r="AP141" t="str">
            <v>x</v>
          </cell>
          <cell r="AQ141" t="str">
            <v>x</v>
          </cell>
          <cell r="AR141" t="str">
            <v>x</v>
          </cell>
          <cell r="AS141">
            <v>44.4</v>
          </cell>
          <cell r="AT141" t="str">
            <v>x</v>
          </cell>
          <cell r="AU141" t="str">
            <v>x</v>
          </cell>
          <cell r="AV141" t="str">
            <v>x</v>
          </cell>
          <cell r="AW141" t="str">
            <v>x</v>
          </cell>
          <cell r="AX141" t="str">
            <v>x</v>
          </cell>
          <cell r="AY141" t="str">
            <v>x</v>
          </cell>
          <cell r="AZ141">
            <v>4</v>
          </cell>
          <cell r="BA141">
            <v>0</v>
          </cell>
          <cell r="BB141">
            <v>4</v>
          </cell>
          <cell r="BC141" t="str">
            <v>x</v>
          </cell>
          <cell r="BD141" t="str">
            <v>.</v>
          </cell>
          <cell r="BE141" t="str">
            <v>x</v>
          </cell>
          <cell r="BF141" t="str">
            <v>x</v>
          </cell>
          <cell r="BG141" t="str">
            <v>.</v>
          </cell>
          <cell r="BH141" t="str">
            <v>x</v>
          </cell>
          <cell r="BI141" t="str">
            <v>x</v>
          </cell>
          <cell r="BJ141" t="str">
            <v>.</v>
          </cell>
          <cell r="BK141" t="str">
            <v>x</v>
          </cell>
          <cell r="BL141" t="str">
            <v>x</v>
          </cell>
          <cell r="BM141" t="str">
            <v>.</v>
          </cell>
          <cell r="BN141" t="str">
            <v>x</v>
          </cell>
          <cell r="BO141" t="str">
            <v>x</v>
          </cell>
          <cell r="BP141" t="str">
            <v>.</v>
          </cell>
          <cell r="BQ141" t="str">
            <v>x</v>
          </cell>
          <cell r="BR141" t="str">
            <v>x</v>
          </cell>
          <cell r="BS141" t="str">
            <v>.</v>
          </cell>
          <cell r="BT141" t="str">
            <v>x</v>
          </cell>
          <cell r="BU141" t="str">
            <v>x</v>
          </cell>
          <cell r="BV141" t="str">
            <v>.</v>
          </cell>
          <cell r="BW141" t="str">
            <v>x</v>
          </cell>
          <cell r="BX141">
            <v>104</v>
          </cell>
          <cell r="BY141">
            <v>68</v>
          </cell>
          <cell r="BZ141">
            <v>36</v>
          </cell>
          <cell r="CA141">
            <v>75</v>
          </cell>
          <cell r="CB141">
            <v>69.099999999999994</v>
          </cell>
          <cell r="CC141">
            <v>86.1</v>
          </cell>
          <cell r="CD141">
            <v>61.5</v>
          </cell>
          <cell r="CE141">
            <v>58.8</v>
          </cell>
          <cell r="CF141">
            <v>66.7</v>
          </cell>
          <cell r="CG141">
            <v>97.1</v>
          </cell>
          <cell r="CH141">
            <v>95.6</v>
          </cell>
          <cell r="CI141">
            <v>100</v>
          </cell>
          <cell r="CJ141">
            <v>95.2</v>
          </cell>
          <cell r="CK141">
            <v>92.6</v>
          </cell>
          <cell r="CL141">
            <v>100</v>
          </cell>
          <cell r="CM141">
            <v>64.400000000000006</v>
          </cell>
          <cell r="CN141">
            <v>63.2</v>
          </cell>
          <cell r="CO141">
            <v>66.7</v>
          </cell>
          <cell r="CP141">
            <v>41.3</v>
          </cell>
          <cell r="CQ141">
            <v>33.799999999999997</v>
          </cell>
          <cell r="CR141">
            <v>55.6</v>
          </cell>
          <cell r="CS141">
            <v>26</v>
          </cell>
          <cell r="CT141">
            <v>19.100000000000001</v>
          </cell>
          <cell r="CU141">
            <v>38.9</v>
          </cell>
          <cell r="CV141">
            <v>1177</v>
          </cell>
          <cell r="CW141">
            <v>600</v>
          </cell>
          <cell r="CX141">
            <v>577</v>
          </cell>
          <cell r="CY141">
            <v>73.400000000000006</v>
          </cell>
          <cell r="CZ141">
            <v>69.3</v>
          </cell>
          <cell r="DA141">
            <v>77.599999999999994</v>
          </cell>
          <cell r="DB141">
            <v>65.8</v>
          </cell>
          <cell r="DC141">
            <v>63.3</v>
          </cell>
          <cell r="DD141">
            <v>68.5</v>
          </cell>
          <cell r="DE141">
            <v>96.9</v>
          </cell>
          <cell r="DF141">
            <v>95.7</v>
          </cell>
          <cell r="DG141">
            <v>98.1</v>
          </cell>
          <cell r="DH141">
            <v>95.2</v>
          </cell>
          <cell r="DI141">
            <v>94.3</v>
          </cell>
          <cell r="DJ141">
            <v>96</v>
          </cell>
          <cell r="DK141">
            <v>68.099999999999994</v>
          </cell>
          <cell r="DL141">
            <v>65.8</v>
          </cell>
          <cell r="DM141">
            <v>70.400000000000006</v>
          </cell>
          <cell r="DN141">
            <v>43.8</v>
          </cell>
          <cell r="DO141">
            <v>39.5</v>
          </cell>
          <cell r="DP141">
            <v>48.2</v>
          </cell>
          <cell r="DQ141">
            <v>30.8</v>
          </cell>
          <cell r="DR141">
            <v>25.8</v>
          </cell>
          <cell r="DS141">
            <v>36</v>
          </cell>
          <cell r="DT141">
            <v>1534</v>
          </cell>
          <cell r="DU141">
            <v>806</v>
          </cell>
          <cell r="DV141">
            <v>728</v>
          </cell>
          <cell r="DW141">
            <v>72.900000000000006</v>
          </cell>
          <cell r="DX141">
            <v>69</v>
          </cell>
          <cell r="DY141">
            <v>77.3</v>
          </cell>
          <cell r="DZ141">
            <v>64.599999999999994</v>
          </cell>
          <cell r="EA141">
            <v>63</v>
          </cell>
          <cell r="EB141">
            <v>66.3</v>
          </cell>
          <cell r="EC141">
            <v>96.6</v>
          </cell>
          <cell r="ED141">
            <v>95.7</v>
          </cell>
          <cell r="EE141">
            <v>97.7</v>
          </cell>
          <cell r="EF141">
            <v>94.8</v>
          </cell>
          <cell r="EG141">
            <v>94.3</v>
          </cell>
          <cell r="EH141">
            <v>95.3</v>
          </cell>
          <cell r="EI141">
            <v>67</v>
          </cell>
          <cell r="EJ141">
            <v>66.099999999999994</v>
          </cell>
          <cell r="EK141">
            <v>68</v>
          </cell>
          <cell r="EL141">
            <v>43.9</v>
          </cell>
          <cell r="EM141">
            <v>38.799999999999997</v>
          </cell>
          <cell r="EN141">
            <v>49.5</v>
          </cell>
          <cell r="EO141">
            <v>29.8</v>
          </cell>
          <cell r="EP141">
            <v>24.1</v>
          </cell>
          <cell r="EQ141">
            <v>36.1</v>
          </cell>
        </row>
        <row r="142">
          <cell r="A142" t="str">
            <v>E06000041</v>
          </cell>
          <cell r="B142" t="str">
            <v>Wokingham</v>
          </cell>
          <cell r="C142" t="str">
            <v>South East</v>
          </cell>
          <cell r="D142">
            <v>164</v>
          </cell>
          <cell r="E142">
            <v>98</v>
          </cell>
          <cell r="F142">
            <v>66</v>
          </cell>
          <cell r="G142">
            <v>78.7</v>
          </cell>
          <cell r="H142">
            <v>72.400000000000006</v>
          </cell>
          <cell r="I142">
            <v>87.9</v>
          </cell>
          <cell r="J142">
            <v>70.099999999999994</v>
          </cell>
          <cell r="K142">
            <v>62.2</v>
          </cell>
          <cell r="L142">
            <v>81.8</v>
          </cell>
          <cell r="M142" t="str">
            <v>x</v>
          </cell>
          <cell r="N142" t="str">
            <v>x</v>
          </cell>
          <cell r="O142">
            <v>100</v>
          </cell>
          <cell r="P142">
            <v>95.7</v>
          </cell>
          <cell r="Q142">
            <v>92.9</v>
          </cell>
          <cell r="R142">
            <v>100</v>
          </cell>
          <cell r="S142">
            <v>73.8</v>
          </cell>
          <cell r="T142">
            <v>68.400000000000006</v>
          </cell>
          <cell r="U142">
            <v>81.8</v>
          </cell>
          <cell r="V142">
            <v>53.7</v>
          </cell>
          <cell r="W142">
            <v>43.9</v>
          </cell>
          <cell r="X142">
            <v>68.2</v>
          </cell>
          <cell r="Y142">
            <v>37.799999999999997</v>
          </cell>
          <cell r="Z142">
            <v>27.6</v>
          </cell>
          <cell r="AA142">
            <v>53</v>
          </cell>
          <cell r="AB142">
            <v>58</v>
          </cell>
          <cell r="AC142">
            <v>33</v>
          </cell>
          <cell r="AD142">
            <v>25</v>
          </cell>
          <cell r="AE142">
            <v>69</v>
          </cell>
          <cell r="AF142">
            <v>60.6</v>
          </cell>
          <cell r="AG142">
            <v>80</v>
          </cell>
          <cell r="AH142">
            <v>53.4</v>
          </cell>
          <cell r="AI142">
            <v>54.5</v>
          </cell>
          <cell r="AJ142">
            <v>52</v>
          </cell>
          <cell r="AK142">
            <v>100</v>
          </cell>
          <cell r="AL142">
            <v>100</v>
          </cell>
          <cell r="AM142">
            <v>100</v>
          </cell>
          <cell r="AN142">
            <v>93.1</v>
          </cell>
          <cell r="AO142" t="str">
            <v>x</v>
          </cell>
          <cell r="AP142" t="str">
            <v>x</v>
          </cell>
          <cell r="AQ142">
            <v>58.6</v>
          </cell>
          <cell r="AR142">
            <v>63.6</v>
          </cell>
          <cell r="AS142">
            <v>52</v>
          </cell>
          <cell r="AT142">
            <v>41.4</v>
          </cell>
          <cell r="AU142">
            <v>33.299999999999997</v>
          </cell>
          <cell r="AV142">
            <v>52</v>
          </cell>
          <cell r="AW142">
            <v>24.1</v>
          </cell>
          <cell r="AX142">
            <v>21.2</v>
          </cell>
          <cell r="AY142">
            <v>28</v>
          </cell>
          <cell r="AZ142">
            <v>5</v>
          </cell>
          <cell r="BA142" t="str">
            <v>x</v>
          </cell>
          <cell r="BB142" t="str">
            <v>x</v>
          </cell>
          <cell r="BC142" t="str">
            <v>x</v>
          </cell>
          <cell r="BD142" t="str">
            <v>x</v>
          </cell>
          <cell r="BE142" t="str">
            <v>x</v>
          </cell>
          <cell r="BF142" t="str">
            <v>x</v>
          </cell>
          <cell r="BG142" t="str">
            <v>x</v>
          </cell>
          <cell r="BH142" t="str">
            <v>x</v>
          </cell>
          <cell r="BI142" t="str">
            <v>x</v>
          </cell>
          <cell r="BJ142" t="str">
            <v>x</v>
          </cell>
          <cell r="BK142" t="str">
            <v>x</v>
          </cell>
          <cell r="BL142" t="str">
            <v>x</v>
          </cell>
          <cell r="BM142" t="str">
            <v>x</v>
          </cell>
          <cell r="BN142" t="str">
            <v>x</v>
          </cell>
          <cell r="BO142" t="str">
            <v>x</v>
          </cell>
          <cell r="BP142" t="str">
            <v>x</v>
          </cell>
          <cell r="BQ142" t="str">
            <v>x</v>
          </cell>
          <cell r="BR142" t="str">
            <v>x</v>
          </cell>
          <cell r="BS142" t="str">
            <v>x</v>
          </cell>
          <cell r="BT142" t="str">
            <v>x</v>
          </cell>
          <cell r="BU142" t="str">
            <v>x</v>
          </cell>
          <cell r="BV142" t="str">
            <v>x</v>
          </cell>
          <cell r="BW142" t="str">
            <v>x</v>
          </cell>
          <cell r="BX142">
            <v>84</v>
          </cell>
          <cell r="BY142">
            <v>43</v>
          </cell>
          <cell r="BZ142">
            <v>41</v>
          </cell>
          <cell r="CA142">
            <v>75</v>
          </cell>
          <cell r="CB142">
            <v>69.8</v>
          </cell>
          <cell r="CC142">
            <v>80.5</v>
          </cell>
          <cell r="CD142">
            <v>66.7</v>
          </cell>
          <cell r="CE142">
            <v>60.5</v>
          </cell>
          <cell r="CF142">
            <v>73.2</v>
          </cell>
          <cell r="CG142">
            <v>96.4</v>
          </cell>
          <cell r="CH142">
            <v>93</v>
          </cell>
          <cell r="CI142">
            <v>100</v>
          </cell>
          <cell r="CJ142">
            <v>92.9</v>
          </cell>
          <cell r="CK142" t="str">
            <v>x</v>
          </cell>
          <cell r="CL142" t="str">
            <v>x</v>
          </cell>
          <cell r="CM142">
            <v>70.2</v>
          </cell>
          <cell r="CN142">
            <v>62.8</v>
          </cell>
          <cell r="CO142">
            <v>78</v>
          </cell>
          <cell r="CP142">
            <v>56</v>
          </cell>
          <cell r="CQ142">
            <v>46.5</v>
          </cell>
          <cell r="CR142">
            <v>65.900000000000006</v>
          </cell>
          <cell r="CS142">
            <v>40.5</v>
          </cell>
          <cell r="CT142">
            <v>32.6</v>
          </cell>
          <cell r="CU142">
            <v>48.8</v>
          </cell>
          <cell r="CV142">
            <v>1296</v>
          </cell>
          <cell r="CW142">
            <v>686</v>
          </cell>
          <cell r="CX142">
            <v>610</v>
          </cell>
          <cell r="CY142">
            <v>76.2</v>
          </cell>
          <cell r="CZ142">
            <v>70.400000000000006</v>
          </cell>
          <cell r="DA142">
            <v>82.6</v>
          </cell>
          <cell r="DB142">
            <v>68.400000000000006</v>
          </cell>
          <cell r="DC142">
            <v>63.3</v>
          </cell>
          <cell r="DD142">
            <v>74.099999999999994</v>
          </cell>
          <cell r="DE142">
            <v>97.3</v>
          </cell>
          <cell r="DF142">
            <v>96.5</v>
          </cell>
          <cell r="DG142">
            <v>98.2</v>
          </cell>
          <cell r="DH142">
            <v>95.8</v>
          </cell>
          <cell r="DI142">
            <v>94.8</v>
          </cell>
          <cell r="DJ142">
            <v>96.9</v>
          </cell>
          <cell r="DK142">
            <v>70.099999999999994</v>
          </cell>
          <cell r="DL142">
            <v>65.599999999999994</v>
          </cell>
          <cell r="DM142">
            <v>75.2</v>
          </cell>
          <cell r="DN142">
            <v>49.4</v>
          </cell>
          <cell r="DO142">
            <v>42.9</v>
          </cell>
          <cell r="DP142">
            <v>56.7</v>
          </cell>
          <cell r="DQ142">
            <v>32.9</v>
          </cell>
          <cell r="DR142">
            <v>25.5</v>
          </cell>
          <cell r="DS142">
            <v>41.1</v>
          </cell>
          <cell r="DT142">
            <v>1631</v>
          </cell>
          <cell r="DU142">
            <v>877</v>
          </cell>
          <cell r="DV142">
            <v>754</v>
          </cell>
          <cell r="DW142">
            <v>76</v>
          </cell>
          <cell r="DX142">
            <v>70.099999999999994</v>
          </cell>
          <cell r="DY142">
            <v>82.9</v>
          </cell>
          <cell r="DZ142">
            <v>67.8</v>
          </cell>
          <cell r="EA142">
            <v>62.5</v>
          </cell>
          <cell r="EB142">
            <v>74</v>
          </cell>
          <cell r="EC142">
            <v>97.4</v>
          </cell>
          <cell r="ED142">
            <v>96.6</v>
          </cell>
          <cell r="EE142">
            <v>98.3</v>
          </cell>
          <cell r="EF142">
            <v>95.3</v>
          </cell>
          <cell r="EG142">
            <v>94</v>
          </cell>
          <cell r="EH142">
            <v>96.8</v>
          </cell>
          <cell r="EI142">
            <v>70</v>
          </cell>
          <cell r="EJ142">
            <v>65.5</v>
          </cell>
          <cell r="EK142">
            <v>75.2</v>
          </cell>
          <cell r="EL142">
            <v>49.9</v>
          </cell>
          <cell r="EM142">
            <v>43</v>
          </cell>
          <cell r="EN142">
            <v>58</v>
          </cell>
          <cell r="EO142">
            <v>33.5</v>
          </cell>
          <cell r="EP142">
            <v>26</v>
          </cell>
          <cell r="EQ142">
            <v>42.3</v>
          </cell>
        </row>
        <row r="143">
          <cell r="A143" t="str">
            <v>E06000022</v>
          </cell>
          <cell r="B143" t="str">
            <v>Bath and North East Somerset</v>
          </cell>
          <cell r="C143" t="str">
            <v>South West</v>
          </cell>
          <cell r="D143">
            <v>37</v>
          </cell>
          <cell r="E143">
            <v>18</v>
          </cell>
          <cell r="F143">
            <v>19</v>
          </cell>
          <cell r="G143">
            <v>73</v>
          </cell>
          <cell r="H143">
            <v>66.7</v>
          </cell>
          <cell r="I143">
            <v>78.900000000000006</v>
          </cell>
          <cell r="J143">
            <v>64.900000000000006</v>
          </cell>
          <cell r="K143">
            <v>55.6</v>
          </cell>
          <cell r="L143">
            <v>73.7</v>
          </cell>
          <cell r="M143">
            <v>100</v>
          </cell>
          <cell r="N143">
            <v>100</v>
          </cell>
          <cell r="O143">
            <v>100</v>
          </cell>
          <cell r="P143" t="str">
            <v>x</v>
          </cell>
          <cell r="Q143">
            <v>100</v>
          </cell>
          <cell r="R143" t="str">
            <v>x</v>
          </cell>
          <cell r="S143">
            <v>64.900000000000006</v>
          </cell>
          <cell r="T143">
            <v>55.6</v>
          </cell>
          <cell r="U143">
            <v>73.7</v>
          </cell>
          <cell r="V143">
            <v>62.2</v>
          </cell>
          <cell r="W143">
            <v>66.7</v>
          </cell>
          <cell r="X143">
            <v>57.9</v>
          </cell>
          <cell r="Y143">
            <v>40.5</v>
          </cell>
          <cell r="Z143">
            <v>33.299999999999997</v>
          </cell>
          <cell r="AA143">
            <v>47.4</v>
          </cell>
          <cell r="AB143">
            <v>20</v>
          </cell>
          <cell r="AC143">
            <v>10</v>
          </cell>
          <cell r="AD143">
            <v>10</v>
          </cell>
          <cell r="AE143">
            <v>70</v>
          </cell>
          <cell r="AF143">
            <v>70</v>
          </cell>
          <cell r="AG143">
            <v>70</v>
          </cell>
          <cell r="AH143">
            <v>65</v>
          </cell>
          <cell r="AI143">
            <v>60</v>
          </cell>
          <cell r="AJ143">
            <v>70</v>
          </cell>
          <cell r="AK143" t="str">
            <v>x</v>
          </cell>
          <cell r="AL143" t="str">
            <v>x</v>
          </cell>
          <cell r="AM143" t="str">
            <v>x</v>
          </cell>
          <cell r="AN143" t="str">
            <v>x</v>
          </cell>
          <cell r="AO143" t="str">
            <v>x</v>
          </cell>
          <cell r="AP143" t="str">
            <v>x</v>
          </cell>
          <cell r="AQ143">
            <v>65</v>
          </cell>
          <cell r="AR143">
            <v>60</v>
          </cell>
          <cell r="AS143">
            <v>70</v>
          </cell>
          <cell r="AT143">
            <v>60</v>
          </cell>
          <cell r="AU143">
            <v>70</v>
          </cell>
          <cell r="AV143">
            <v>50</v>
          </cell>
          <cell r="AW143">
            <v>25</v>
          </cell>
          <cell r="AX143" t="str">
            <v>x</v>
          </cell>
          <cell r="AY143" t="str">
            <v>x</v>
          </cell>
          <cell r="AZ143">
            <v>7</v>
          </cell>
          <cell r="BA143">
            <v>3</v>
          </cell>
          <cell r="BB143">
            <v>4</v>
          </cell>
          <cell r="BC143">
            <v>100</v>
          </cell>
          <cell r="BD143" t="str">
            <v>x</v>
          </cell>
          <cell r="BE143" t="str">
            <v>x</v>
          </cell>
          <cell r="BF143" t="str">
            <v>x</v>
          </cell>
          <cell r="BG143" t="str">
            <v>x</v>
          </cell>
          <cell r="BH143" t="str">
            <v>x</v>
          </cell>
          <cell r="BI143">
            <v>100</v>
          </cell>
          <cell r="BJ143" t="str">
            <v>x</v>
          </cell>
          <cell r="BK143" t="str">
            <v>x</v>
          </cell>
          <cell r="BL143">
            <v>100</v>
          </cell>
          <cell r="BM143" t="str">
            <v>x</v>
          </cell>
          <cell r="BN143" t="str">
            <v>x</v>
          </cell>
          <cell r="BO143" t="str">
            <v>x</v>
          </cell>
          <cell r="BP143" t="str">
            <v>x</v>
          </cell>
          <cell r="BQ143" t="str">
            <v>x</v>
          </cell>
          <cell r="BR143" t="str">
            <v>x</v>
          </cell>
          <cell r="BS143" t="str">
            <v>x</v>
          </cell>
          <cell r="BT143" t="str">
            <v>x</v>
          </cell>
          <cell r="BU143" t="str">
            <v>x</v>
          </cell>
          <cell r="BV143" t="str">
            <v>x</v>
          </cell>
          <cell r="BW143" t="str">
            <v>x</v>
          </cell>
          <cell r="BX143">
            <v>62</v>
          </cell>
          <cell r="BY143">
            <v>30</v>
          </cell>
          <cell r="BZ143">
            <v>32</v>
          </cell>
          <cell r="CA143">
            <v>66.099999999999994</v>
          </cell>
          <cell r="CB143">
            <v>70</v>
          </cell>
          <cell r="CC143">
            <v>62.5</v>
          </cell>
          <cell r="CD143">
            <v>54.8</v>
          </cell>
          <cell r="CE143">
            <v>66.7</v>
          </cell>
          <cell r="CF143">
            <v>43.8</v>
          </cell>
          <cell r="CG143">
            <v>91.9</v>
          </cell>
          <cell r="CH143" t="str">
            <v>x</v>
          </cell>
          <cell r="CI143" t="str">
            <v>x</v>
          </cell>
          <cell r="CJ143">
            <v>90.3</v>
          </cell>
          <cell r="CK143">
            <v>90</v>
          </cell>
          <cell r="CL143">
            <v>90.6</v>
          </cell>
          <cell r="CM143">
            <v>59.7</v>
          </cell>
          <cell r="CN143">
            <v>70</v>
          </cell>
          <cell r="CO143">
            <v>50</v>
          </cell>
          <cell r="CP143">
            <v>48.4</v>
          </cell>
          <cell r="CQ143">
            <v>53.3</v>
          </cell>
          <cell r="CR143">
            <v>43.8</v>
          </cell>
          <cell r="CS143">
            <v>27.4</v>
          </cell>
          <cell r="CT143">
            <v>23.3</v>
          </cell>
          <cell r="CU143">
            <v>31.3</v>
          </cell>
          <cell r="CV143">
            <v>1877</v>
          </cell>
          <cell r="CW143">
            <v>919</v>
          </cell>
          <cell r="CX143">
            <v>958</v>
          </cell>
          <cell r="CY143">
            <v>70.8</v>
          </cell>
          <cell r="CZ143">
            <v>64.7</v>
          </cell>
          <cell r="DA143">
            <v>76.5</v>
          </cell>
          <cell r="DB143">
            <v>62.9</v>
          </cell>
          <cell r="DC143">
            <v>57.5</v>
          </cell>
          <cell r="DD143">
            <v>68.2</v>
          </cell>
          <cell r="DE143">
            <v>94.3</v>
          </cell>
          <cell r="DF143">
            <v>93.4</v>
          </cell>
          <cell r="DG143">
            <v>95.2</v>
          </cell>
          <cell r="DH143">
            <v>92.6</v>
          </cell>
          <cell r="DI143">
            <v>90.8</v>
          </cell>
          <cell r="DJ143">
            <v>94.5</v>
          </cell>
          <cell r="DK143">
            <v>65.7</v>
          </cell>
          <cell r="DL143">
            <v>61.7</v>
          </cell>
          <cell r="DM143">
            <v>69.5</v>
          </cell>
          <cell r="DN143">
            <v>54</v>
          </cell>
          <cell r="DO143">
            <v>50.2</v>
          </cell>
          <cell r="DP143">
            <v>57.7</v>
          </cell>
          <cell r="DQ143">
            <v>33.5</v>
          </cell>
          <cell r="DR143">
            <v>25.9</v>
          </cell>
          <cell r="DS143">
            <v>40.700000000000003</v>
          </cell>
          <cell r="DT143">
            <v>2027</v>
          </cell>
          <cell r="DU143">
            <v>996</v>
          </cell>
          <cell r="DV143">
            <v>1031</v>
          </cell>
          <cell r="DW143">
            <v>70.7</v>
          </cell>
          <cell r="DX143">
            <v>65.3</v>
          </cell>
          <cell r="DY143">
            <v>76</v>
          </cell>
          <cell r="DZ143">
            <v>62.9</v>
          </cell>
          <cell r="EA143">
            <v>58</v>
          </cell>
          <cell r="EB143">
            <v>67.5</v>
          </cell>
          <cell r="EC143">
            <v>94.2</v>
          </cell>
          <cell r="ED143">
            <v>93.4</v>
          </cell>
          <cell r="EE143">
            <v>95.1</v>
          </cell>
          <cell r="EF143">
            <v>92.6</v>
          </cell>
          <cell r="EG143">
            <v>91</v>
          </cell>
          <cell r="EH143">
            <v>94.1</v>
          </cell>
          <cell r="EI143">
            <v>65.599999999999994</v>
          </cell>
          <cell r="EJ143">
            <v>62</v>
          </cell>
          <cell r="EK143">
            <v>69</v>
          </cell>
          <cell r="EL143">
            <v>53.9</v>
          </cell>
          <cell r="EM143">
            <v>50.6</v>
          </cell>
          <cell r="EN143">
            <v>57.1</v>
          </cell>
          <cell r="EO143">
            <v>33.299999999999997</v>
          </cell>
          <cell r="EP143">
            <v>25.8</v>
          </cell>
          <cell r="EQ143">
            <v>40.5</v>
          </cell>
        </row>
        <row r="144">
          <cell r="A144" t="str">
            <v>E06000028</v>
          </cell>
          <cell r="B144" t="str">
            <v>Bournemouth</v>
          </cell>
          <cell r="C144" t="str">
            <v>South West</v>
          </cell>
          <cell r="D144">
            <v>42</v>
          </cell>
          <cell r="E144">
            <v>20</v>
          </cell>
          <cell r="F144">
            <v>22</v>
          </cell>
          <cell r="G144">
            <v>92.9</v>
          </cell>
          <cell r="H144" t="str">
            <v>x</v>
          </cell>
          <cell r="I144" t="str">
            <v>x</v>
          </cell>
          <cell r="J144">
            <v>81</v>
          </cell>
          <cell r="K144">
            <v>75</v>
          </cell>
          <cell r="L144">
            <v>86.4</v>
          </cell>
          <cell r="M144">
            <v>100</v>
          </cell>
          <cell r="N144">
            <v>100</v>
          </cell>
          <cell r="O144">
            <v>100</v>
          </cell>
          <cell r="P144" t="str">
            <v>x</v>
          </cell>
          <cell r="Q144">
            <v>100</v>
          </cell>
          <cell r="R144" t="str">
            <v>x</v>
          </cell>
          <cell r="S144">
            <v>81</v>
          </cell>
          <cell r="T144">
            <v>75</v>
          </cell>
          <cell r="U144">
            <v>86.4</v>
          </cell>
          <cell r="V144">
            <v>66.7</v>
          </cell>
          <cell r="W144">
            <v>65</v>
          </cell>
          <cell r="X144">
            <v>68.2</v>
          </cell>
          <cell r="Y144">
            <v>54.8</v>
          </cell>
          <cell r="Z144">
            <v>45</v>
          </cell>
          <cell r="AA144">
            <v>63.6</v>
          </cell>
          <cell r="AB144">
            <v>18</v>
          </cell>
          <cell r="AC144">
            <v>6</v>
          </cell>
          <cell r="AD144">
            <v>12</v>
          </cell>
          <cell r="AE144">
            <v>77.8</v>
          </cell>
          <cell r="AF144" t="str">
            <v>x</v>
          </cell>
          <cell r="AG144" t="str">
            <v>x</v>
          </cell>
          <cell r="AH144">
            <v>66.7</v>
          </cell>
          <cell r="AI144" t="str">
            <v>x</v>
          </cell>
          <cell r="AJ144" t="str">
            <v>x</v>
          </cell>
          <cell r="AK144" t="str">
            <v>x</v>
          </cell>
          <cell r="AL144" t="str">
            <v>x</v>
          </cell>
          <cell r="AM144" t="str">
            <v>x</v>
          </cell>
          <cell r="AN144" t="str">
            <v>x</v>
          </cell>
          <cell r="AO144" t="str">
            <v>x</v>
          </cell>
          <cell r="AP144" t="str">
            <v>x</v>
          </cell>
          <cell r="AQ144">
            <v>66.7</v>
          </cell>
          <cell r="AR144" t="str">
            <v>x</v>
          </cell>
          <cell r="AS144" t="str">
            <v>x</v>
          </cell>
          <cell r="AT144">
            <v>27.8</v>
          </cell>
          <cell r="AU144" t="str">
            <v>x</v>
          </cell>
          <cell r="AV144" t="str">
            <v>x</v>
          </cell>
          <cell r="AW144">
            <v>27.8</v>
          </cell>
          <cell r="AX144" t="str">
            <v>x</v>
          </cell>
          <cell r="AY144" t="str">
            <v>x</v>
          </cell>
          <cell r="AZ144">
            <v>10</v>
          </cell>
          <cell r="BA144">
            <v>5</v>
          </cell>
          <cell r="BB144">
            <v>5</v>
          </cell>
          <cell r="BC144" t="str">
            <v>x</v>
          </cell>
          <cell r="BD144" t="str">
            <v>x</v>
          </cell>
          <cell r="BE144" t="str">
            <v>x</v>
          </cell>
          <cell r="BF144">
            <v>70</v>
          </cell>
          <cell r="BG144" t="str">
            <v>x</v>
          </cell>
          <cell r="BH144" t="str">
            <v>x</v>
          </cell>
          <cell r="BI144" t="str">
            <v>x</v>
          </cell>
          <cell r="BJ144" t="str">
            <v>x</v>
          </cell>
          <cell r="BK144" t="str">
            <v>x</v>
          </cell>
          <cell r="BL144" t="str">
            <v>x</v>
          </cell>
          <cell r="BM144" t="str">
            <v>x</v>
          </cell>
          <cell r="BN144" t="str">
            <v>x</v>
          </cell>
          <cell r="BO144">
            <v>70</v>
          </cell>
          <cell r="BP144" t="str">
            <v>x</v>
          </cell>
          <cell r="BQ144" t="str">
            <v>x</v>
          </cell>
          <cell r="BR144">
            <v>70</v>
          </cell>
          <cell r="BS144" t="str">
            <v>x</v>
          </cell>
          <cell r="BT144" t="str">
            <v>x</v>
          </cell>
          <cell r="BU144">
            <v>70</v>
          </cell>
          <cell r="BV144" t="str">
            <v>x</v>
          </cell>
          <cell r="BW144" t="str">
            <v>x</v>
          </cell>
          <cell r="BX144">
            <v>86</v>
          </cell>
          <cell r="BY144">
            <v>42</v>
          </cell>
          <cell r="BZ144">
            <v>44</v>
          </cell>
          <cell r="CA144">
            <v>75.599999999999994</v>
          </cell>
          <cell r="CB144">
            <v>69</v>
          </cell>
          <cell r="CC144">
            <v>81.8</v>
          </cell>
          <cell r="CD144">
            <v>68.599999999999994</v>
          </cell>
          <cell r="CE144">
            <v>66.7</v>
          </cell>
          <cell r="CF144">
            <v>70.5</v>
          </cell>
          <cell r="CG144">
            <v>94.2</v>
          </cell>
          <cell r="CH144" t="str">
            <v>x</v>
          </cell>
          <cell r="CI144" t="str">
            <v>x</v>
          </cell>
          <cell r="CJ144">
            <v>94.2</v>
          </cell>
          <cell r="CK144" t="str">
            <v>x</v>
          </cell>
          <cell r="CL144" t="str">
            <v>x</v>
          </cell>
          <cell r="CM144">
            <v>68.599999999999994</v>
          </cell>
          <cell r="CN144">
            <v>66.7</v>
          </cell>
          <cell r="CO144">
            <v>70.5</v>
          </cell>
          <cell r="CP144">
            <v>52.3</v>
          </cell>
          <cell r="CQ144">
            <v>57.1</v>
          </cell>
          <cell r="CR144">
            <v>47.7</v>
          </cell>
          <cell r="CS144">
            <v>33.700000000000003</v>
          </cell>
          <cell r="CT144">
            <v>42.9</v>
          </cell>
          <cell r="CU144">
            <v>25</v>
          </cell>
          <cell r="CV144">
            <v>1474</v>
          </cell>
          <cell r="CW144">
            <v>736</v>
          </cell>
          <cell r="CX144">
            <v>738</v>
          </cell>
          <cell r="CY144">
            <v>66.8</v>
          </cell>
          <cell r="CZ144">
            <v>58.4</v>
          </cell>
          <cell r="DA144">
            <v>75.099999999999994</v>
          </cell>
          <cell r="DB144">
            <v>59.3</v>
          </cell>
          <cell r="DC144">
            <v>53.3</v>
          </cell>
          <cell r="DD144">
            <v>65.3</v>
          </cell>
          <cell r="DE144">
            <v>93.4</v>
          </cell>
          <cell r="DF144">
            <v>90.4</v>
          </cell>
          <cell r="DG144">
            <v>96.5</v>
          </cell>
          <cell r="DH144">
            <v>91.3</v>
          </cell>
          <cell r="DI144">
            <v>88</v>
          </cell>
          <cell r="DJ144">
            <v>94.6</v>
          </cell>
          <cell r="DK144">
            <v>61.5</v>
          </cell>
          <cell r="DL144">
            <v>56.3</v>
          </cell>
          <cell r="DM144">
            <v>66.7</v>
          </cell>
          <cell r="DN144">
            <v>36.4</v>
          </cell>
          <cell r="DO144">
            <v>32.5</v>
          </cell>
          <cell r="DP144">
            <v>40.200000000000003</v>
          </cell>
          <cell r="DQ144">
            <v>22.3</v>
          </cell>
          <cell r="DR144">
            <v>18.899999999999999</v>
          </cell>
          <cell r="DS144">
            <v>25.6</v>
          </cell>
          <cell r="DT144">
            <v>1660</v>
          </cell>
          <cell r="DU144">
            <v>827</v>
          </cell>
          <cell r="DV144">
            <v>833</v>
          </cell>
          <cell r="DW144">
            <v>68.099999999999994</v>
          </cell>
          <cell r="DX144">
            <v>59.9</v>
          </cell>
          <cell r="DY144">
            <v>76.400000000000006</v>
          </cell>
          <cell r="DZ144">
            <v>60.3</v>
          </cell>
          <cell r="EA144">
            <v>54.3</v>
          </cell>
          <cell r="EB144">
            <v>66.3</v>
          </cell>
          <cell r="EC144">
            <v>93.5</v>
          </cell>
          <cell r="ED144">
            <v>90.4</v>
          </cell>
          <cell r="EE144">
            <v>96.5</v>
          </cell>
          <cell r="EF144">
            <v>91.6</v>
          </cell>
          <cell r="EG144">
            <v>88.4</v>
          </cell>
          <cell r="EH144">
            <v>94.7</v>
          </cell>
          <cell r="EI144">
            <v>62.2</v>
          </cell>
          <cell r="EJ144">
            <v>57</v>
          </cell>
          <cell r="EK144">
            <v>67.5</v>
          </cell>
          <cell r="EL144">
            <v>38.299999999999997</v>
          </cell>
          <cell r="EM144">
            <v>35.1</v>
          </cell>
          <cell r="EN144">
            <v>41.5</v>
          </cell>
          <cell r="EO144">
            <v>24.2</v>
          </cell>
          <cell r="EP144">
            <v>21.3</v>
          </cell>
          <cell r="EQ144">
            <v>27.1</v>
          </cell>
        </row>
        <row r="145">
          <cell r="A145" t="str">
            <v>E06000023</v>
          </cell>
          <cell r="B145" t="str">
            <v>Bristol, City of</v>
          </cell>
          <cell r="C145" t="str">
            <v>South West</v>
          </cell>
          <cell r="D145">
            <v>214</v>
          </cell>
          <cell r="E145">
            <v>104</v>
          </cell>
          <cell r="F145">
            <v>110</v>
          </cell>
          <cell r="G145">
            <v>70.599999999999994</v>
          </cell>
          <cell r="H145">
            <v>66.3</v>
          </cell>
          <cell r="I145">
            <v>74.5</v>
          </cell>
          <cell r="J145">
            <v>59.8</v>
          </cell>
          <cell r="K145">
            <v>58.7</v>
          </cell>
          <cell r="L145">
            <v>60.9</v>
          </cell>
          <cell r="M145">
            <v>96.3</v>
          </cell>
          <cell r="N145">
            <v>96.2</v>
          </cell>
          <cell r="O145">
            <v>96.4</v>
          </cell>
          <cell r="P145">
            <v>93.5</v>
          </cell>
          <cell r="Q145">
            <v>92.3</v>
          </cell>
          <cell r="R145">
            <v>94.5</v>
          </cell>
          <cell r="S145">
            <v>62.1</v>
          </cell>
          <cell r="T145">
            <v>60.6</v>
          </cell>
          <cell r="U145">
            <v>63.6</v>
          </cell>
          <cell r="V145">
            <v>32.700000000000003</v>
          </cell>
          <cell r="W145">
            <v>29.8</v>
          </cell>
          <cell r="X145">
            <v>35.5</v>
          </cell>
          <cell r="Y145">
            <v>24.8</v>
          </cell>
          <cell r="Z145">
            <v>19.2</v>
          </cell>
          <cell r="AA145">
            <v>30</v>
          </cell>
          <cell r="AB145">
            <v>277</v>
          </cell>
          <cell r="AC145">
            <v>132</v>
          </cell>
          <cell r="AD145">
            <v>145</v>
          </cell>
          <cell r="AE145">
            <v>51.3</v>
          </cell>
          <cell r="AF145">
            <v>43.9</v>
          </cell>
          <cell r="AG145">
            <v>57.9</v>
          </cell>
          <cell r="AH145">
            <v>39.700000000000003</v>
          </cell>
          <cell r="AI145">
            <v>31.8</v>
          </cell>
          <cell r="AJ145">
            <v>46.9</v>
          </cell>
          <cell r="AK145">
            <v>93.9</v>
          </cell>
          <cell r="AL145">
            <v>90.2</v>
          </cell>
          <cell r="AM145">
            <v>97.2</v>
          </cell>
          <cell r="AN145">
            <v>88.1</v>
          </cell>
          <cell r="AO145">
            <v>83.3</v>
          </cell>
          <cell r="AP145">
            <v>92.4</v>
          </cell>
          <cell r="AQ145">
            <v>40.799999999999997</v>
          </cell>
          <cell r="AR145">
            <v>34.1</v>
          </cell>
          <cell r="AS145">
            <v>46.9</v>
          </cell>
          <cell r="AT145">
            <v>20.6</v>
          </cell>
          <cell r="AU145">
            <v>16.7</v>
          </cell>
          <cell r="AV145">
            <v>24.1</v>
          </cell>
          <cell r="AW145">
            <v>11.2</v>
          </cell>
          <cell r="AX145">
            <v>9.1</v>
          </cell>
          <cell r="AY145">
            <v>13.1</v>
          </cell>
          <cell r="AZ145">
            <v>13</v>
          </cell>
          <cell r="BA145">
            <v>9</v>
          </cell>
          <cell r="BB145">
            <v>4</v>
          </cell>
          <cell r="BC145" t="str">
            <v>x</v>
          </cell>
          <cell r="BD145" t="str">
            <v>x</v>
          </cell>
          <cell r="BE145" t="str">
            <v>x</v>
          </cell>
          <cell r="BF145">
            <v>46.2</v>
          </cell>
          <cell r="BG145" t="str">
            <v>x</v>
          </cell>
          <cell r="BH145" t="str">
            <v>x</v>
          </cell>
          <cell r="BI145">
            <v>100</v>
          </cell>
          <cell r="BJ145" t="str">
            <v>x</v>
          </cell>
          <cell r="BK145" t="str">
            <v>x</v>
          </cell>
          <cell r="BL145" t="str">
            <v>x</v>
          </cell>
          <cell r="BM145" t="str">
            <v>x</v>
          </cell>
          <cell r="BN145" t="str">
            <v>x</v>
          </cell>
          <cell r="BO145">
            <v>46.2</v>
          </cell>
          <cell r="BP145" t="str">
            <v>x</v>
          </cell>
          <cell r="BQ145" t="str">
            <v>x</v>
          </cell>
          <cell r="BR145">
            <v>38.5</v>
          </cell>
          <cell r="BS145" t="str">
            <v>x</v>
          </cell>
          <cell r="BT145" t="str">
            <v>x</v>
          </cell>
          <cell r="BU145">
            <v>23.1</v>
          </cell>
          <cell r="BV145" t="str">
            <v>x</v>
          </cell>
          <cell r="BW145" t="str">
            <v>x</v>
          </cell>
          <cell r="BX145">
            <v>224</v>
          </cell>
          <cell r="BY145">
            <v>124</v>
          </cell>
          <cell r="BZ145">
            <v>100</v>
          </cell>
          <cell r="CA145">
            <v>64.7</v>
          </cell>
          <cell r="CB145">
            <v>57.3</v>
          </cell>
          <cell r="CC145">
            <v>74</v>
          </cell>
          <cell r="CD145">
            <v>54.5</v>
          </cell>
          <cell r="CE145">
            <v>50</v>
          </cell>
          <cell r="CF145">
            <v>60</v>
          </cell>
          <cell r="CG145">
            <v>94.2</v>
          </cell>
          <cell r="CH145" t="str">
            <v>x</v>
          </cell>
          <cell r="CI145" t="str">
            <v>x</v>
          </cell>
          <cell r="CJ145">
            <v>91.1</v>
          </cell>
          <cell r="CK145">
            <v>88.7</v>
          </cell>
          <cell r="CL145">
            <v>94</v>
          </cell>
          <cell r="CM145">
            <v>57.6</v>
          </cell>
          <cell r="CN145">
            <v>54.8</v>
          </cell>
          <cell r="CO145">
            <v>61</v>
          </cell>
          <cell r="CP145">
            <v>31.3</v>
          </cell>
          <cell r="CQ145">
            <v>22.6</v>
          </cell>
          <cell r="CR145">
            <v>42</v>
          </cell>
          <cell r="CS145">
            <v>21.9</v>
          </cell>
          <cell r="CT145">
            <v>13.7</v>
          </cell>
          <cell r="CU145">
            <v>32</v>
          </cell>
          <cell r="CV145">
            <v>2346</v>
          </cell>
          <cell r="CW145">
            <v>1156</v>
          </cell>
          <cell r="CX145">
            <v>1190</v>
          </cell>
          <cell r="CY145">
            <v>63.6</v>
          </cell>
          <cell r="CZ145">
            <v>57.1</v>
          </cell>
          <cell r="DA145">
            <v>70</v>
          </cell>
          <cell r="DB145">
            <v>54.9</v>
          </cell>
          <cell r="DC145">
            <v>51</v>
          </cell>
          <cell r="DD145">
            <v>58.7</v>
          </cell>
          <cell r="DE145">
            <v>91.3</v>
          </cell>
          <cell r="DF145">
            <v>89.4</v>
          </cell>
          <cell r="DG145">
            <v>93.3</v>
          </cell>
          <cell r="DH145">
            <v>88.7</v>
          </cell>
          <cell r="DI145">
            <v>86.2</v>
          </cell>
          <cell r="DJ145">
            <v>91</v>
          </cell>
          <cell r="DK145">
            <v>57.1</v>
          </cell>
          <cell r="DL145">
            <v>54</v>
          </cell>
          <cell r="DM145">
            <v>60.1</v>
          </cell>
          <cell r="DN145">
            <v>31.5</v>
          </cell>
          <cell r="DO145">
            <v>25.9</v>
          </cell>
          <cell r="DP145">
            <v>37</v>
          </cell>
          <cell r="DQ145">
            <v>21</v>
          </cell>
          <cell r="DR145">
            <v>16.3</v>
          </cell>
          <cell r="DS145">
            <v>25.5</v>
          </cell>
          <cell r="DT145">
            <v>3119</v>
          </cell>
          <cell r="DU145">
            <v>1547</v>
          </cell>
          <cell r="DV145">
            <v>1572</v>
          </cell>
          <cell r="DW145">
            <v>63.3</v>
          </cell>
          <cell r="DX145">
            <v>56.8</v>
          </cell>
          <cell r="DY145">
            <v>69.7</v>
          </cell>
          <cell r="DZ145">
            <v>54</v>
          </cell>
          <cell r="EA145">
            <v>49.8</v>
          </cell>
          <cell r="EB145">
            <v>58</v>
          </cell>
          <cell r="EC145">
            <v>92.2</v>
          </cell>
          <cell r="ED145">
            <v>90.2</v>
          </cell>
          <cell r="EE145">
            <v>94.3</v>
          </cell>
          <cell r="EF145">
            <v>89.3</v>
          </cell>
          <cell r="EG145">
            <v>86.7</v>
          </cell>
          <cell r="EH145">
            <v>91.7</v>
          </cell>
          <cell r="EI145">
            <v>56.1</v>
          </cell>
          <cell r="EJ145">
            <v>52.8</v>
          </cell>
          <cell r="EK145">
            <v>59.4</v>
          </cell>
          <cell r="EL145">
            <v>30.9</v>
          </cell>
          <cell r="EM145">
            <v>25.3</v>
          </cell>
          <cell r="EN145">
            <v>36.5</v>
          </cell>
          <cell r="EO145">
            <v>20.7</v>
          </cell>
          <cell r="EP145">
            <v>15.8</v>
          </cell>
          <cell r="EQ145">
            <v>25.6</v>
          </cell>
        </row>
        <row r="146">
          <cell r="A146" t="str">
            <v>E06000052</v>
          </cell>
          <cell r="B146" t="str">
            <v>Cornwall</v>
          </cell>
          <cell r="C146" t="str">
            <v>South West</v>
          </cell>
          <cell r="D146">
            <v>20</v>
          </cell>
          <cell r="E146">
            <v>6</v>
          </cell>
          <cell r="F146">
            <v>14</v>
          </cell>
          <cell r="G146" t="str">
            <v>x</v>
          </cell>
          <cell r="H146" t="str">
            <v>x</v>
          </cell>
          <cell r="I146" t="str">
            <v>x</v>
          </cell>
          <cell r="J146" t="str">
            <v>x</v>
          </cell>
          <cell r="K146" t="str">
            <v>x</v>
          </cell>
          <cell r="L146" t="str">
            <v>x</v>
          </cell>
          <cell r="M146" t="str">
            <v>x</v>
          </cell>
          <cell r="N146">
            <v>100</v>
          </cell>
          <cell r="O146" t="str">
            <v>x</v>
          </cell>
          <cell r="P146" t="str">
            <v>x</v>
          </cell>
          <cell r="Q146">
            <v>100</v>
          </cell>
          <cell r="R146" t="str">
            <v>x</v>
          </cell>
          <cell r="S146" t="str">
            <v>x</v>
          </cell>
          <cell r="T146" t="str">
            <v>x</v>
          </cell>
          <cell r="U146" t="str">
            <v>x</v>
          </cell>
          <cell r="V146">
            <v>35</v>
          </cell>
          <cell r="W146" t="str">
            <v>x</v>
          </cell>
          <cell r="X146" t="str">
            <v>x</v>
          </cell>
          <cell r="Y146">
            <v>25</v>
          </cell>
          <cell r="Z146" t="str">
            <v>x</v>
          </cell>
          <cell r="AA146" t="str">
            <v>x</v>
          </cell>
          <cell r="AB146" t="str">
            <v>x</v>
          </cell>
          <cell r="AC146" t="str">
            <v>x</v>
          </cell>
          <cell r="AD146" t="str">
            <v>x</v>
          </cell>
          <cell r="AE146" t="str">
            <v>x</v>
          </cell>
          <cell r="AF146" t="str">
            <v>x</v>
          </cell>
          <cell r="AG146" t="str">
            <v>x</v>
          </cell>
          <cell r="AH146" t="str">
            <v>x</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cell r="AU146" t="str">
            <v>x</v>
          </cell>
          <cell r="AV146" t="str">
            <v>x</v>
          </cell>
          <cell r="AW146" t="str">
            <v>x</v>
          </cell>
          <cell r="AX146" t="str">
            <v>x</v>
          </cell>
          <cell r="AY146" t="str">
            <v>x</v>
          </cell>
          <cell r="AZ146">
            <v>7</v>
          </cell>
          <cell r="BA146">
            <v>4</v>
          </cell>
          <cell r="BB146">
            <v>3</v>
          </cell>
          <cell r="BC146" t="str">
            <v>x</v>
          </cell>
          <cell r="BD146" t="str">
            <v>x</v>
          </cell>
          <cell r="BE146" t="str">
            <v>x</v>
          </cell>
          <cell r="BF146" t="str">
            <v>x</v>
          </cell>
          <cell r="BG146" t="str">
            <v>x</v>
          </cell>
          <cell r="BH146" t="str">
            <v>x</v>
          </cell>
          <cell r="BI146">
            <v>100</v>
          </cell>
          <cell r="BJ146" t="str">
            <v>x</v>
          </cell>
          <cell r="BK146" t="str">
            <v>x</v>
          </cell>
          <cell r="BL146">
            <v>100</v>
          </cell>
          <cell r="BM146" t="str">
            <v>x</v>
          </cell>
          <cell r="BN146" t="str">
            <v>x</v>
          </cell>
          <cell r="BO146" t="str">
            <v>x</v>
          </cell>
          <cell r="BP146" t="str">
            <v>x</v>
          </cell>
          <cell r="BQ146" t="str">
            <v>x</v>
          </cell>
          <cell r="BR146">
            <v>57.1</v>
          </cell>
          <cell r="BS146" t="str">
            <v>x</v>
          </cell>
          <cell r="BT146" t="str">
            <v>x</v>
          </cell>
          <cell r="BU146">
            <v>57.1</v>
          </cell>
          <cell r="BV146" t="str">
            <v>x</v>
          </cell>
          <cell r="BW146" t="str">
            <v>x</v>
          </cell>
          <cell r="BX146">
            <v>98</v>
          </cell>
          <cell r="BY146">
            <v>49</v>
          </cell>
          <cell r="BZ146">
            <v>49</v>
          </cell>
          <cell r="CA146">
            <v>71.400000000000006</v>
          </cell>
          <cell r="CB146">
            <v>63.3</v>
          </cell>
          <cell r="CC146">
            <v>79.599999999999994</v>
          </cell>
          <cell r="CD146">
            <v>64.3</v>
          </cell>
          <cell r="CE146">
            <v>57.1</v>
          </cell>
          <cell r="CF146">
            <v>71.400000000000006</v>
          </cell>
          <cell r="CG146">
            <v>96.9</v>
          </cell>
          <cell r="CH146" t="str">
            <v>x</v>
          </cell>
          <cell r="CI146" t="str">
            <v>x</v>
          </cell>
          <cell r="CJ146">
            <v>94.9</v>
          </cell>
          <cell r="CK146" t="str">
            <v>x</v>
          </cell>
          <cell r="CL146" t="str">
            <v>x</v>
          </cell>
          <cell r="CM146">
            <v>66.3</v>
          </cell>
          <cell r="CN146">
            <v>59.2</v>
          </cell>
          <cell r="CO146">
            <v>73.5</v>
          </cell>
          <cell r="CP146">
            <v>40.799999999999997</v>
          </cell>
          <cell r="CQ146">
            <v>28.6</v>
          </cell>
          <cell r="CR146">
            <v>53.1</v>
          </cell>
          <cell r="CS146">
            <v>29.6</v>
          </cell>
          <cell r="CT146">
            <v>16.3</v>
          </cell>
          <cell r="CU146">
            <v>42.9</v>
          </cell>
          <cell r="CV146">
            <v>5344</v>
          </cell>
          <cell r="CW146">
            <v>2772</v>
          </cell>
          <cell r="CX146">
            <v>2572</v>
          </cell>
          <cell r="CY146">
            <v>65.099999999999994</v>
          </cell>
          <cell r="CZ146">
            <v>58.6</v>
          </cell>
          <cell r="DA146">
            <v>72.099999999999994</v>
          </cell>
          <cell r="DB146">
            <v>56.7</v>
          </cell>
          <cell r="DC146">
            <v>51.1</v>
          </cell>
          <cell r="DD146">
            <v>62.7</v>
          </cell>
          <cell r="DE146">
            <v>95.8</v>
          </cell>
          <cell r="DF146">
            <v>95.1</v>
          </cell>
          <cell r="DG146">
            <v>96.4</v>
          </cell>
          <cell r="DH146">
            <v>93.1</v>
          </cell>
          <cell r="DI146">
            <v>92.5</v>
          </cell>
          <cell r="DJ146">
            <v>93.7</v>
          </cell>
          <cell r="DK146">
            <v>59.7</v>
          </cell>
          <cell r="DL146">
            <v>55.6</v>
          </cell>
          <cell r="DM146">
            <v>64.2</v>
          </cell>
          <cell r="DN146">
            <v>36.5</v>
          </cell>
          <cell r="DO146">
            <v>29.1</v>
          </cell>
          <cell r="DP146">
            <v>44.5</v>
          </cell>
          <cell r="DQ146">
            <v>20.3</v>
          </cell>
          <cell r="DR146">
            <v>13.3</v>
          </cell>
          <cell r="DS146">
            <v>27.8</v>
          </cell>
          <cell r="DT146">
            <v>5555</v>
          </cell>
          <cell r="DU146">
            <v>2875</v>
          </cell>
          <cell r="DV146">
            <v>2680</v>
          </cell>
          <cell r="DW146">
            <v>65.2</v>
          </cell>
          <cell r="DX146">
            <v>58.8</v>
          </cell>
          <cell r="DY146">
            <v>72.099999999999994</v>
          </cell>
          <cell r="DZ146">
            <v>56.8</v>
          </cell>
          <cell r="EA146">
            <v>51.4</v>
          </cell>
          <cell r="EB146">
            <v>62.6</v>
          </cell>
          <cell r="EC146">
            <v>95.8</v>
          </cell>
          <cell r="ED146">
            <v>95.2</v>
          </cell>
          <cell r="EE146">
            <v>96.4</v>
          </cell>
          <cell r="EF146">
            <v>93.1</v>
          </cell>
          <cell r="EG146">
            <v>92.6</v>
          </cell>
          <cell r="EH146">
            <v>93.7</v>
          </cell>
          <cell r="EI146">
            <v>59.8</v>
          </cell>
          <cell r="EJ146">
            <v>55.8</v>
          </cell>
          <cell r="EK146">
            <v>64.2</v>
          </cell>
          <cell r="EL146">
            <v>36.5</v>
          </cell>
          <cell r="EM146">
            <v>28.9</v>
          </cell>
          <cell r="EN146">
            <v>44.6</v>
          </cell>
          <cell r="EO146">
            <v>20.399999999999999</v>
          </cell>
          <cell r="EP146">
            <v>13.3</v>
          </cell>
          <cell r="EQ146">
            <v>28.1</v>
          </cell>
        </row>
        <row r="147">
          <cell r="A147" t="str">
            <v>E10000008</v>
          </cell>
          <cell r="B147" t="str">
            <v>Devon</v>
          </cell>
          <cell r="C147" t="str">
            <v>South West</v>
          </cell>
          <cell r="D147">
            <v>24</v>
          </cell>
          <cell r="E147">
            <v>9</v>
          </cell>
          <cell r="F147">
            <v>15</v>
          </cell>
          <cell r="G147">
            <v>75</v>
          </cell>
          <cell r="H147" t="str">
            <v>x</v>
          </cell>
          <cell r="I147" t="str">
            <v>x</v>
          </cell>
          <cell r="J147">
            <v>66.7</v>
          </cell>
          <cell r="K147" t="str">
            <v>x</v>
          </cell>
          <cell r="L147" t="str">
            <v>x</v>
          </cell>
          <cell r="M147" t="str">
            <v>x</v>
          </cell>
          <cell r="N147">
            <v>100</v>
          </cell>
          <cell r="O147" t="str">
            <v>x</v>
          </cell>
          <cell r="P147" t="str">
            <v>x</v>
          </cell>
          <cell r="Q147">
            <v>100</v>
          </cell>
          <cell r="R147" t="str">
            <v>x</v>
          </cell>
          <cell r="S147">
            <v>66.7</v>
          </cell>
          <cell r="T147" t="str">
            <v>x</v>
          </cell>
          <cell r="U147" t="str">
            <v>x</v>
          </cell>
          <cell r="V147">
            <v>54.2</v>
          </cell>
          <cell r="W147">
            <v>66.7</v>
          </cell>
          <cell r="X147">
            <v>46.7</v>
          </cell>
          <cell r="Y147">
            <v>33.299999999999997</v>
          </cell>
          <cell r="Z147" t="str">
            <v>x</v>
          </cell>
          <cell r="AA147" t="str">
            <v>x</v>
          </cell>
          <cell r="AB147">
            <v>7</v>
          </cell>
          <cell r="AC147" t="str">
            <v>x</v>
          </cell>
          <cell r="AD147" t="str">
            <v>x</v>
          </cell>
          <cell r="AE147" t="str">
            <v>x</v>
          </cell>
          <cell r="AF147" t="str">
            <v>x</v>
          </cell>
          <cell r="AG147" t="str">
            <v>x</v>
          </cell>
          <cell r="AH147" t="str">
            <v>x</v>
          </cell>
          <cell r="AI147" t="str">
            <v>x</v>
          </cell>
          <cell r="AJ147" t="str">
            <v>x</v>
          </cell>
          <cell r="AK147">
            <v>100</v>
          </cell>
          <cell r="AL147" t="str">
            <v>x</v>
          </cell>
          <cell r="AM147" t="str">
            <v>x</v>
          </cell>
          <cell r="AN147">
            <v>100</v>
          </cell>
          <cell r="AO147" t="str">
            <v>x</v>
          </cell>
          <cell r="AP147" t="str">
            <v>x</v>
          </cell>
          <cell r="AQ147" t="str">
            <v>x</v>
          </cell>
          <cell r="AR147" t="str">
            <v>x</v>
          </cell>
          <cell r="AS147" t="str">
            <v>x</v>
          </cell>
          <cell r="AT147">
            <v>57.1</v>
          </cell>
          <cell r="AU147" t="str">
            <v>x</v>
          </cell>
          <cell r="AV147" t="str">
            <v>x</v>
          </cell>
          <cell r="AW147">
            <v>42.9</v>
          </cell>
          <cell r="AX147" t="str">
            <v>x</v>
          </cell>
          <cell r="AY147" t="str">
            <v>x</v>
          </cell>
          <cell r="AZ147">
            <v>20</v>
          </cell>
          <cell r="BA147">
            <v>11</v>
          </cell>
          <cell r="BB147">
            <v>9</v>
          </cell>
          <cell r="BC147">
            <v>70</v>
          </cell>
          <cell r="BD147" t="str">
            <v>x</v>
          </cell>
          <cell r="BE147" t="str">
            <v>x</v>
          </cell>
          <cell r="BF147">
            <v>40</v>
          </cell>
          <cell r="BG147">
            <v>27.3</v>
          </cell>
          <cell r="BH147">
            <v>55.6</v>
          </cell>
          <cell r="BI147">
            <v>100</v>
          </cell>
          <cell r="BJ147">
            <v>100</v>
          </cell>
          <cell r="BK147">
            <v>100</v>
          </cell>
          <cell r="BL147">
            <v>100</v>
          </cell>
          <cell r="BM147">
            <v>100</v>
          </cell>
          <cell r="BN147">
            <v>100</v>
          </cell>
          <cell r="BO147">
            <v>45</v>
          </cell>
          <cell r="BP147">
            <v>36.4</v>
          </cell>
          <cell r="BQ147">
            <v>55.6</v>
          </cell>
          <cell r="BR147">
            <v>50</v>
          </cell>
          <cell r="BS147">
            <v>45.5</v>
          </cell>
          <cell r="BT147">
            <v>55.6</v>
          </cell>
          <cell r="BU147">
            <v>30</v>
          </cell>
          <cell r="BV147">
            <v>27.3</v>
          </cell>
          <cell r="BW147">
            <v>33.299999999999997</v>
          </cell>
          <cell r="BX147">
            <v>122</v>
          </cell>
          <cell r="BY147">
            <v>69</v>
          </cell>
          <cell r="BZ147">
            <v>53</v>
          </cell>
          <cell r="CA147">
            <v>75.400000000000006</v>
          </cell>
          <cell r="CB147">
            <v>68.099999999999994</v>
          </cell>
          <cell r="CC147">
            <v>84.9</v>
          </cell>
          <cell r="CD147">
            <v>68</v>
          </cell>
          <cell r="CE147">
            <v>62.3</v>
          </cell>
          <cell r="CF147">
            <v>75.5</v>
          </cell>
          <cell r="CG147">
            <v>93.4</v>
          </cell>
          <cell r="CH147" t="str">
            <v>x</v>
          </cell>
          <cell r="CI147" t="str">
            <v>x</v>
          </cell>
          <cell r="CJ147">
            <v>93.4</v>
          </cell>
          <cell r="CK147" t="str">
            <v>x</v>
          </cell>
          <cell r="CL147" t="str">
            <v>x</v>
          </cell>
          <cell r="CM147">
            <v>68.900000000000006</v>
          </cell>
          <cell r="CN147">
            <v>62.3</v>
          </cell>
          <cell r="CO147">
            <v>77.400000000000006</v>
          </cell>
          <cell r="CP147">
            <v>54.9</v>
          </cell>
          <cell r="CQ147">
            <v>49.3</v>
          </cell>
          <cell r="CR147">
            <v>62.3</v>
          </cell>
          <cell r="CS147">
            <v>37.700000000000003</v>
          </cell>
          <cell r="CT147">
            <v>33.299999999999997</v>
          </cell>
          <cell r="CU147">
            <v>43.4</v>
          </cell>
          <cell r="CV147">
            <v>6981</v>
          </cell>
          <cell r="CW147">
            <v>3543</v>
          </cell>
          <cell r="CX147">
            <v>3438</v>
          </cell>
          <cell r="CY147">
            <v>66.2</v>
          </cell>
          <cell r="CZ147">
            <v>61.6</v>
          </cell>
          <cell r="DA147">
            <v>70.900000000000006</v>
          </cell>
          <cell r="DB147">
            <v>58</v>
          </cell>
          <cell r="DC147">
            <v>53.6</v>
          </cell>
          <cell r="DD147">
            <v>62.5</v>
          </cell>
          <cell r="DE147">
            <v>95.2</v>
          </cell>
          <cell r="DF147">
            <v>94.5</v>
          </cell>
          <cell r="DG147">
            <v>96</v>
          </cell>
          <cell r="DH147">
            <v>92.6</v>
          </cell>
          <cell r="DI147">
            <v>91.6</v>
          </cell>
          <cell r="DJ147">
            <v>93.5</v>
          </cell>
          <cell r="DK147">
            <v>60.5</v>
          </cell>
          <cell r="DL147">
            <v>57</v>
          </cell>
          <cell r="DM147">
            <v>64.099999999999994</v>
          </cell>
          <cell r="DN147">
            <v>42.4</v>
          </cell>
          <cell r="DO147">
            <v>38.200000000000003</v>
          </cell>
          <cell r="DP147">
            <v>46.7</v>
          </cell>
          <cell r="DQ147">
            <v>23.3</v>
          </cell>
          <cell r="DR147">
            <v>18.7</v>
          </cell>
          <cell r="DS147">
            <v>28</v>
          </cell>
          <cell r="DT147">
            <v>7260</v>
          </cell>
          <cell r="DU147">
            <v>3689</v>
          </cell>
          <cell r="DV147">
            <v>3571</v>
          </cell>
          <cell r="DW147">
            <v>66.400000000000006</v>
          </cell>
          <cell r="DX147">
            <v>61.8</v>
          </cell>
          <cell r="DY147">
            <v>71.2</v>
          </cell>
          <cell r="DZ147">
            <v>58.1</v>
          </cell>
          <cell r="EA147">
            <v>53.8</v>
          </cell>
          <cell r="EB147">
            <v>62.6</v>
          </cell>
          <cell r="EC147">
            <v>95.2</v>
          </cell>
          <cell r="ED147">
            <v>94.4</v>
          </cell>
          <cell r="EE147">
            <v>96</v>
          </cell>
          <cell r="EF147">
            <v>92.6</v>
          </cell>
          <cell r="EG147">
            <v>91.7</v>
          </cell>
          <cell r="EH147">
            <v>93.6</v>
          </cell>
          <cell r="EI147">
            <v>60.6</v>
          </cell>
          <cell r="EJ147">
            <v>57.1</v>
          </cell>
          <cell r="EK147">
            <v>64.2</v>
          </cell>
          <cell r="EL147">
            <v>42.6</v>
          </cell>
          <cell r="EM147">
            <v>38.6</v>
          </cell>
          <cell r="EN147">
            <v>46.8</v>
          </cell>
          <cell r="EO147">
            <v>23.6</v>
          </cell>
          <cell r="EP147">
            <v>19.100000000000001</v>
          </cell>
          <cell r="EQ147">
            <v>28.2</v>
          </cell>
        </row>
        <row r="148">
          <cell r="A148" t="str">
            <v>E10000009</v>
          </cell>
          <cell r="B148" t="str">
            <v>Dorset</v>
          </cell>
          <cell r="C148" t="str">
            <v>South West</v>
          </cell>
          <cell r="D148">
            <v>26</v>
          </cell>
          <cell r="E148">
            <v>14</v>
          </cell>
          <cell r="F148">
            <v>12</v>
          </cell>
          <cell r="G148">
            <v>76.900000000000006</v>
          </cell>
          <cell r="H148" t="str">
            <v>x</v>
          </cell>
          <cell r="I148" t="str">
            <v>x</v>
          </cell>
          <cell r="J148">
            <v>50</v>
          </cell>
          <cell r="K148">
            <v>42.9</v>
          </cell>
          <cell r="L148">
            <v>58.3</v>
          </cell>
          <cell r="M148" t="str">
            <v>x</v>
          </cell>
          <cell r="N148" t="str">
            <v>x</v>
          </cell>
          <cell r="O148">
            <v>100</v>
          </cell>
          <cell r="P148" t="str">
            <v>x</v>
          </cell>
          <cell r="Q148" t="str">
            <v>x</v>
          </cell>
          <cell r="R148">
            <v>100</v>
          </cell>
          <cell r="S148">
            <v>50</v>
          </cell>
          <cell r="T148">
            <v>42.9</v>
          </cell>
          <cell r="U148">
            <v>58.3</v>
          </cell>
          <cell r="V148">
            <v>42.3</v>
          </cell>
          <cell r="W148">
            <v>57.1</v>
          </cell>
          <cell r="X148">
            <v>25</v>
          </cell>
          <cell r="Y148">
            <v>26.9</v>
          </cell>
          <cell r="Z148" t="str">
            <v>x</v>
          </cell>
          <cell r="AA148" t="str">
            <v>x</v>
          </cell>
          <cell r="AB148">
            <v>6</v>
          </cell>
          <cell r="AC148" t="str">
            <v>x</v>
          </cell>
          <cell r="AD148" t="str">
            <v>x</v>
          </cell>
          <cell r="AE148" t="str">
            <v>x</v>
          </cell>
          <cell r="AF148" t="str">
            <v>x</v>
          </cell>
          <cell r="AG148" t="str">
            <v>x</v>
          </cell>
          <cell r="AH148">
            <v>50</v>
          </cell>
          <cell r="AI148" t="str">
            <v>x</v>
          </cell>
          <cell r="AJ148" t="str">
            <v>x</v>
          </cell>
          <cell r="AK148">
            <v>100</v>
          </cell>
          <cell r="AL148" t="str">
            <v>x</v>
          </cell>
          <cell r="AM148" t="str">
            <v>x</v>
          </cell>
          <cell r="AN148">
            <v>100</v>
          </cell>
          <cell r="AO148" t="str">
            <v>x</v>
          </cell>
          <cell r="AP148" t="str">
            <v>x</v>
          </cell>
          <cell r="AQ148">
            <v>50</v>
          </cell>
          <cell r="AR148" t="str">
            <v>x</v>
          </cell>
          <cell r="AS148" t="str">
            <v>x</v>
          </cell>
          <cell r="AT148" t="str">
            <v>x</v>
          </cell>
          <cell r="AU148" t="str">
            <v>x</v>
          </cell>
          <cell r="AV148" t="str">
            <v>x</v>
          </cell>
          <cell r="AW148" t="str">
            <v>x</v>
          </cell>
          <cell r="AX148" t="str">
            <v>x</v>
          </cell>
          <cell r="AY148" t="str">
            <v>x</v>
          </cell>
          <cell r="AZ148">
            <v>14</v>
          </cell>
          <cell r="BA148">
            <v>6</v>
          </cell>
          <cell r="BB148">
            <v>8</v>
          </cell>
          <cell r="BC148" t="str">
            <v>x</v>
          </cell>
          <cell r="BD148" t="str">
            <v>x</v>
          </cell>
          <cell r="BE148" t="str">
            <v>x</v>
          </cell>
          <cell r="BF148">
            <v>57.1</v>
          </cell>
          <cell r="BG148">
            <v>50</v>
          </cell>
          <cell r="BH148">
            <v>62.5</v>
          </cell>
          <cell r="BI148">
            <v>100</v>
          </cell>
          <cell r="BJ148">
            <v>100</v>
          </cell>
          <cell r="BK148">
            <v>100</v>
          </cell>
          <cell r="BL148">
            <v>100</v>
          </cell>
          <cell r="BM148">
            <v>100</v>
          </cell>
          <cell r="BN148">
            <v>100</v>
          </cell>
          <cell r="BO148">
            <v>57.1</v>
          </cell>
          <cell r="BP148">
            <v>50</v>
          </cell>
          <cell r="BQ148">
            <v>62.5</v>
          </cell>
          <cell r="BR148">
            <v>21.4</v>
          </cell>
          <cell r="BS148" t="str">
            <v>x</v>
          </cell>
          <cell r="BT148" t="str">
            <v>x</v>
          </cell>
          <cell r="BU148">
            <v>21.4</v>
          </cell>
          <cell r="BV148" t="str">
            <v>x</v>
          </cell>
          <cell r="BW148" t="str">
            <v>x</v>
          </cell>
          <cell r="BX148">
            <v>76</v>
          </cell>
          <cell r="BY148">
            <v>44</v>
          </cell>
          <cell r="BZ148">
            <v>32</v>
          </cell>
          <cell r="CA148">
            <v>72.400000000000006</v>
          </cell>
          <cell r="CB148">
            <v>75</v>
          </cell>
          <cell r="CC148">
            <v>68.8</v>
          </cell>
          <cell r="CD148">
            <v>64.5</v>
          </cell>
          <cell r="CE148">
            <v>68.2</v>
          </cell>
          <cell r="CF148">
            <v>59.4</v>
          </cell>
          <cell r="CG148" t="str">
            <v>x</v>
          </cell>
          <cell r="CH148" t="str">
            <v>x</v>
          </cell>
          <cell r="CI148">
            <v>100</v>
          </cell>
          <cell r="CJ148">
            <v>94.7</v>
          </cell>
          <cell r="CK148" t="str">
            <v>x</v>
          </cell>
          <cell r="CL148" t="str">
            <v>x</v>
          </cell>
          <cell r="CM148">
            <v>69.7</v>
          </cell>
          <cell r="CN148">
            <v>72.7</v>
          </cell>
          <cell r="CO148">
            <v>65.599999999999994</v>
          </cell>
          <cell r="CP148">
            <v>48.7</v>
          </cell>
          <cell r="CQ148">
            <v>54.5</v>
          </cell>
          <cell r="CR148">
            <v>40.6</v>
          </cell>
          <cell r="CS148">
            <v>25</v>
          </cell>
          <cell r="CT148">
            <v>25</v>
          </cell>
          <cell r="CU148">
            <v>25</v>
          </cell>
          <cell r="CV148">
            <v>4019</v>
          </cell>
          <cell r="CW148">
            <v>2111</v>
          </cell>
          <cell r="CX148">
            <v>1908</v>
          </cell>
          <cell r="CY148">
            <v>68.7</v>
          </cell>
          <cell r="CZ148">
            <v>62.6</v>
          </cell>
          <cell r="DA148">
            <v>75.599999999999994</v>
          </cell>
          <cell r="DB148">
            <v>58.4</v>
          </cell>
          <cell r="DC148">
            <v>54</v>
          </cell>
          <cell r="DD148">
            <v>63.3</v>
          </cell>
          <cell r="DE148">
            <v>95.6</v>
          </cell>
          <cell r="DF148">
            <v>94.6</v>
          </cell>
          <cell r="DG148">
            <v>96.7</v>
          </cell>
          <cell r="DH148">
            <v>93.6</v>
          </cell>
          <cell r="DI148">
            <v>92.5</v>
          </cell>
          <cell r="DJ148">
            <v>94.8</v>
          </cell>
          <cell r="DK148">
            <v>60.9</v>
          </cell>
          <cell r="DL148">
            <v>57.4</v>
          </cell>
          <cell r="DM148">
            <v>64.8</v>
          </cell>
          <cell r="DN148">
            <v>46.1</v>
          </cell>
          <cell r="DO148">
            <v>41.5</v>
          </cell>
          <cell r="DP148">
            <v>51.1</v>
          </cell>
          <cell r="DQ148">
            <v>27.5</v>
          </cell>
          <cell r="DR148">
            <v>21.9</v>
          </cell>
          <cell r="DS148">
            <v>33.799999999999997</v>
          </cell>
          <cell r="DT148">
            <v>4181</v>
          </cell>
          <cell r="DU148">
            <v>2201</v>
          </cell>
          <cell r="DV148">
            <v>1980</v>
          </cell>
          <cell r="DW148">
            <v>68.8</v>
          </cell>
          <cell r="DX148">
            <v>62.8</v>
          </cell>
          <cell r="DY148">
            <v>75.400000000000006</v>
          </cell>
          <cell r="DZ148">
            <v>58.3</v>
          </cell>
          <cell r="EA148">
            <v>54.1</v>
          </cell>
          <cell r="EB148">
            <v>63</v>
          </cell>
          <cell r="EC148">
            <v>95.5</v>
          </cell>
          <cell r="ED148">
            <v>94.5</v>
          </cell>
          <cell r="EE148">
            <v>96.7</v>
          </cell>
          <cell r="EF148">
            <v>93.5</v>
          </cell>
          <cell r="EG148">
            <v>92.4</v>
          </cell>
          <cell r="EH148">
            <v>94.8</v>
          </cell>
          <cell r="EI148">
            <v>60.9</v>
          </cell>
          <cell r="EJ148">
            <v>57.5</v>
          </cell>
          <cell r="EK148">
            <v>64.599999999999994</v>
          </cell>
          <cell r="EL148">
            <v>45.9</v>
          </cell>
          <cell r="EM148">
            <v>41.7</v>
          </cell>
          <cell r="EN148">
            <v>50.6</v>
          </cell>
          <cell r="EO148">
            <v>27.4</v>
          </cell>
          <cell r="EP148">
            <v>21.9</v>
          </cell>
          <cell r="EQ148">
            <v>33.5</v>
          </cell>
        </row>
        <row r="149">
          <cell r="A149" t="str">
            <v>E10000013</v>
          </cell>
          <cell r="B149" t="str">
            <v>Gloucestershire</v>
          </cell>
          <cell r="C149" t="str">
            <v>South West</v>
          </cell>
          <cell r="D149">
            <v>132</v>
          </cell>
          <cell r="E149">
            <v>74</v>
          </cell>
          <cell r="F149">
            <v>58</v>
          </cell>
          <cell r="G149">
            <v>81.099999999999994</v>
          </cell>
          <cell r="H149">
            <v>74.3</v>
          </cell>
          <cell r="I149">
            <v>89.7</v>
          </cell>
          <cell r="J149">
            <v>74.2</v>
          </cell>
          <cell r="K149">
            <v>73</v>
          </cell>
          <cell r="L149">
            <v>75.900000000000006</v>
          </cell>
          <cell r="M149" t="str">
            <v>x</v>
          </cell>
          <cell r="N149" t="str">
            <v>x</v>
          </cell>
          <cell r="O149">
            <v>100</v>
          </cell>
          <cell r="P149">
            <v>97</v>
          </cell>
          <cell r="Q149" t="str">
            <v>x</v>
          </cell>
          <cell r="R149" t="str">
            <v>x</v>
          </cell>
          <cell r="S149">
            <v>75</v>
          </cell>
          <cell r="T149">
            <v>74.3</v>
          </cell>
          <cell r="U149">
            <v>75.900000000000006</v>
          </cell>
          <cell r="V149">
            <v>52.3</v>
          </cell>
          <cell r="W149">
            <v>47.3</v>
          </cell>
          <cell r="X149">
            <v>58.6</v>
          </cell>
          <cell r="Y149">
            <v>43.9</v>
          </cell>
          <cell r="Z149">
            <v>41.9</v>
          </cell>
          <cell r="AA149">
            <v>46.6</v>
          </cell>
          <cell r="AB149">
            <v>58</v>
          </cell>
          <cell r="AC149">
            <v>28</v>
          </cell>
          <cell r="AD149">
            <v>30</v>
          </cell>
          <cell r="AE149">
            <v>63.8</v>
          </cell>
          <cell r="AF149">
            <v>50</v>
          </cell>
          <cell r="AG149">
            <v>76.7</v>
          </cell>
          <cell r="AH149">
            <v>41.4</v>
          </cell>
          <cell r="AI149">
            <v>28.6</v>
          </cell>
          <cell r="AJ149">
            <v>53.3</v>
          </cell>
          <cell r="AK149">
            <v>91.4</v>
          </cell>
          <cell r="AL149" t="str">
            <v>x</v>
          </cell>
          <cell r="AM149" t="str">
            <v>x</v>
          </cell>
          <cell r="AN149">
            <v>86.2</v>
          </cell>
          <cell r="AO149" t="str">
            <v>x</v>
          </cell>
          <cell r="AP149" t="str">
            <v>x</v>
          </cell>
          <cell r="AQ149">
            <v>44.8</v>
          </cell>
          <cell r="AR149">
            <v>35.700000000000003</v>
          </cell>
          <cell r="AS149">
            <v>53.3</v>
          </cell>
          <cell r="AT149">
            <v>22.4</v>
          </cell>
          <cell r="AU149">
            <v>21.4</v>
          </cell>
          <cell r="AV149">
            <v>23.3</v>
          </cell>
          <cell r="AW149">
            <v>17.2</v>
          </cell>
          <cell r="AX149">
            <v>14.3</v>
          </cell>
          <cell r="AY149">
            <v>20</v>
          </cell>
          <cell r="AZ149">
            <v>12</v>
          </cell>
          <cell r="BA149">
            <v>6</v>
          </cell>
          <cell r="BB149">
            <v>6</v>
          </cell>
          <cell r="BC149" t="str">
            <v>x</v>
          </cell>
          <cell r="BD149" t="str">
            <v>x</v>
          </cell>
          <cell r="BE149">
            <v>100</v>
          </cell>
          <cell r="BF149" t="str">
            <v>x</v>
          </cell>
          <cell r="BG149" t="str">
            <v>x</v>
          </cell>
          <cell r="BH149">
            <v>100</v>
          </cell>
          <cell r="BI149" t="str">
            <v>x</v>
          </cell>
          <cell r="BJ149" t="str">
            <v>x</v>
          </cell>
          <cell r="BK149">
            <v>100</v>
          </cell>
          <cell r="BL149" t="str">
            <v>x</v>
          </cell>
          <cell r="BM149" t="str">
            <v>x</v>
          </cell>
          <cell r="BN149">
            <v>100</v>
          </cell>
          <cell r="BO149" t="str">
            <v>x</v>
          </cell>
          <cell r="BP149" t="str">
            <v>x</v>
          </cell>
          <cell r="BQ149">
            <v>100</v>
          </cell>
          <cell r="BR149">
            <v>50</v>
          </cell>
          <cell r="BS149">
            <v>50</v>
          </cell>
          <cell r="BT149">
            <v>50</v>
          </cell>
          <cell r="BU149">
            <v>33.299999999999997</v>
          </cell>
          <cell r="BV149" t="str">
            <v>x</v>
          </cell>
          <cell r="BW149" t="str">
            <v>x</v>
          </cell>
          <cell r="BX149">
            <v>254</v>
          </cell>
          <cell r="BY149">
            <v>124</v>
          </cell>
          <cell r="BZ149">
            <v>130</v>
          </cell>
          <cell r="CA149">
            <v>68.099999999999994</v>
          </cell>
          <cell r="CB149">
            <v>62.9</v>
          </cell>
          <cell r="CC149">
            <v>73.099999999999994</v>
          </cell>
          <cell r="CD149">
            <v>57.9</v>
          </cell>
          <cell r="CE149">
            <v>52.4</v>
          </cell>
          <cell r="CF149">
            <v>63.1</v>
          </cell>
          <cell r="CG149">
            <v>94.9</v>
          </cell>
          <cell r="CH149" t="str">
            <v>x</v>
          </cell>
          <cell r="CI149" t="str">
            <v>x</v>
          </cell>
          <cell r="CJ149">
            <v>92.5</v>
          </cell>
          <cell r="CK149">
            <v>89.5</v>
          </cell>
          <cell r="CL149">
            <v>95.4</v>
          </cell>
          <cell r="CM149">
            <v>60.2</v>
          </cell>
          <cell r="CN149">
            <v>55.6</v>
          </cell>
          <cell r="CO149">
            <v>64.599999999999994</v>
          </cell>
          <cell r="CP149">
            <v>34.6</v>
          </cell>
          <cell r="CQ149">
            <v>29</v>
          </cell>
          <cell r="CR149">
            <v>40</v>
          </cell>
          <cell r="CS149">
            <v>26.8</v>
          </cell>
          <cell r="CT149">
            <v>19.399999999999999</v>
          </cell>
          <cell r="CU149">
            <v>33.799999999999997</v>
          </cell>
          <cell r="CV149">
            <v>6057</v>
          </cell>
          <cell r="CW149">
            <v>3065</v>
          </cell>
          <cell r="CX149">
            <v>2992</v>
          </cell>
          <cell r="CY149">
            <v>70.2</v>
          </cell>
          <cell r="CZ149">
            <v>65.099999999999994</v>
          </cell>
          <cell r="DA149">
            <v>75.5</v>
          </cell>
          <cell r="DB149">
            <v>60.9</v>
          </cell>
          <cell r="DC149">
            <v>57.8</v>
          </cell>
          <cell r="DD149">
            <v>64.099999999999994</v>
          </cell>
          <cell r="DE149">
            <v>94.9</v>
          </cell>
          <cell r="DF149">
            <v>93.8</v>
          </cell>
          <cell r="DG149">
            <v>96.1</v>
          </cell>
          <cell r="DH149">
            <v>92.1</v>
          </cell>
          <cell r="DI149">
            <v>91.2</v>
          </cell>
          <cell r="DJ149">
            <v>93.1</v>
          </cell>
          <cell r="DK149">
            <v>62.7</v>
          </cell>
          <cell r="DL149">
            <v>60.2</v>
          </cell>
          <cell r="DM149">
            <v>65.2</v>
          </cell>
          <cell r="DN149">
            <v>35.5</v>
          </cell>
          <cell r="DO149">
            <v>32.6</v>
          </cell>
          <cell r="DP149">
            <v>38.6</v>
          </cell>
          <cell r="DQ149">
            <v>26.4</v>
          </cell>
          <cell r="DR149">
            <v>23.4</v>
          </cell>
          <cell r="DS149">
            <v>29.6</v>
          </cell>
          <cell r="DT149">
            <v>6586</v>
          </cell>
          <cell r="DU149">
            <v>3339</v>
          </cell>
          <cell r="DV149">
            <v>3247</v>
          </cell>
          <cell r="DW149">
            <v>70.3</v>
          </cell>
          <cell r="DX149">
            <v>65</v>
          </cell>
          <cell r="DY149">
            <v>75.7</v>
          </cell>
          <cell r="DZ149">
            <v>60.9</v>
          </cell>
          <cell r="EA149">
            <v>57.6</v>
          </cell>
          <cell r="EB149">
            <v>64.3</v>
          </cell>
          <cell r="EC149">
            <v>94.9</v>
          </cell>
          <cell r="ED149">
            <v>93.6</v>
          </cell>
          <cell r="EE149">
            <v>96.2</v>
          </cell>
          <cell r="EF149">
            <v>92.1</v>
          </cell>
          <cell r="EG149">
            <v>91</v>
          </cell>
          <cell r="EH149">
            <v>93.3</v>
          </cell>
          <cell r="EI149">
            <v>62.7</v>
          </cell>
          <cell r="EJ149">
            <v>60.1</v>
          </cell>
          <cell r="EK149">
            <v>65.400000000000006</v>
          </cell>
          <cell r="EL149">
            <v>35.799999999999997</v>
          </cell>
          <cell r="EM149">
            <v>32.799999999999997</v>
          </cell>
          <cell r="EN149">
            <v>38.9</v>
          </cell>
          <cell r="EO149">
            <v>26.8</v>
          </cell>
          <cell r="EP149">
            <v>23.7</v>
          </cell>
          <cell r="EQ149">
            <v>30</v>
          </cell>
        </row>
        <row r="150">
          <cell r="A150" t="str">
            <v>E06000053</v>
          </cell>
          <cell r="B150" t="str">
            <v>Isles of Scilly</v>
          </cell>
          <cell r="C150" t="str">
            <v>South West</v>
          </cell>
          <cell r="D150">
            <v>0</v>
          </cell>
          <cell r="E150">
            <v>0</v>
          </cell>
          <cell r="F150">
            <v>0</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0</v>
          </cell>
          <cell r="BA150">
            <v>0</v>
          </cell>
          <cell r="BB150">
            <v>0</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Y150">
            <v>0</v>
          </cell>
          <cell r="BZ150">
            <v>0</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v>18</v>
          </cell>
          <cell r="CW150">
            <v>6</v>
          </cell>
          <cell r="CX150">
            <v>12</v>
          </cell>
          <cell r="CY150">
            <v>83.3</v>
          </cell>
          <cell r="CZ150" t="str">
            <v>x</v>
          </cell>
          <cell r="DA150" t="str">
            <v>x</v>
          </cell>
          <cell r="DB150">
            <v>72.2</v>
          </cell>
          <cell r="DC150" t="str">
            <v>x</v>
          </cell>
          <cell r="DD150" t="str">
            <v>x</v>
          </cell>
          <cell r="DE150">
            <v>100</v>
          </cell>
          <cell r="DF150">
            <v>100</v>
          </cell>
          <cell r="DG150">
            <v>100</v>
          </cell>
          <cell r="DH150">
            <v>100</v>
          </cell>
          <cell r="DI150">
            <v>100</v>
          </cell>
          <cell r="DJ150">
            <v>100</v>
          </cell>
          <cell r="DK150">
            <v>72.2</v>
          </cell>
          <cell r="DL150" t="str">
            <v>x</v>
          </cell>
          <cell r="DM150" t="str">
            <v>x</v>
          </cell>
          <cell r="DN150" t="str">
            <v>x</v>
          </cell>
          <cell r="DO150" t="str">
            <v>x</v>
          </cell>
          <cell r="DP150" t="str">
            <v>x</v>
          </cell>
          <cell r="DQ150" t="str">
            <v>x</v>
          </cell>
          <cell r="DR150" t="str">
            <v>x</v>
          </cell>
          <cell r="DS150" t="str">
            <v>x</v>
          </cell>
          <cell r="DT150">
            <v>19</v>
          </cell>
          <cell r="DU150">
            <v>6</v>
          </cell>
          <cell r="DV150">
            <v>13</v>
          </cell>
          <cell r="DW150">
            <v>84.2</v>
          </cell>
          <cell r="DX150" t="str">
            <v>x</v>
          </cell>
          <cell r="DY150" t="str">
            <v>x</v>
          </cell>
          <cell r="DZ150">
            <v>73.7</v>
          </cell>
          <cell r="EA150" t="str">
            <v>x</v>
          </cell>
          <cell r="EB150" t="str">
            <v>x</v>
          </cell>
          <cell r="EC150">
            <v>100</v>
          </cell>
          <cell r="ED150">
            <v>100</v>
          </cell>
          <cell r="EE150">
            <v>100</v>
          </cell>
          <cell r="EF150">
            <v>100</v>
          </cell>
          <cell r="EG150">
            <v>100</v>
          </cell>
          <cell r="EH150">
            <v>100</v>
          </cell>
          <cell r="EI150">
            <v>73.7</v>
          </cell>
          <cell r="EJ150" t="str">
            <v>x</v>
          </cell>
          <cell r="EK150" t="str">
            <v>x</v>
          </cell>
          <cell r="EL150" t="str">
            <v>x</v>
          </cell>
          <cell r="EM150" t="str">
            <v>x</v>
          </cell>
          <cell r="EN150" t="str">
            <v>x</v>
          </cell>
          <cell r="EO150" t="str">
            <v>x</v>
          </cell>
          <cell r="EP150" t="str">
            <v>x</v>
          </cell>
          <cell r="EQ150" t="str">
            <v>x</v>
          </cell>
        </row>
        <row r="151">
          <cell r="A151" t="str">
            <v>E06000024</v>
          </cell>
          <cell r="B151" t="str">
            <v>North Somerset</v>
          </cell>
          <cell r="C151" t="str">
            <v>South West</v>
          </cell>
          <cell r="D151">
            <v>26</v>
          </cell>
          <cell r="E151">
            <v>13</v>
          </cell>
          <cell r="F151">
            <v>13</v>
          </cell>
          <cell r="G151">
            <v>76.900000000000006</v>
          </cell>
          <cell r="H151" t="str">
            <v>x</v>
          </cell>
          <cell r="I151" t="str">
            <v>x</v>
          </cell>
          <cell r="J151">
            <v>73.099999999999994</v>
          </cell>
          <cell r="K151" t="str">
            <v>x</v>
          </cell>
          <cell r="L151" t="str">
            <v>x</v>
          </cell>
          <cell r="M151">
            <v>100</v>
          </cell>
          <cell r="N151">
            <v>100</v>
          </cell>
          <cell r="O151">
            <v>100</v>
          </cell>
          <cell r="P151">
            <v>100</v>
          </cell>
          <cell r="Q151">
            <v>100</v>
          </cell>
          <cell r="R151">
            <v>100</v>
          </cell>
          <cell r="S151">
            <v>73.099999999999994</v>
          </cell>
          <cell r="T151" t="str">
            <v>x</v>
          </cell>
          <cell r="U151" t="str">
            <v>x</v>
          </cell>
          <cell r="V151">
            <v>38.5</v>
          </cell>
          <cell r="W151">
            <v>38.5</v>
          </cell>
          <cell r="X151">
            <v>38.5</v>
          </cell>
          <cell r="Y151">
            <v>34.6</v>
          </cell>
          <cell r="Z151">
            <v>30.8</v>
          </cell>
          <cell r="AA151">
            <v>38.5</v>
          </cell>
          <cell r="AB151">
            <v>12</v>
          </cell>
          <cell r="AC151">
            <v>4</v>
          </cell>
          <cell r="AD151">
            <v>8</v>
          </cell>
          <cell r="AE151" t="str">
            <v>x</v>
          </cell>
          <cell r="AF151" t="str">
            <v>x</v>
          </cell>
          <cell r="AG151" t="str">
            <v>x</v>
          </cell>
          <cell r="AH151">
            <v>66.7</v>
          </cell>
          <cell r="AI151" t="str">
            <v>x</v>
          </cell>
          <cell r="AJ151" t="str">
            <v>x</v>
          </cell>
          <cell r="AK151">
            <v>100</v>
          </cell>
          <cell r="AL151" t="str">
            <v>x</v>
          </cell>
          <cell r="AM151" t="str">
            <v>x</v>
          </cell>
          <cell r="AN151">
            <v>100</v>
          </cell>
          <cell r="AO151" t="str">
            <v>x</v>
          </cell>
          <cell r="AP151" t="str">
            <v>x</v>
          </cell>
          <cell r="AQ151">
            <v>66.7</v>
          </cell>
          <cell r="AR151" t="str">
            <v>x</v>
          </cell>
          <cell r="AS151" t="str">
            <v>x</v>
          </cell>
          <cell r="AT151">
            <v>33.299999999999997</v>
          </cell>
          <cell r="AU151" t="str">
            <v>x</v>
          </cell>
          <cell r="AV151" t="str">
            <v>x</v>
          </cell>
          <cell r="AW151" t="str">
            <v>x</v>
          </cell>
          <cell r="AX151" t="str">
            <v>x</v>
          </cell>
          <cell r="AY151" t="str">
            <v>x</v>
          </cell>
          <cell r="AZ151">
            <v>7</v>
          </cell>
          <cell r="BA151" t="str">
            <v>x</v>
          </cell>
          <cell r="BB151" t="str">
            <v>x</v>
          </cell>
          <cell r="BC151">
            <v>100</v>
          </cell>
          <cell r="BD151" t="str">
            <v>x</v>
          </cell>
          <cell r="BE151" t="str">
            <v>x</v>
          </cell>
          <cell r="BF151" t="str">
            <v>x</v>
          </cell>
          <cell r="BG151" t="str">
            <v>x</v>
          </cell>
          <cell r="BH151" t="str">
            <v>x</v>
          </cell>
          <cell r="BI151">
            <v>100</v>
          </cell>
          <cell r="BJ151" t="str">
            <v>x</v>
          </cell>
          <cell r="BK151" t="str">
            <v>x</v>
          </cell>
          <cell r="BL151">
            <v>100</v>
          </cell>
          <cell r="BM151" t="str">
            <v>x</v>
          </cell>
          <cell r="BN151" t="str">
            <v>x</v>
          </cell>
          <cell r="BO151" t="str">
            <v>x</v>
          </cell>
          <cell r="BP151" t="str">
            <v>x</v>
          </cell>
          <cell r="BQ151" t="str">
            <v>x</v>
          </cell>
          <cell r="BR151" t="str">
            <v>x</v>
          </cell>
          <cell r="BS151" t="str">
            <v>x</v>
          </cell>
          <cell r="BT151" t="str">
            <v>x</v>
          </cell>
          <cell r="BU151" t="str">
            <v>x</v>
          </cell>
          <cell r="BV151" t="str">
            <v>x</v>
          </cell>
          <cell r="BW151" t="str">
            <v>x</v>
          </cell>
          <cell r="BX151">
            <v>59</v>
          </cell>
          <cell r="BY151">
            <v>31</v>
          </cell>
          <cell r="BZ151">
            <v>28</v>
          </cell>
          <cell r="CA151">
            <v>64.400000000000006</v>
          </cell>
          <cell r="CB151">
            <v>61.3</v>
          </cell>
          <cell r="CC151">
            <v>67.900000000000006</v>
          </cell>
          <cell r="CD151">
            <v>54.2</v>
          </cell>
          <cell r="CE151">
            <v>54.8</v>
          </cell>
          <cell r="CF151">
            <v>53.6</v>
          </cell>
          <cell r="CG151">
            <v>89.8</v>
          </cell>
          <cell r="CH151" t="str">
            <v>x</v>
          </cell>
          <cell r="CI151" t="str">
            <v>x</v>
          </cell>
          <cell r="CJ151">
            <v>89.8</v>
          </cell>
          <cell r="CK151" t="str">
            <v>x</v>
          </cell>
          <cell r="CL151" t="str">
            <v>x</v>
          </cell>
          <cell r="CM151">
            <v>54.2</v>
          </cell>
          <cell r="CN151">
            <v>54.8</v>
          </cell>
          <cell r="CO151">
            <v>53.6</v>
          </cell>
          <cell r="CP151">
            <v>33.9</v>
          </cell>
          <cell r="CQ151">
            <v>32.299999999999997</v>
          </cell>
          <cell r="CR151">
            <v>35.700000000000003</v>
          </cell>
          <cell r="CS151">
            <v>20.3</v>
          </cell>
          <cell r="CT151">
            <v>19.399999999999999</v>
          </cell>
          <cell r="CU151">
            <v>21.4</v>
          </cell>
          <cell r="CV151">
            <v>2096</v>
          </cell>
          <cell r="CW151">
            <v>1068</v>
          </cell>
          <cell r="CX151">
            <v>1028</v>
          </cell>
          <cell r="CY151">
            <v>68</v>
          </cell>
          <cell r="CZ151">
            <v>60.2</v>
          </cell>
          <cell r="DA151">
            <v>76.2</v>
          </cell>
          <cell r="DB151">
            <v>58.5</v>
          </cell>
          <cell r="DC151">
            <v>51.9</v>
          </cell>
          <cell r="DD151">
            <v>65.5</v>
          </cell>
          <cell r="DE151">
            <v>94.5</v>
          </cell>
          <cell r="DF151">
            <v>93.2</v>
          </cell>
          <cell r="DG151">
            <v>95.9</v>
          </cell>
          <cell r="DH151">
            <v>92.4</v>
          </cell>
          <cell r="DI151">
            <v>91.7</v>
          </cell>
          <cell r="DJ151">
            <v>93.2</v>
          </cell>
          <cell r="DK151">
            <v>60.9</v>
          </cell>
          <cell r="DL151">
            <v>55.1</v>
          </cell>
          <cell r="DM151">
            <v>67</v>
          </cell>
          <cell r="DN151">
            <v>33.6</v>
          </cell>
          <cell r="DO151">
            <v>30.4</v>
          </cell>
          <cell r="DP151">
            <v>37</v>
          </cell>
          <cell r="DQ151">
            <v>20.8</v>
          </cell>
          <cell r="DR151">
            <v>15.2</v>
          </cell>
          <cell r="DS151">
            <v>26.8</v>
          </cell>
          <cell r="DT151">
            <v>2221</v>
          </cell>
          <cell r="DU151">
            <v>1122</v>
          </cell>
          <cell r="DV151">
            <v>1099</v>
          </cell>
          <cell r="DW151">
            <v>68.3</v>
          </cell>
          <cell r="DX151">
            <v>60.3</v>
          </cell>
          <cell r="DY151">
            <v>76.400000000000006</v>
          </cell>
          <cell r="DZ151">
            <v>58.8</v>
          </cell>
          <cell r="EA151">
            <v>52.1</v>
          </cell>
          <cell r="EB151">
            <v>65.5</v>
          </cell>
          <cell r="EC151">
            <v>94.5</v>
          </cell>
          <cell r="ED151">
            <v>93.3</v>
          </cell>
          <cell r="EE151">
            <v>95.7</v>
          </cell>
          <cell r="EF151">
            <v>92.5</v>
          </cell>
          <cell r="EG151">
            <v>91.9</v>
          </cell>
          <cell r="EH151">
            <v>93.2</v>
          </cell>
          <cell r="EI151">
            <v>61</v>
          </cell>
          <cell r="EJ151">
            <v>55.2</v>
          </cell>
          <cell r="EK151">
            <v>67</v>
          </cell>
          <cell r="EL151">
            <v>33.700000000000003</v>
          </cell>
          <cell r="EM151">
            <v>30.7</v>
          </cell>
          <cell r="EN151">
            <v>36.9</v>
          </cell>
          <cell r="EO151">
            <v>21</v>
          </cell>
          <cell r="EP151">
            <v>15.4</v>
          </cell>
          <cell r="EQ151">
            <v>26.7</v>
          </cell>
        </row>
        <row r="152">
          <cell r="A152" t="str">
            <v>E06000026</v>
          </cell>
          <cell r="B152" t="str">
            <v>Plymouth</v>
          </cell>
          <cell r="C152" t="str">
            <v>South West</v>
          </cell>
          <cell r="D152">
            <v>24</v>
          </cell>
          <cell r="E152">
            <v>13</v>
          </cell>
          <cell r="F152">
            <v>11</v>
          </cell>
          <cell r="G152">
            <v>75</v>
          </cell>
          <cell r="H152" t="str">
            <v>x</v>
          </cell>
          <cell r="I152" t="str">
            <v>x</v>
          </cell>
          <cell r="J152">
            <v>70.8</v>
          </cell>
          <cell r="K152" t="str">
            <v>x</v>
          </cell>
          <cell r="L152" t="str">
            <v>x</v>
          </cell>
          <cell r="M152">
            <v>100</v>
          </cell>
          <cell r="N152">
            <v>100</v>
          </cell>
          <cell r="O152">
            <v>100</v>
          </cell>
          <cell r="P152" t="str">
            <v>x</v>
          </cell>
          <cell r="Q152">
            <v>100</v>
          </cell>
          <cell r="R152" t="str">
            <v>x</v>
          </cell>
          <cell r="S152">
            <v>70.8</v>
          </cell>
          <cell r="T152" t="str">
            <v>x</v>
          </cell>
          <cell r="U152" t="str">
            <v>x</v>
          </cell>
          <cell r="V152">
            <v>45.8</v>
          </cell>
          <cell r="W152">
            <v>23.1</v>
          </cell>
          <cell r="X152">
            <v>72.7</v>
          </cell>
          <cell r="Y152">
            <v>29.2</v>
          </cell>
          <cell r="Z152" t="str">
            <v>x</v>
          </cell>
          <cell r="AA152" t="str">
            <v>x</v>
          </cell>
          <cell r="AB152">
            <v>17</v>
          </cell>
          <cell r="AC152">
            <v>6</v>
          </cell>
          <cell r="AD152">
            <v>11</v>
          </cell>
          <cell r="AE152">
            <v>47.1</v>
          </cell>
          <cell r="AF152">
            <v>50</v>
          </cell>
          <cell r="AG152">
            <v>45.5</v>
          </cell>
          <cell r="AH152">
            <v>29.4</v>
          </cell>
          <cell r="AI152" t="str">
            <v>x</v>
          </cell>
          <cell r="AJ152" t="str">
            <v>x</v>
          </cell>
          <cell r="AK152">
            <v>100</v>
          </cell>
          <cell r="AL152">
            <v>100</v>
          </cell>
          <cell r="AM152">
            <v>100</v>
          </cell>
          <cell r="AN152">
            <v>100</v>
          </cell>
          <cell r="AO152">
            <v>100</v>
          </cell>
          <cell r="AP152">
            <v>100</v>
          </cell>
          <cell r="AQ152">
            <v>29.4</v>
          </cell>
          <cell r="AR152" t="str">
            <v>x</v>
          </cell>
          <cell r="AS152" t="str">
            <v>x</v>
          </cell>
          <cell r="AT152">
            <v>35.299999999999997</v>
          </cell>
          <cell r="AU152" t="str">
            <v>x</v>
          </cell>
          <cell r="AV152" t="str">
            <v>x</v>
          </cell>
          <cell r="AW152">
            <v>17.600000000000001</v>
          </cell>
          <cell r="AX152" t="str">
            <v>x</v>
          </cell>
          <cell r="AY152" t="str">
            <v>x</v>
          </cell>
          <cell r="AZ152">
            <v>11</v>
          </cell>
          <cell r="BA152">
            <v>8</v>
          </cell>
          <cell r="BB152">
            <v>3</v>
          </cell>
          <cell r="BC152" t="str">
            <v>x</v>
          </cell>
          <cell r="BD152" t="str">
            <v>x</v>
          </cell>
          <cell r="BE152" t="str">
            <v>x</v>
          </cell>
          <cell r="BF152">
            <v>72.7</v>
          </cell>
          <cell r="BG152" t="str">
            <v>x</v>
          </cell>
          <cell r="BH152" t="str">
            <v>x</v>
          </cell>
          <cell r="BI152">
            <v>100</v>
          </cell>
          <cell r="BJ152" t="str">
            <v>x</v>
          </cell>
          <cell r="BK152" t="str">
            <v>x</v>
          </cell>
          <cell r="BL152">
            <v>100</v>
          </cell>
          <cell r="BM152" t="str">
            <v>x</v>
          </cell>
          <cell r="BN152" t="str">
            <v>x</v>
          </cell>
          <cell r="BO152">
            <v>72.7</v>
          </cell>
          <cell r="BP152" t="str">
            <v>x</v>
          </cell>
          <cell r="BQ152" t="str">
            <v>x</v>
          </cell>
          <cell r="BR152">
            <v>63.6</v>
          </cell>
          <cell r="BS152" t="str">
            <v>x</v>
          </cell>
          <cell r="BT152" t="str">
            <v>x</v>
          </cell>
          <cell r="BU152">
            <v>54.5</v>
          </cell>
          <cell r="BV152" t="str">
            <v>x</v>
          </cell>
          <cell r="BW152" t="str">
            <v>x</v>
          </cell>
          <cell r="BX152">
            <v>40</v>
          </cell>
          <cell r="BY152">
            <v>20</v>
          </cell>
          <cell r="BZ152">
            <v>20</v>
          </cell>
          <cell r="CA152">
            <v>70</v>
          </cell>
          <cell r="CB152" t="str">
            <v>x</v>
          </cell>
          <cell r="CC152" t="str">
            <v>x</v>
          </cell>
          <cell r="CD152">
            <v>60</v>
          </cell>
          <cell r="CE152">
            <v>65</v>
          </cell>
          <cell r="CF152">
            <v>55</v>
          </cell>
          <cell r="CG152" t="str">
            <v>x</v>
          </cell>
          <cell r="CH152" t="str">
            <v>x</v>
          </cell>
          <cell r="CI152">
            <v>100</v>
          </cell>
          <cell r="CJ152" t="str">
            <v>x</v>
          </cell>
          <cell r="CK152" t="str">
            <v>x</v>
          </cell>
          <cell r="CL152" t="str">
            <v>x</v>
          </cell>
          <cell r="CM152">
            <v>62.5</v>
          </cell>
          <cell r="CN152">
            <v>65</v>
          </cell>
          <cell r="CO152">
            <v>60</v>
          </cell>
          <cell r="CP152">
            <v>35</v>
          </cell>
          <cell r="CQ152">
            <v>35</v>
          </cell>
          <cell r="CR152">
            <v>35</v>
          </cell>
          <cell r="CS152">
            <v>20</v>
          </cell>
          <cell r="CT152" t="str">
            <v>x</v>
          </cell>
          <cell r="CU152" t="str">
            <v>x</v>
          </cell>
          <cell r="CV152">
            <v>2598</v>
          </cell>
          <cell r="CW152">
            <v>1308</v>
          </cell>
          <cell r="CX152">
            <v>1290</v>
          </cell>
          <cell r="CY152">
            <v>60.2</v>
          </cell>
          <cell r="CZ152">
            <v>52.9</v>
          </cell>
          <cell r="DA152">
            <v>67.5</v>
          </cell>
          <cell r="DB152">
            <v>51.3</v>
          </cell>
          <cell r="DC152">
            <v>45</v>
          </cell>
          <cell r="DD152">
            <v>57.8</v>
          </cell>
          <cell r="DE152">
            <v>93.4</v>
          </cell>
          <cell r="DF152">
            <v>90.6</v>
          </cell>
          <cell r="DG152">
            <v>96.3</v>
          </cell>
          <cell r="DH152">
            <v>91</v>
          </cell>
          <cell r="DI152">
            <v>88</v>
          </cell>
          <cell r="DJ152">
            <v>94</v>
          </cell>
          <cell r="DK152">
            <v>53.8</v>
          </cell>
          <cell r="DL152">
            <v>47.8</v>
          </cell>
          <cell r="DM152">
            <v>59.9</v>
          </cell>
          <cell r="DN152">
            <v>37.9</v>
          </cell>
          <cell r="DO152">
            <v>30.7</v>
          </cell>
          <cell r="DP152">
            <v>45.2</v>
          </cell>
          <cell r="DQ152">
            <v>20.5</v>
          </cell>
          <cell r="DR152">
            <v>12</v>
          </cell>
          <cell r="DS152">
            <v>29.1</v>
          </cell>
          <cell r="DT152">
            <v>2734</v>
          </cell>
          <cell r="DU152">
            <v>1370</v>
          </cell>
          <cell r="DV152">
            <v>1364</v>
          </cell>
          <cell r="DW152">
            <v>60.6</v>
          </cell>
          <cell r="DX152">
            <v>53.4</v>
          </cell>
          <cell r="DY152">
            <v>67.900000000000006</v>
          </cell>
          <cell r="DZ152">
            <v>51.8</v>
          </cell>
          <cell r="EA152">
            <v>45.5</v>
          </cell>
          <cell r="EB152">
            <v>58.1</v>
          </cell>
          <cell r="EC152">
            <v>93.7</v>
          </cell>
          <cell r="ED152">
            <v>90.9</v>
          </cell>
          <cell r="EE152">
            <v>96.5</v>
          </cell>
          <cell r="EF152">
            <v>91.2</v>
          </cell>
          <cell r="EG152">
            <v>88.2</v>
          </cell>
          <cell r="EH152">
            <v>94.1</v>
          </cell>
          <cell r="EI152">
            <v>54.2</v>
          </cell>
          <cell r="EJ152">
            <v>48.2</v>
          </cell>
          <cell r="EK152">
            <v>60.3</v>
          </cell>
          <cell r="EL152">
            <v>38.5</v>
          </cell>
          <cell r="EM152">
            <v>31.2</v>
          </cell>
          <cell r="EN152">
            <v>45.8</v>
          </cell>
          <cell r="EO152">
            <v>20.9</v>
          </cell>
          <cell r="EP152">
            <v>12.1</v>
          </cell>
          <cell r="EQ152">
            <v>29.8</v>
          </cell>
        </row>
        <row r="153">
          <cell r="A153" t="str">
            <v>E06000029</v>
          </cell>
          <cell r="B153" t="str">
            <v>Poole</v>
          </cell>
          <cell r="C153" t="str">
            <v>South West</v>
          </cell>
          <cell r="D153">
            <v>28</v>
          </cell>
          <cell r="E153">
            <v>14</v>
          </cell>
          <cell r="F153">
            <v>14</v>
          </cell>
          <cell r="G153">
            <v>78.599999999999994</v>
          </cell>
          <cell r="H153" t="str">
            <v>x</v>
          </cell>
          <cell r="I153" t="str">
            <v>x</v>
          </cell>
          <cell r="J153">
            <v>60.7</v>
          </cell>
          <cell r="K153">
            <v>50</v>
          </cell>
          <cell r="L153">
            <v>71.400000000000006</v>
          </cell>
          <cell r="M153" t="str">
            <v>x</v>
          </cell>
          <cell r="N153">
            <v>100</v>
          </cell>
          <cell r="O153" t="str">
            <v>x</v>
          </cell>
          <cell r="P153" t="str">
            <v>x</v>
          </cell>
          <cell r="Q153">
            <v>100</v>
          </cell>
          <cell r="R153" t="str">
            <v>x</v>
          </cell>
          <cell r="S153">
            <v>60.7</v>
          </cell>
          <cell r="T153">
            <v>50</v>
          </cell>
          <cell r="U153">
            <v>71.400000000000006</v>
          </cell>
          <cell r="V153">
            <v>39.299999999999997</v>
          </cell>
          <cell r="W153">
            <v>50</v>
          </cell>
          <cell r="X153">
            <v>28.6</v>
          </cell>
          <cell r="Y153">
            <v>32.1</v>
          </cell>
          <cell r="Z153">
            <v>35.700000000000003</v>
          </cell>
          <cell r="AA153">
            <v>28.6</v>
          </cell>
          <cell r="AB153">
            <v>6</v>
          </cell>
          <cell r="AC153">
            <v>3</v>
          </cell>
          <cell r="AD153">
            <v>3</v>
          </cell>
          <cell r="AE153">
            <v>50</v>
          </cell>
          <cell r="AF153" t="str">
            <v>x</v>
          </cell>
          <cell r="AG153" t="str">
            <v>x</v>
          </cell>
          <cell r="AH153" t="str">
            <v>x</v>
          </cell>
          <cell r="AI153" t="str">
            <v>x</v>
          </cell>
          <cell r="AJ153" t="str">
            <v>x</v>
          </cell>
          <cell r="AK153" t="str">
            <v>x</v>
          </cell>
          <cell r="AL153" t="str">
            <v>x</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t="str">
            <v>x</v>
          </cell>
          <cell r="AY153" t="str">
            <v>x</v>
          </cell>
          <cell r="AZ153">
            <v>3</v>
          </cell>
          <cell r="BA153" t="str">
            <v>x</v>
          </cell>
          <cell r="BB153" t="str">
            <v>x</v>
          </cell>
          <cell r="BC153" t="str">
            <v>x</v>
          </cell>
          <cell r="BD153" t="str">
            <v>x</v>
          </cell>
          <cell r="BE153" t="str">
            <v>x</v>
          </cell>
          <cell r="BF153" t="str">
            <v>x</v>
          </cell>
          <cell r="BG153" t="str">
            <v>x</v>
          </cell>
          <cell r="BH153" t="str">
            <v>x</v>
          </cell>
          <cell r="BI153" t="str">
            <v>x</v>
          </cell>
          <cell r="BJ153" t="str">
            <v>x</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cell r="BV153" t="str">
            <v>x</v>
          </cell>
          <cell r="BW153" t="str">
            <v>x</v>
          </cell>
          <cell r="BX153">
            <v>44</v>
          </cell>
          <cell r="BY153">
            <v>20</v>
          </cell>
          <cell r="BZ153">
            <v>24</v>
          </cell>
          <cell r="CA153">
            <v>81.8</v>
          </cell>
          <cell r="CB153" t="str">
            <v>x</v>
          </cell>
          <cell r="CC153" t="str">
            <v>x</v>
          </cell>
          <cell r="CD153">
            <v>72.7</v>
          </cell>
          <cell r="CE153">
            <v>70</v>
          </cell>
          <cell r="CF153">
            <v>75</v>
          </cell>
          <cell r="CG153" t="str">
            <v>x</v>
          </cell>
          <cell r="CH153">
            <v>100</v>
          </cell>
          <cell r="CI153" t="str">
            <v>x</v>
          </cell>
          <cell r="CJ153" t="str">
            <v>x</v>
          </cell>
          <cell r="CK153" t="str">
            <v>x</v>
          </cell>
          <cell r="CL153" t="str">
            <v>x</v>
          </cell>
          <cell r="CM153">
            <v>75</v>
          </cell>
          <cell r="CN153">
            <v>70</v>
          </cell>
          <cell r="CO153">
            <v>79.2</v>
          </cell>
          <cell r="CP153">
            <v>54.5</v>
          </cell>
          <cell r="CQ153">
            <v>55</v>
          </cell>
          <cell r="CR153">
            <v>54.2</v>
          </cell>
          <cell r="CS153">
            <v>38.6</v>
          </cell>
          <cell r="CT153">
            <v>35</v>
          </cell>
          <cell r="CU153">
            <v>41.7</v>
          </cell>
          <cell r="CV153">
            <v>1430</v>
          </cell>
          <cell r="CW153">
            <v>704</v>
          </cell>
          <cell r="CX153">
            <v>726</v>
          </cell>
          <cell r="CY153">
            <v>71.099999999999994</v>
          </cell>
          <cell r="CZ153">
            <v>66.8</v>
          </cell>
          <cell r="DA153">
            <v>75.3</v>
          </cell>
          <cell r="DB153">
            <v>63.1</v>
          </cell>
          <cell r="DC153">
            <v>57.5</v>
          </cell>
          <cell r="DD153">
            <v>68.599999999999994</v>
          </cell>
          <cell r="DE153">
            <v>96.2</v>
          </cell>
          <cell r="DF153">
            <v>95.7</v>
          </cell>
          <cell r="DG153">
            <v>96.7</v>
          </cell>
          <cell r="DH153">
            <v>93.1</v>
          </cell>
          <cell r="DI153">
            <v>92</v>
          </cell>
          <cell r="DJ153">
            <v>94.1</v>
          </cell>
          <cell r="DK153">
            <v>65.099999999999994</v>
          </cell>
          <cell r="DL153">
            <v>59.7</v>
          </cell>
          <cell r="DM153">
            <v>70.400000000000006</v>
          </cell>
          <cell r="DN153">
            <v>38.700000000000003</v>
          </cell>
          <cell r="DO153">
            <v>36.5</v>
          </cell>
          <cell r="DP153">
            <v>40.9</v>
          </cell>
          <cell r="DQ153">
            <v>28.2</v>
          </cell>
          <cell r="DR153">
            <v>24.7</v>
          </cell>
          <cell r="DS153">
            <v>31.5</v>
          </cell>
          <cell r="DT153">
            <v>1531</v>
          </cell>
          <cell r="DU153">
            <v>752</v>
          </cell>
          <cell r="DV153">
            <v>779</v>
          </cell>
          <cell r="DW153">
            <v>71.5</v>
          </cell>
          <cell r="DX153">
            <v>67.3</v>
          </cell>
          <cell r="DY153">
            <v>75.599999999999994</v>
          </cell>
          <cell r="DZ153">
            <v>63.1</v>
          </cell>
          <cell r="EA153">
            <v>57.3</v>
          </cell>
          <cell r="EB153">
            <v>68.7</v>
          </cell>
          <cell r="EC153">
            <v>96.2</v>
          </cell>
          <cell r="ED153">
            <v>95.9</v>
          </cell>
          <cell r="EE153">
            <v>96.5</v>
          </cell>
          <cell r="EF153">
            <v>93.2</v>
          </cell>
          <cell r="EG153">
            <v>92.3</v>
          </cell>
          <cell r="EH153">
            <v>94.1</v>
          </cell>
          <cell r="EI153">
            <v>65.099999999999994</v>
          </cell>
          <cell r="EJ153">
            <v>59.3</v>
          </cell>
          <cell r="EK153">
            <v>70.599999999999994</v>
          </cell>
          <cell r="EL153">
            <v>38.9</v>
          </cell>
          <cell r="EM153">
            <v>37</v>
          </cell>
          <cell r="EN153">
            <v>40.700000000000003</v>
          </cell>
          <cell r="EO153">
            <v>28.3</v>
          </cell>
          <cell r="EP153">
            <v>25</v>
          </cell>
          <cell r="EQ153">
            <v>31.5</v>
          </cell>
        </row>
        <row r="154">
          <cell r="A154" t="str">
            <v>E10000027</v>
          </cell>
          <cell r="B154" t="str">
            <v>Somerset</v>
          </cell>
          <cell r="C154" t="str">
            <v>South West</v>
          </cell>
          <cell r="D154">
            <v>54</v>
          </cell>
          <cell r="E154">
            <v>23</v>
          </cell>
          <cell r="F154">
            <v>31</v>
          </cell>
          <cell r="G154">
            <v>66.7</v>
          </cell>
          <cell r="H154">
            <v>60.9</v>
          </cell>
          <cell r="I154">
            <v>71</v>
          </cell>
          <cell r="J154">
            <v>53.7</v>
          </cell>
          <cell r="K154">
            <v>43.5</v>
          </cell>
          <cell r="L154">
            <v>61.3</v>
          </cell>
          <cell r="M154">
            <v>92.6</v>
          </cell>
          <cell r="N154" t="str">
            <v>x</v>
          </cell>
          <cell r="O154" t="str">
            <v>x</v>
          </cell>
          <cell r="P154">
            <v>92.6</v>
          </cell>
          <cell r="Q154" t="str">
            <v>x</v>
          </cell>
          <cell r="R154" t="str">
            <v>x</v>
          </cell>
          <cell r="S154">
            <v>55.6</v>
          </cell>
          <cell r="T154">
            <v>47.8</v>
          </cell>
          <cell r="U154">
            <v>61.3</v>
          </cell>
          <cell r="V154">
            <v>29.6</v>
          </cell>
          <cell r="W154">
            <v>21.7</v>
          </cell>
          <cell r="X154">
            <v>35.5</v>
          </cell>
          <cell r="Y154">
            <v>18.5</v>
          </cell>
          <cell r="Z154" t="str">
            <v>x</v>
          </cell>
          <cell r="AA154" t="str">
            <v>x</v>
          </cell>
          <cell r="AB154">
            <v>11</v>
          </cell>
          <cell r="AC154">
            <v>4</v>
          </cell>
          <cell r="AD154">
            <v>7</v>
          </cell>
          <cell r="AE154">
            <v>72.7</v>
          </cell>
          <cell r="AF154" t="str">
            <v>x</v>
          </cell>
          <cell r="AG154" t="str">
            <v>x</v>
          </cell>
          <cell r="AH154">
            <v>63.6</v>
          </cell>
          <cell r="AI154" t="str">
            <v>x</v>
          </cell>
          <cell r="AJ154" t="str">
            <v>x</v>
          </cell>
          <cell r="AK154">
            <v>100</v>
          </cell>
          <cell r="AL154" t="str">
            <v>x</v>
          </cell>
          <cell r="AM154" t="str">
            <v>x</v>
          </cell>
          <cell r="AN154">
            <v>100</v>
          </cell>
          <cell r="AO154" t="str">
            <v>x</v>
          </cell>
          <cell r="AP154" t="str">
            <v>x</v>
          </cell>
          <cell r="AQ154">
            <v>63.6</v>
          </cell>
          <cell r="AR154" t="str">
            <v>x</v>
          </cell>
          <cell r="AS154" t="str">
            <v>x</v>
          </cell>
          <cell r="AT154">
            <v>54.5</v>
          </cell>
          <cell r="AU154" t="str">
            <v>x</v>
          </cell>
          <cell r="AV154" t="str">
            <v>x</v>
          </cell>
          <cell r="AW154">
            <v>27.3</v>
          </cell>
          <cell r="AX154" t="str">
            <v>x</v>
          </cell>
          <cell r="AY154" t="str">
            <v>x</v>
          </cell>
          <cell r="AZ154">
            <v>11</v>
          </cell>
          <cell r="BA154">
            <v>5</v>
          </cell>
          <cell r="BB154">
            <v>6</v>
          </cell>
          <cell r="BC154">
            <v>100</v>
          </cell>
          <cell r="BD154" t="str">
            <v>x</v>
          </cell>
          <cell r="BE154" t="str">
            <v>x</v>
          </cell>
          <cell r="BF154">
            <v>100</v>
          </cell>
          <cell r="BG154" t="str">
            <v>x</v>
          </cell>
          <cell r="BH154" t="str">
            <v>x</v>
          </cell>
          <cell r="BI154">
            <v>100</v>
          </cell>
          <cell r="BJ154" t="str">
            <v>x</v>
          </cell>
          <cell r="BK154" t="str">
            <v>x</v>
          </cell>
          <cell r="BL154">
            <v>100</v>
          </cell>
          <cell r="BM154" t="str">
            <v>x</v>
          </cell>
          <cell r="BN154" t="str">
            <v>x</v>
          </cell>
          <cell r="BO154">
            <v>100</v>
          </cell>
          <cell r="BP154" t="str">
            <v>x</v>
          </cell>
          <cell r="BQ154" t="str">
            <v>x</v>
          </cell>
          <cell r="BR154">
            <v>54.5</v>
          </cell>
          <cell r="BS154" t="str">
            <v>x</v>
          </cell>
          <cell r="BT154" t="str">
            <v>x</v>
          </cell>
          <cell r="BU154">
            <v>54.5</v>
          </cell>
          <cell r="BV154" t="str">
            <v>x</v>
          </cell>
          <cell r="BW154" t="str">
            <v>x</v>
          </cell>
          <cell r="BX154">
            <v>79</v>
          </cell>
          <cell r="BY154">
            <v>48</v>
          </cell>
          <cell r="BZ154">
            <v>31</v>
          </cell>
          <cell r="CA154">
            <v>72.2</v>
          </cell>
          <cell r="CB154">
            <v>70.8</v>
          </cell>
          <cell r="CC154">
            <v>74.2</v>
          </cell>
          <cell r="CD154">
            <v>62</v>
          </cell>
          <cell r="CE154">
            <v>64.599999999999994</v>
          </cell>
          <cell r="CF154">
            <v>58.1</v>
          </cell>
          <cell r="CG154">
            <v>96.2</v>
          </cell>
          <cell r="CH154" t="str">
            <v>x</v>
          </cell>
          <cell r="CI154" t="str">
            <v>x</v>
          </cell>
          <cell r="CJ154">
            <v>91.1</v>
          </cell>
          <cell r="CK154">
            <v>93.8</v>
          </cell>
          <cell r="CL154">
            <v>87.1</v>
          </cell>
          <cell r="CM154">
            <v>63.3</v>
          </cell>
          <cell r="CN154">
            <v>64.599999999999994</v>
          </cell>
          <cell r="CO154">
            <v>61.3</v>
          </cell>
          <cell r="CP154">
            <v>35.4</v>
          </cell>
          <cell r="CQ154">
            <v>33.299999999999997</v>
          </cell>
          <cell r="CR154">
            <v>38.700000000000003</v>
          </cell>
          <cell r="CS154">
            <v>25.3</v>
          </cell>
          <cell r="CT154">
            <v>25</v>
          </cell>
          <cell r="CU154">
            <v>25.8</v>
          </cell>
          <cell r="CV154">
            <v>5071</v>
          </cell>
          <cell r="CW154">
            <v>2594</v>
          </cell>
          <cell r="CX154">
            <v>2477</v>
          </cell>
          <cell r="CY154">
            <v>67.900000000000006</v>
          </cell>
          <cell r="CZ154">
            <v>61.6</v>
          </cell>
          <cell r="DA154">
            <v>74.400000000000006</v>
          </cell>
          <cell r="DB154">
            <v>58.5</v>
          </cell>
          <cell r="DC154">
            <v>52.8</v>
          </cell>
          <cell r="DD154">
            <v>64.599999999999994</v>
          </cell>
          <cell r="DE154">
            <v>95.7</v>
          </cell>
          <cell r="DF154">
            <v>94.5</v>
          </cell>
          <cell r="DG154">
            <v>96.9</v>
          </cell>
          <cell r="DH154">
            <v>92.7</v>
          </cell>
          <cell r="DI154">
            <v>91</v>
          </cell>
          <cell r="DJ154">
            <v>94.5</v>
          </cell>
          <cell r="DK154">
            <v>60.6</v>
          </cell>
          <cell r="DL154">
            <v>54.9</v>
          </cell>
          <cell r="DM154">
            <v>66.5</v>
          </cell>
          <cell r="DN154">
            <v>35.4</v>
          </cell>
          <cell r="DO154">
            <v>31.2</v>
          </cell>
          <cell r="DP154">
            <v>39.799999999999997</v>
          </cell>
          <cell r="DQ154">
            <v>20.9</v>
          </cell>
          <cell r="DR154">
            <v>15.6</v>
          </cell>
          <cell r="DS154">
            <v>26.4</v>
          </cell>
          <cell r="DT154">
            <v>5257</v>
          </cell>
          <cell r="DU154">
            <v>2689</v>
          </cell>
          <cell r="DV154">
            <v>2568</v>
          </cell>
          <cell r="DW154">
            <v>68</v>
          </cell>
          <cell r="DX154">
            <v>61.9</v>
          </cell>
          <cell r="DY154">
            <v>74.400000000000006</v>
          </cell>
          <cell r="DZ154">
            <v>58.6</v>
          </cell>
          <cell r="EA154">
            <v>53</v>
          </cell>
          <cell r="EB154">
            <v>64.400000000000006</v>
          </cell>
          <cell r="EC154">
            <v>95.7</v>
          </cell>
          <cell r="ED154">
            <v>94.5</v>
          </cell>
          <cell r="EE154">
            <v>96.8</v>
          </cell>
          <cell r="EF154">
            <v>92.7</v>
          </cell>
          <cell r="EG154">
            <v>91.1</v>
          </cell>
          <cell r="EH154">
            <v>94.4</v>
          </cell>
          <cell r="EI154">
            <v>60.6</v>
          </cell>
          <cell r="EJ154">
            <v>55.2</v>
          </cell>
          <cell r="EK154">
            <v>66.2</v>
          </cell>
          <cell r="EL154">
            <v>35.299999999999997</v>
          </cell>
          <cell r="EM154">
            <v>31</v>
          </cell>
          <cell r="EN154">
            <v>39.700000000000003</v>
          </cell>
          <cell r="EO154">
            <v>20.9</v>
          </cell>
          <cell r="EP154">
            <v>15.7</v>
          </cell>
          <cell r="EQ154">
            <v>26.4</v>
          </cell>
        </row>
        <row r="155">
          <cell r="A155" t="str">
            <v>E06000025</v>
          </cell>
          <cell r="B155" t="str">
            <v>South Gloucestershire</v>
          </cell>
          <cell r="C155" t="str">
            <v>South West</v>
          </cell>
          <cell r="D155">
            <v>68</v>
          </cell>
          <cell r="E155">
            <v>43</v>
          </cell>
          <cell r="F155">
            <v>25</v>
          </cell>
          <cell r="G155">
            <v>64.7</v>
          </cell>
          <cell r="H155">
            <v>55.8</v>
          </cell>
          <cell r="I155">
            <v>80</v>
          </cell>
          <cell r="J155">
            <v>51.5</v>
          </cell>
          <cell r="K155">
            <v>46.5</v>
          </cell>
          <cell r="L155">
            <v>60</v>
          </cell>
          <cell r="M155" t="str">
            <v>x</v>
          </cell>
          <cell r="N155" t="str">
            <v>x</v>
          </cell>
          <cell r="O155">
            <v>100</v>
          </cell>
          <cell r="P155">
            <v>95.6</v>
          </cell>
          <cell r="Q155">
            <v>93</v>
          </cell>
          <cell r="R155">
            <v>100</v>
          </cell>
          <cell r="S155">
            <v>54.4</v>
          </cell>
          <cell r="T155">
            <v>51.2</v>
          </cell>
          <cell r="U155">
            <v>60</v>
          </cell>
          <cell r="V155">
            <v>39.700000000000003</v>
          </cell>
          <cell r="W155">
            <v>30.2</v>
          </cell>
          <cell r="X155">
            <v>56</v>
          </cell>
          <cell r="Y155">
            <v>22.1</v>
          </cell>
          <cell r="Z155">
            <v>14</v>
          </cell>
          <cell r="AA155">
            <v>36</v>
          </cell>
          <cell r="AB155">
            <v>36</v>
          </cell>
          <cell r="AC155">
            <v>18</v>
          </cell>
          <cell r="AD155">
            <v>18</v>
          </cell>
          <cell r="AE155">
            <v>63.9</v>
          </cell>
          <cell r="AF155">
            <v>61.1</v>
          </cell>
          <cell r="AG155">
            <v>66.7</v>
          </cell>
          <cell r="AH155">
            <v>44.4</v>
          </cell>
          <cell r="AI155">
            <v>50</v>
          </cell>
          <cell r="AJ155">
            <v>38.9</v>
          </cell>
          <cell r="AK155" t="str">
            <v>x</v>
          </cell>
          <cell r="AL155" t="str">
            <v>x</v>
          </cell>
          <cell r="AM155" t="str">
            <v>x</v>
          </cell>
          <cell r="AN155" t="str">
            <v>x</v>
          </cell>
          <cell r="AO155" t="str">
            <v>x</v>
          </cell>
          <cell r="AP155" t="str">
            <v>x</v>
          </cell>
          <cell r="AQ155">
            <v>44.4</v>
          </cell>
          <cell r="AR155">
            <v>50</v>
          </cell>
          <cell r="AS155">
            <v>38.9</v>
          </cell>
          <cell r="AT155">
            <v>27.8</v>
          </cell>
          <cell r="AU155">
            <v>27.8</v>
          </cell>
          <cell r="AV155">
            <v>27.8</v>
          </cell>
          <cell r="AW155">
            <v>8.3000000000000007</v>
          </cell>
          <cell r="AX155" t="str">
            <v>x</v>
          </cell>
          <cell r="AY155" t="str">
            <v>x</v>
          </cell>
          <cell r="AZ155">
            <v>9</v>
          </cell>
          <cell r="BA155">
            <v>6</v>
          </cell>
          <cell r="BB155">
            <v>3</v>
          </cell>
          <cell r="BC155" t="str">
            <v>x</v>
          </cell>
          <cell r="BD155" t="str">
            <v>x</v>
          </cell>
          <cell r="BE155" t="str">
            <v>x</v>
          </cell>
          <cell r="BF155" t="str">
            <v>x</v>
          </cell>
          <cell r="BG155" t="str">
            <v>x</v>
          </cell>
          <cell r="BH155" t="str">
            <v>x</v>
          </cell>
          <cell r="BI155" t="str">
            <v>x</v>
          </cell>
          <cell r="BJ155" t="str">
            <v>x</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t="str">
            <v>x</v>
          </cell>
          <cell r="BW155" t="str">
            <v>x</v>
          </cell>
          <cell r="BX155">
            <v>90</v>
          </cell>
          <cell r="BY155">
            <v>49</v>
          </cell>
          <cell r="BZ155">
            <v>41</v>
          </cell>
          <cell r="CA155">
            <v>66.7</v>
          </cell>
          <cell r="CB155">
            <v>61.2</v>
          </cell>
          <cell r="CC155">
            <v>73.2</v>
          </cell>
          <cell r="CD155">
            <v>57.8</v>
          </cell>
          <cell r="CE155">
            <v>55.1</v>
          </cell>
          <cell r="CF155">
            <v>61</v>
          </cell>
          <cell r="CG155">
            <v>93.3</v>
          </cell>
          <cell r="CH155">
            <v>93.9</v>
          </cell>
          <cell r="CI155">
            <v>92.7</v>
          </cell>
          <cell r="CJ155">
            <v>90</v>
          </cell>
          <cell r="CK155">
            <v>89.8</v>
          </cell>
          <cell r="CL155">
            <v>90.2</v>
          </cell>
          <cell r="CM155">
            <v>57.8</v>
          </cell>
          <cell r="CN155">
            <v>55.1</v>
          </cell>
          <cell r="CO155">
            <v>61</v>
          </cell>
          <cell r="CP155">
            <v>34.4</v>
          </cell>
          <cell r="CQ155">
            <v>26.5</v>
          </cell>
          <cell r="CR155">
            <v>43.9</v>
          </cell>
          <cell r="CS155">
            <v>23.3</v>
          </cell>
          <cell r="CT155">
            <v>16.3</v>
          </cell>
          <cell r="CU155">
            <v>31.7</v>
          </cell>
          <cell r="CV155">
            <v>2703</v>
          </cell>
          <cell r="CW155">
            <v>1463</v>
          </cell>
          <cell r="CX155">
            <v>1240</v>
          </cell>
          <cell r="CY155">
            <v>62.2</v>
          </cell>
          <cell r="CZ155">
            <v>56.8</v>
          </cell>
          <cell r="DA155">
            <v>68.5</v>
          </cell>
          <cell r="DB155">
            <v>52.7</v>
          </cell>
          <cell r="DC155">
            <v>47.3</v>
          </cell>
          <cell r="DD155">
            <v>59.1</v>
          </cell>
          <cell r="DE155">
            <v>94</v>
          </cell>
          <cell r="DF155">
            <v>92.9</v>
          </cell>
          <cell r="DG155">
            <v>95.2</v>
          </cell>
          <cell r="DH155">
            <v>92.3</v>
          </cell>
          <cell r="DI155">
            <v>91.2</v>
          </cell>
          <cell r="DJ155">
            <v>93.5</v>
          </cell>
          <cell r="DK155">
            <v>56</v>
          </cell>
          <cell r="DL155">
            <v>51.3</v>
          </cell>
          <cell r="DM155">
            <v>61.6</v>
          </cell>
          <cell r="DN155">
            <v>31.6</v>
          </cell>
          <cell r="DO155">
            <v>26.5</v>
          </cell>
          <cell r="DP155">
            <v>37.6</v>
          </cell>
          <cell r="DQ155">
            <v>18.100000000000001</v>
          </cell>
          <cell r="DR155">
            <v>13.1</v>
          </cell>
          <cell r="DS155">
            <v>24</v>
          </cell>
          <cell r="DT155">
            <v>2932</v>
          </cell>
          <cell r="DU155">
            <v>1590</v>
          </cell>
          <cell r="DV155">
            <v>1342</v>
          </cell>
          <cell r="DW155">
            <v>62.6</v>
          </cell>
          <cell r="DX155">
            <v>57.1</v>
          </cell>
          <cell r="DY155">
            <v>69.099999999999994</v>
          </cell>
          <cell r="DZ155">
            <v>52.9</v>
          </cell>
          <cell r="EA155">
            <v>47.7</v>
          </cell>
          <cell r="EB155">
            <v>59</v>
          </cell>
          <cell r="EC155">
            <v>94</v>
          </cell>
          <cell r="ED155">
            <v>92.9</v>
          </cell>
          <cell r="EE155">
            <v>95.2</v>
          </cell>
          <cell r="EF155">
            <v>92.2</v>
          </cell>
          <cell r="EG155">
            <v>91.1</v>
          </cell>
          <cell r="EH155">
            <v>93.6</v>
          </cell>
          <cell r="EI155">
            <v>56</v>
          </cell>
          <cell r="EJ155">
            <v>51.4</v>
          </cell>
          <cell r="EK155">
            <v>61.4</v>
          </cell>
          <cell r="EL155">
            <v>31.9</v>
          </cell>
          <cell r="EM155">
            <v>26.7</v>
          </cell>
          <cell r="EN155">
            <v>37.9</v>
          </cell>
          <cell r="EO155">
            <v>18.3</v>
          </cell>
          <cell r="EP155">
            <v>13.2</v>
          </cell>
          <cell r="EQ155">
            <v>24.4</v>
          </cell>
        </row>
        <row r="156">
          <cell r="A156" t="str">
            <v>E06000030</v>
          </cell>
          <cell r="B156" t="str">
            <v>Swindon</v>
          </cell>
          <cell r="C156" t="str">
            <v>South West</v>
          </cell>
          <cell r="D156">
            <v>182</v>
          </cell>
          <cell r="E156">
            <v>86</v>
          </cell>
          <cell r="F156">
            <v>96</v>
          </cell>
          <cell r="G156">
            <v>68.099999999999994</v>
          </cell>
          <cell r="H156">
            <v>58.1</v>
          </cell>
          <cell r="I156">
            <v>77.099999999999994</v>
          </cell>
          <cell r="J156">
            <v>48.9</v>
          </cell>
          <cell r="K156">
            <v>43</v>
          </cell>
          <cell r="L156">
            <v>54.2</v>
          </cell>
          <cell r="M156">
            <v>97.8</v>
          </cell>
          <cell r="N156">
            <v>95.3</v>
          </cell>
          <cell r="O156">
            <v>100</v>
          </cell>
          <cell r="P156">
            <v>97.3</v>
          </cell>
          <cell r="Q156">
            <v>94.2</v>
          </cell>
          <cell r="R156">
            <v>100</v>
          </cell>
          <cell r="S156">
            <v>51.6</v>
          </cell>
          <cell r="T156">
            <v>45.3</v>
          </cell>
          <cell r="U156">
            <v>57.3</v>
          </cell>
          <cell r="V156">
            <v>37.4</v>
          </cell>
          <cell r="W156">
            <v>27.9</v>
          </cell>
          <cell r="X156">
            <v>45.8</v>
          </cell>
          <cell r="Y156">
            <v>20.3</v>
          </cell>
          <cell r="Z156">
            <v>12.8</v>
          </cell>
          <cell r="AA156">
            <v>27.1</v>
          </cell>
          <cell r="AB156">
            <v>36</v>
          </cell>
          <cell r="AC156">
            <v>23</v>
          </cell>
          <cell r="AD156">
            <v>13</v>
          </cell>
          <cell r="AE156">
            <v>61.1</v>
          </cell>
          <cell r="AF156">
            <v>56.5</v>
          </cell>
          <cell r="AG156">
            <v>69.2</v>
          </cell>
          <cell r="AH156">
            <v>52.8</v>
          </cell>
          <cell r="AI156">
            <v>47.8</v>
          </cell>
          <cell r="AJ156">
            <v>61.5</v>
          </cell>
          <cell r="AK156" t="str">
            <v>x</v>
          </cell>
          <cell r="AL156" t="str">
            <v>x</v>
          </cell>
          <cell r="AM156">
            <v>100</v>
          </cell>
          <cell r="AN156" t="str">
            <v>x</v>
          </cell>
          <cell r="AO156" t="str">
            <v>x</v>
          </cell>
          <cell r="AP156">
            <v>100</v>
          </cell>
          <cell r="AQ156">
            <v>58.3</v>
          </cell>
          <cell r="AR156">
            <v>52.2</v>
          </cell>
          <cell r="AS156">
            <v>69.2</v>
          </cell>
          <cell r="AT156">
            <v>36.1</v>
          </cell>
          <cell r="AU156">
            <v>26.1</v>
          </cell>
          <cell r="AV156">
            <v>53.8</v>
          </cell>
          <cell r="AW156">
            <v>19.399999999999999</v>
          </cell>
          <cell r="AX156" t="str">
            <v>x</v>
          </cell>
          <cell r="AY156" t="str">
            <v>x</v>
          </cell>
          <cell r="AZ156">
            <v>6</v>
          </cell>
          <cell r="BA156">
            <v>3</v>
          </cell>
          <cell r="BB156">
            <v>3</v>
          </cell>
          <cell r="BC156">
            <v>50</v>
          </cell>
          <cell r="BD156" t="str">
            <v>x</v>
          </cell>
          <cell r="BE156" t="str">
            <v>x</v>
          </cell>
          <cell r="BF156">
            <v>50</v>
          </cell>
          <cell r="BG156" t="str">
            <v>x</v>
          </cell>
          <cell r="BH156" t="str">
            <v>x</v>
          </cell>
          <cell r="BI156">
            <v>100</v>
          </cell>
          <cell r="BJ156" t="str">
            <v>x</v>
          </cell>
          <cell r="BK156" t="str">
            <v>x</v>
          </cell>
          <cell r="BL156">
            <v>100</v>
          </cell>
          <cell r="BM156" t="str">
            <v>x</v>
          </cell>
          <cell r="BN156" t="str">
            <v>x</v>
          </cell>
          <cell r="BO156">
            <v>50</v>
          </cell>
          <cell r="BP156" t="str">
            <v>x</v>
          </cell>
          <cell r="BQ156" t="str">
            <v>x</v>
          </cell>
          <cell r="BR156">
            <v>50</v>
          </cell>
          <cell r="BS156" t="str">
            <v>x</v>
          </cell>
          <cell r="BT156" t="str">
            <v>x</v>
          </cell>
          <cell r="BU156" t="str">
            <v>x</v>
          </cell>
          <cell r="BV156" t="str">
            <v>x</v>
          </cell>
          <cell r="BW156" t="str">
            <v>x</v>
          </cell>
          <cell r="BX156">
            <v>69</v>
          </cell>
          <cell r="BY156">
            <v>31</v>
          </cell>
          <cell r="BZ156">
            <v>38</v>
          </cell>
          <cell r="CA156">
            <v>62.3</v>
          </cell>
          <cell r="CB156">
            <v>54.8</v>
          </cell>
          <cell r="CC156">
            <v>68.400000000000006</v>
          </cell>
          <cell r="CD156">
            <v>50.7</v>
          </cell>
          <cell r="CE156">
            <v>48.4</v>
          </cell>
          <cell r="CF156">
            <v>52.6</v>
          </cell>
          <cell r="CG156" t="str">
            <v>x</v>
          </cell>
          <cell r="CH156" t="str">
            <v>x</v>
          </cell>
          <cell r="CI156">
            <v>100</v>
          </cell>
          <cell r="CJ156">
            <v>92.8</v>
          </cell>
          <cell r="CK156" t="str">
            <v>x</v>
          </cell>
          <cell r="CL156" t="str">
            <v>x</v>
          </cell>
          <cell r="CM156">
            <v>53.6</v>
          </cell>
          <cell r="CN156">
            <v>51.6</v>
          </cell>
          <cell r="CO156">
            <v>55.3</v>
          </cell>
          <cell r="CP156">
            <v>42</v>
          </cell>
          <cell r="CQ156">
            <v>35.5</v>
          </cell>
          <cell r="CR156">
            <v>47.4</v>
          </cell>
          <cell r="CS156">
            <v>18.8</v>
          </cell>
          <cell r="CT156">
            <v>16.100000000000001</v>
          </cell>
          <cell r="CU156">
            <v>21.1</v>
          </cell>
          <cell r="CV156">
            <v>1829</v>
          </cell>
          <cell r="CW156">
            <v>905</v>
          </cell>
          <cell r="CX156">
            <v>924</v>
          </cell>
          <cell r="CY156">
            <v>61.5</v>
          </cell>
          <cell r="CZ156">
            <v>54.5</v>
          </cell>
          <cell r="DA156">
            <v>68.3</v>
          </cell>
          <cell r="DB156">
            <v>53.4</v>
          </cell>
          <cell r="DC156">
            <v>47.5</v>
          </cell>
          <cell r="DD156">
            <v>59.1</v>
          </cell>
          <cell r="DE156">
            <v>94.9</v>
          </cell>
          <cell r="DF156">
            <v>94.3</v>
          </cell>
          <cell r="DG156">
            <v>95.6</v>
          </cell>
          <cell r="DH156">
            <v>92.2</v>
          </cell>
          <cell r="DI156">
            <v>91.3</v>
          </cell>
          <cell r="DJ156">
            <v>93.1</v>
          </cell>
          <cell r="DK156">
            <v>55.7</v>
          </cell>
          <cell r="DL156">
            <v>50.5</v>
          </cell>
          <cell r="DM156">
            <v>60.8</v>
          </cell>
          <cell r="DN156">
            <v>36.1</v>
          </cell>
          <cell r="DO156">
            <v>30.7</v>
          </cell>
          <cell r="DP156">
            <v>41.3</v>
          </cell>
          <cell r="DQ156">
            <v>20.3</v>
          </cell>
          <cell r="DR156">
            <v>14</v>
          </cell>
          <cell r="DS156">
            <v>26.4</v>
          </cell>
          <cell r="DT156">
            <v>2154</v>
          </cell>
          <cell r="DU156">
            <v>1062</v>
          </cell>
          <cell r="DV156">
            <v>1092</v>
          </cell>
          <cell r="DW156">
            <v>62</v>
          </cell>
          <cell r="DX156">
            <v>54.7</v>
          </cell>
          <cell r="DY156">
            <v>69.099999999999994</v>
          </cell>
          <cell r="DZ156">
            <v>53</v>
          </cell>
          <cell r="EA156">
            <v>47.1</v>
          </cell>
          <cell r="EB156">
            <v>58.7</v>
          </cell>
          <cell r="EC156">
            <v>95.3</v>
          </cell>
          <cell r="ED156">
            <v>94.3</v>
          </cell>
          <cell r="EE156">
            <v>96.2</v>
          </cell>
          <cell r="EF156">
            <v>92.7</v>
          </cell>
          <cell r="EG156">
            <v>91.5</v>
          </cell>
          <cell r="EH156">
            <v>93.9</v>
          </cell>
          <cell r="EI156">
            <v>55.4</v>
          </cell>
          <cell r="EJ156">
            <v>50</v>
          </cell>
          <cell r="EK156">
            <v>60.7</v>
          </cell>
          <cell r="EL156">
            <v>36.5</v>
          </cell>
          <cell r="EM156">
            <v>30.8</v>
          </cell>
          <cell r="EN156">
            <v>42.1</v>
          </cell>
          <cell r="EO156">
            <v>20.3</v>
          </cell>
          <cell r="EP156">
            <v>13.9</v>
          </cell>
          <cell r="EQ156">
            <v>26.6</v>
          </cell>
        </row>
        <row r="157">
          <cell r="A157" t="str">
            <v>E06000027</v>
          </cell>
          <cell r="B157" t="str">
            <v>Torbay</v>
          </cell>
          <cell r="C157" t="str">
            <v>South West</v>
          </cell>
          <cell r="D157">
            <v>14</v>
          </cell>
          <cell r="E157">
            <v>3</v>
          </cell>
          <cell r="F157">
            <v>11</v>
          </cell>
          <cell r="G157" t="str">
            <v>x</v>
          </cell>
          <cell r="H157" t="str">
            <v>x</v>
          </cell>
          <cell r="I157">
            <v>100</v>
          </cell>
          <cell r="J157" t="str">
            <v>x</v>
          </cell>
          <cell r="K157" t="str">
            <v>x</v>
          </cell>
          <cell r="L157" t="str">
            <v>x</v>
          </cell>
          <cell r="M157">
            <v>100</v>
          </cell>
          <cell r="N157" t="str">
            <v>x</v>
          </cell>
          <cell r="O157" t="str">
            <v>x</v>
          </cell>
          <cell r="P157">
            <v>100</v>
          </cell>
          <cell r="Q157" t="str">
            <v>x</v>
          </cell>
          <cell r="R157" t="str">
            <v>x</v>
          </cell>
          <cell r="S157" t="str">
            <v>x</v>
          </cell>
          <cell r="T157" t="str">
            <v>x</v>
          </cell>
          <cell r="U157" t="str">
            <v>x</v>
          </cell>
          <cell r="V157">
            <v>71.400000000000006</v>
          </cell>
          <cell r="W157" t="str">
            <v>x</v>
          </cell>
          <cell r="X157" t="str">
            <v>x</v>
          </cell>
          <cell r="Y157">
            <v>57.1</v>
          </cell>
          <cell r="Z157" t="str">
            <v>x</v>
          </cell>
          <cell r="AA157" t="str">
            <v>x</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t="str">
            <v>x</v>
          </cell>
          <cell r="AW157" t="str">
            <v>x</v>
          </cell>
          <cell r="AX157" t="str">
            <v>x</v>
          </cell>
          <cell r="AY157" t="str">
            <v>x</v>
          </cell>
          <cell r="AZ157">
            <v>11</v>
          </cell>
          <cell r="BA157">
            <v>6</v>
          </cell>
          <cell r="BB157">
            <v>5</v>
          </cell>
          <cell r="BC157">
            <v>100</v>
          </cell>
          <cell r="BD157" t="str">
            <v>x</v>
          </cell>
          <cell r="BE157" t="str">
            <v>x</v>
          </cell>
          <cell r="BF157">
            <v>100</v>
          </cell>
          <cell r="BG157" t="str">
            <v>x</v>
          </cell>
          <cell r="BH157" t="str">
            <v>x</v>
          </cell>
          <cell r="BI157">
            <v>100</v>
          </cell>
          <cell r="BJ157" t="str">
            <v>x</v>
          </cell>
          <cell r="BK157" t="str">
            <v>x</v>
          </cell>
          <cell r="BL157">
            <v>100</v>
          </cell>
          <cell r="BM157" t="str">
            <v>x</v>
          </cell>
          <cell r="BN157" t="str">
            <v>x</v>
          </cell>
          <cell r="BO157">
            <v>100</v>
          </cell>
          <cell r="BP157" t="str">
            <v>x</v>
          </cell>
          <cell r="BQ157" t="str">
            <v>x</v>
          </cell>
          <cell r="BR157">
            <v>54.5</v>
          </cell>
          <cell r="BS157" t="str">
            <v>x</v>
          </cell>
          <cell r="BT157" t="str">
            <v>x</v>
          </cell>
          <cell r="BU157">
            <v>45.5</v>
          </cell>
          <cell r="BV157" t="str">
            <v>x</v>
          </cell>
          <cell r="BW157" t="str">
            <v>x</v>
          </cell>
          <cell r="BX157">
            <v>41</v>
          </cell>
          <cell r="BY157">
            <v>23</v>
          </cell>
          <cell r="BZ157">
            <v>18</v>
          </cell>
          <cell r="CA157">
            <v>68.3</v>
          </cell>
          <cell r="CB157">
            <v>65.2</v>
          </cell>
          <cell r="CC157">
            <v>72.2</v>
          </cell>
          <cell r="CD157">
            <v>61</v>
          </cell>
          <cell r="CE157">
            <v>56.5</v>
          </cell>
          <cell r="CF157">
            <v>66.7</v>
          </cell>
          <cell r="CG157">
            <v>90.2</v>
          </cell>
          <cell r="CH157" t="str">
            <v>x</v>
          </cell>
          <cell r="CI157" t="str">
            <v>x</v>
          </cell>
          <cell r="CJ157">
            <v>90.2</v>
          </cell>
          <cell r="CK157" t="str">
            <v>x</v>
          </cell>
          <cell r="CL157" t="str">
            <v>x</v>
          </cell>
          <cell r="CM157">
            <v>68.3</v>
          </cell>
          <cell r="CN157">
            <v>69.599999999999994</v>
          </cell>
          <cell r="CO157">
            <v>66.7</v>
          </cell>
          <cell r="CP157">
            <v>26.8</v>
          </cell>
          <cell r="CQ157">
            <v>30.4</v>
          </cell>
          <cell r="CR157">
            <v>22.2</v>
          </cell>
          <cell r="CS157">
            <v>12.2</v>
          </cell>
          <cell r="CT157" t="str">
            <v>x</v>
          </cell>
          <cell r="CU157" t="str">
            <v>x</v>
          </cell>
          <cell r="CV157">
            <v>1439</v>
          </cell>
          <cell r="CW157">
            <v>754</v>
          </cell>
          <cell r="CX157">
            <v>685</v>
          </cell>
          <cell r="CY157">
            <v>63</v>
          </cell>
          <cell r="CZ157" t="str">
            <v>x</v>
          </cell>
          <cell r="DA157" t="str">
            <v>x</v>
          </cell>
          <cell r="DB157">
            <v>56.6</v>
          </cell>
          <cell r="DC157" t="str">
            <v>x</v>
          </cell>
          <cell r="DD157" t="str">
            <v>x</v>
          </cell>
          <cell r="DE157">
            <v>91.1</v>
          </cell>
          <cell r="DF157">
            <v>89.8</v>
          </cell>
          <cell r="DG157">
            <v>92.6</v>
          </cell>
          <cell r="DH157">
            <v>88.8</v>
          </cell>
          <cell r="DI157">
            <v>87.5</v>
          </cell>
          <cell r="DJ157">
            <v>90.2</v>
          </cell>
          <cell r="DK157">
            <v>61.4</v>
          </cell>
          <cell r="DL157" t="str">
            <v>x</v>
          </cell>
          <cell r="DM157" t="str">
            <v>x</v>
          </cell>
          <cell r="DN157" t="str">
            <v>x</v>
          </cell>
          <cell r="DO157" t="str">
            <v>x</v>
          </cell>
          <cell r="DP157" t="str">
            <v>x</v>
          </cell>
          <cell r="DQ157" t="str">
            <v>x</v>
          </cell>
          <cell r="DR157" t="str">
            <v>x</v>
          </cell>
          <cell r="DS157" t="str">
            <v>x</v>
          </cell>
          <cell r="DT157">
            <v>1528</v>
          </cell>
          <cell r="DU157">
            <v>798</v>
          </cell>
          <cell r="DV157">
            <v>730</v>
          </cell>
          <cell r="DW157">
            <v>63.9</v>
          </cell>
          <cell r="DX157" t="str">
            <v>x</v>
          </cell>
          <cell r="DY157" t="str">
            <v>x</v>
          </cell>
          <cell r="DZ157">
            <v>57.3</v>
          </cell>
          <cell r="EA157" t="str">
            <v>x</v>
          </cell>
          <cell r="EB157" t="str">
            <v>x</v>
          </cell>
          <cell r="EC157">
            <v>91.3</v>
          </cell>
          <cell r="ED157">
            <v>90</v>
          </cell>
          <cell r="EE157">
            <v>92.7</v>
          </cell>
          <cell r="EF157">
            <v>89.1</v>
          </cell>
          <cell r="EG157">
            <v>87.8</v>
          </cell>
          <cell r="EH157">
            <v>90.5</v>
          </cell>
          <cell r="EI157">
            <v>62</v>
          </cell>
          <cell r="EJ157" t="str">
            <v>x</v>
          </cell>
          <cell r="EK157" t="str">
            <v>x</v>
          </cell>
          <cell r="EL157" t="str">
            <v>x</v>
          </cell>
          <cell r="EM157" t="str">
            <v>x</v>
          </cell>
          <cell r="EN157" t="str">
            <v>x</v>
          </cell>
          <cell r="EO157" t="str">
            <v>x</v>
          </cell>
          <cell r="EP157" t="str">
            <v>x</v>
          </cell>
          <cell r="EQ157" t="str">
            <v>x</v>
          </cell>
        </row>
        <row r="158">
          <cell r="A158" t="str">
            <v>E06000054</v>
          </cell>
          <cell r="B158" t="str">
            <v>Wiltshire</v>
          </cell>
          <cell r="C158" t="str">
            <v>South West</v>
          </cell>
          <cell r="D158">
            <v>43</v>
          </cell>
          <cell r="E158">
            <v>22</v>
          </cell>
          <cell r="F158">
            <v>21</v>
          </cell>
          <cell r="G158">
            <v>83.7</v>
          </cell>
          <cell r="H158" t="str">
            <v>x</v>
          </cell>
          <cell r="I158" t="str">
            <v>x</v>
          </cell>
          <cell r="J158">
            <v>76.7</v>
          </cell>
          <cell r="K158" t="str">
            <v>x</v>
          </cell>
          <cell r="L158" t="str">
            <v>x</v>
          </cell>
          <cell r="M158" t="str">
            <v>x</v>
          </cell>
          <cell r="N158" t="str">
            <v>x</v>
          </cell>
          <cell r="O158">
            <v>100</v>
          </cell>
          <cell r="P158" t="str">
            <v>x</v>
          </cell>
          <cell r="Q158" t="str">
            <v>x</v>
          </cell>
          <cell r="R158">
            <v>100</v>
          </cell>
          <cell r="S158">
            <v>79.099999999999994</v>
          </cell>
          <cell r="T158" t="str">
            <v>x</v>
          </cell>
          <cell r="U158" t="str">
            <v>x</v>
          </cell>
          <cell r="V158">
            <v>53.5</v>
          </cell>
          <cell r="W158">
            <v>40.9</v>
          </cell>
          <cell r="X158">
            <v>66.7</v>
          </cell>
          <cell r="Y158">
            <v>32.6</v>
          </cell>
          <cell r="Z158">
            <v>18.2</v>
          </cell>
          <cell r="AA158">
            <v>47.6</v>
          </cell>
          <cell r="AB158">
            <v>27</v>
          </cell>
          <cell r="AC158">
            <v>15</v>
          </cell>
          <cell r="AD158">
            <v>12</v>
          </cell>
          <cell r="AE158">
            <v>48.1</v>
          </cell>
          <cell r="AF158">
            <v>40</v>
          </cell>
          <cell r="AG158">
            <v>58.3</v>
          </cell>
          <cell r="AH158">
            <v>33.299999999999997</v>
          </cell>
          <cell r="AI158">
            <v>20</v>
          </cell>
          <cell r="AJ158">
            <v>50</v>
          </cell>
          <cell r="AK158" t="str">
            <v>x</v>
          </cell>
          <cell r="AL158" t="str">
            <v>x</v>
          </cell>
          <cell r="AM158">
            <v>100</v>
          </cell>
          <cell r="AN158" t="str">
            <v>x</v>
          </cell>
          <cell r="AO158" t="str">
            <v>x</v>
          </cell>
          <cell r="AP158">
            <v>100</v>
          </cell>
          <cell r="AQ158">
            <v>37</v>
          </cell>
          <cell r="AR158">
            <v>20</v>
          </cell>
          <cell r="AS158">
            <v>58.3</v>
          </cell>
          <cell r="AT158">
            <v>37</v>
          </cell>
          <cell r="AU158">
            <v>26.7</v>
          </cell>
          <cell r="AV158">
            <v>50</v>
          </cell>
          <cell r="AW158">
            <v>18.5</v>
          </cell>
          <cell r="AX158" t="str">
            <v>x</v>
          </cell>
          <cell r="AY158" t="str">
            <v>x</v>
          </cell>
          <cell r="AZ158">
            <v>12</v>
          </cell>
          <cell r="BA158">
            <v>6</v>
          </cell>
          <cell r="BB158">
            <v>6</v>
          </cell>
          <cell r="BC158" t="str">
            <v>x</v>
          </cell>
          <cell r="BD158" t="str">
            <v>x</v>
          </cell>
          <cell r="BE158">
            <v>100</v>
          </cell>
          <cell r="BF158">
            <v>75</v>
          </cell>
          <cell r="BG158" t="str">
            <v>x</v>
          </cell>
          <cell r="BH158" t="str">
            <v>x</v>
          </cell>
          <cell r="BI158">
            <v>100</v>
          </cell>
          <cell r="BJ158">
            <v>100</v>
          </cell>
          <cell r="BK158">
            <v>100</v>
          </cell>
          <cell r="BL158" t="str">
            <v>x</v>
          </cell>
          <cell r="BM158" t="str">
            <v>x</v>
          </cell>
          <cell r="BN158" t="str">
            <v>x</v>
          </cell>
          <cell r="BO158">
            <v>75</v>
          </cell>
          <cell r="BP158" t="str">
            <v>x</v>
          </cell>
          <cell r="BQ158" t="str">
            <v>x</v>
          </cell>
          <cell r="BR158">
            <v>58.3</v>
          </cell>
          <cell r="BS158" t="str">
            <v>x</v>
          </cell>
          <cell r="BT158" t="str">
            <v>x</v>
          </cell>
          <cell r="BU158">
            <v>50</v>
          </cell>
          <cell r="BV158">
            <v>50</v>
          </cell>
          <cell r="BW158">
            <v>50</v>
          </cell>
          <cell r="BX158">
            <v>119</v>
          </cell>
          <cell r="BY158">
            <v>59</v>
          </cell>
          <cell r="BZ158">
            <v>60</v>
          </cell>
          <cell r="CA158">
            <v>68.099999999999994</v>
          </cell>
          <cell r="CB158">
            <v>57.6</v>
          </cell>
          <cell r="CC158">
            <v>78.3</v>
          </cell>
          <cell r="CD158">
            <v>59.7</v>
          </cell>
          <cell r="CE158">
            <v>52.5</v>
          </cell>
          <cell r="CF158">
            <v>66.7</v>
          </cell>
          <cell r="CG158">
            <v>92.4</v>
          </cell>
          <cell r="CH158" t="str">
            <v>x</v>
          </cell>
          <cell r="CI158" t="str">
            <v>x</v>
          </cell>
          <cell r="CJ158">
            <v>90.8</v>
          </cell>
          <cell r="CK158">
            <v>86.4</v>
          </cell>
          <cell r="CL158">
            <v>95</v>
          </cell>
          <cell r="CM158">
            <v>62.2</v>
          </cell>
          <cell r="CN158">
            <v>54.2</v>
          </cell>
          <cell r="CO158">
            <v>70</v>
          </cell>
          <cell r="CP158">
            <v>31.1</v>
          </cell>
          <cell r="CQ158">
            <v>25.4</v>
          </cell>
          <cell r="CR158">
            <v>36.700000000000003</v>
          </cell>
          <cell r="CS158">
            <v>21.8</v>
          </cell>
          <cell r="CT158">
            <v>18.600000000000001</v>
          </cell>
          <cell r="CU158">
            <v>25</v>
          </cell>
          <cell r="CV158">
            <v>4837</v>
          </cell>
          <cell r="CW158">
            <v>2471</v>
          </cell>
          <cell r="CX158">
            <v>2366</v>
          </cell>
          <cell r="CY158">
            <v>69.7</v>
          </cell>
          <cell r="CZ158">
            <v>63.2</v>
          </cell>
          <cell r="DA158">
            <v>76.400000000000006</v>
          </cell>
          <cell r="DB158">
            <v>60.4</v>
          </cell>
          <cell r="DC158">
            <v>53.7</v>
          </cell>
          <cell r="DD158">
            <v>67.3</v>
          </cell>
          <cell r="DE158">
            <v>94.5</v>
          </cell>
          <cell r="DF158">
            <v>92.4</v>
          </cell>
          <cell r="DG158">
            <v>96.8</v>
          </cell>
          <cell r="DH158">
            <v>92.9</v>
          </cell>
          <cell r="DI158">
            <v>90.7</v>
          </cell>
          <cell r="DJ158">
            <v>95.2</v>
          </cell>
          <cell r="DK158">
            <v>62.1</v>
          </cell>
          <cell r="DL158">
            <v>55.8</v>
          </cell>
          <cell r="DM158">
            <v>68.599999999999994</v>
          </cell>
          <cell r="DN158">
            <v>37.1</v>
          </cell>
          <cell r="DO158">
            <v>30.7</v>
          </cell>
          <cell r="DP158">
            <v>43.8</v>
          </cell>
          <cell r="DQ158">
            <v>24.8</v>
          </cell>
          <cell r="DR158">
            <v>18.7</v>
          </cell>
          <cell r="DS158">
            <v>31.2</v>
          </cell>
          <cell r="DT158">
            <v>5121</v>
          </cell>
          <cell r="DU158">
            <v>2608</v>
          </cell>
          <cell r="DV158">
            <v>2513</v>
          </cell>
          <cell r="DW158">
            <v>69.7</v>
          </cell>
          <cell r="DX158">
            <v>63</v>
          </cell>
          <cell r="DY158">
            <v>76.7</v>
          </cell>
          <cell r="DZ158">
            <v>60.5</v>
          </cell>
          <cell r="EA158">
            <v>53.6</v>
          </cell>
          <cell r="EB158">
            <v>67.599999999999994</v>
          </cell>
          <cell r="EC158">
            <v>94.6</v>
          </cell>
          <cell r="ED158">
            <v>92.3</v>
          </cell>
          <cell r="EE158">
            <v>96.9</v>
          </cell>
          <cell r="EF158">
            <v>92.9</v>
          </cell>
          <cell r="EG158">
            <v>90.6</v>
          </cell>
          <cell r="EH158">
            <v>95.3</v>
          </cell>
          <cell r="EI158">
            <v>62.2</v>
          </cell>
          <cell r="EJ158">
            <v>55.7</v>
          </cell>
          <cell r="EK158">
            <v>68.900000000000006</v>
          </cell>
          <cell r="EL158">
            <v>37.299999999999997</v>
          </cell>
          <cell r="EM158">
            <v>30.7</v>
          </cell>
          <cell r="EN158">
            <v>44.1</v>
          </cell>
          <cell r="EO158">
            <v>24.8</v>
          </cell>
          <cell r="EP158">
            <v>18.600000000000001</v>
          </cell>
          <cell r="EQ158">
            <v>31.3</v>
          </cell>
        </row>
        <row r="159">
          <cell r="A159" t="str">
            <v>E12000001</v>
          </cell>
          <cell r="B159" t="str">
            <v>North East</v>
          </cell>
          <cell r="D159">
            <v>819</v>
          </cell>
          <cell r="E159">
            <v>411</v>
          </cell>
          <cell r="F159">
            <v>408</v>
          </cell>
          <cell r="G159">
            <v>73</v>
          </cell>
          <cell r="H159">
            <v>66.2</v>
          </cell>
          <cell r="I159">
            <v>79.900000000000006</v>
          </cell>
          <cell r="J159">
            <v>59.3</v>
          </cell>
          <cell r="K159">
            <v>52.6</v>
          </cell>
          <cell r="L159">
            <v>66.2</v>
          </cell>
          <cell r="M159">
            <v>97.4</v>
          </cell>
          <cell r="N159">
            <v>96.4</v>
          </cell>
          <cell r="O159">
            <v>98.5</v>
          </cell>
          <cell r="P159">
            <v>95.2</v>
          </cell>
          <cell r="Q159">
            <v>95.1</v>
          </cell>
          <cell r="R159">
            <v>95.3</v>
          </cell>
          <cell r="S159">
            <v>60.1</v>
          </cell>
          <cell r="T159">
            <v>54</v>
          </cell>
          <cell r="U159">
            <v>66.2</v>
          </cell>
          <cell r="V159">
            <v>42.5</v>
          </cell>
          <cell r="W159">
            <v>35</v>
          </cell>
          <cell r="X159">
            <v>50</v>
          </cell>
          <cell r="Y159">
            <v>28.8</v>
          </cell>
          <cell r="Z159">
            <v>22.1</v>
          </cell>
          <cell r="AA159">
            <v>35.5</v>
          </cell>
          <cell r="AB159">
            <v>161</v>
          </cell>
          <cell r="AC159">
            <v>84</v>
          </cell>
          <cell r="AD159">
            <v>77</v>
          </cell>
          <cell r="AE159">
            <v>72</v>
          </cell>
          <cell r="AF159">
            <v>70.2</v>
          </cell>
          <cell r="AG159">
            <v>74</v>
          </cell>
          <cell r="AH159">
            <v>57.1</v>
          </cell>
          <cell r="AI159">
            <v>51.2</v>
          </cell>
          <cell r="AJ159">
            <v>63.6</v>
          </cell>
          <cell r="AK159">
            <v>95</v>
          </cell>
          <cell r="AL159">
            <v>95.2</v>
          </cell>
          <cell r="AM159">
            <v>94.8</v>
          </cell>
          <cell r="AN159">
            <v>93.8</v>
          </cell>
          <cell r="AO159">
            <v>94</v>
          </cell>
          <cell r="AP159">
            <v>93.5</v>
          </cell>
          <cell r="AQ159">
            <v>60.2</v>
          </cell>
          <cell r="AR159">
            <v>54.8</v>
          </cell>
          <cell r="AS159">
            <v>66.2</v>
          </cell>
          <cell r="AT159">
            <v>42.9</v>
          </cell>
          <cell r="AU159">
            <v>39.299999999999997</v>
          </cell>
          <cell r="AV159">
            <v>46.8</v>
          </cell>
          <cell r="AW159">
            <v>29.8</v>
          </cell>
          <cell r="AX159">
            <v>26.2</v>
          </cell>
          <cell r="AY159">
            <v>33.799999999999997</v>
          </cell>
          <cell r="AZ159">
            <v>46</v>
          </cell>
          <cell r="BA159">
            <v>31</v>
          </cell>
          <cell r="BB159">
            <v>15</v>
          </cell>
          <cell r="BC159">
            <v>87</v>
          </cell>
          <cell r="BD159">
            <v>80.599999999999994</v>
          </cell>
          <cell r="BE159">
            <v>100</v>
          </cell>
          <cell r="BF159">
            <v>76.099999999999994</v>
          </cell>
          <cell r="BG159" t="str">
            <v>x</v>
          </cell>
          <cell r="BH159" t="str">
            <v>x</v>
          </cell>
          <cell r="BI159" t="str">
            <v>x</v>
          </cell>
          <cell r="BJ159" t="str">
            <v>x</v>
          </cell>
          <cell r="BK159">
            <v>100</v>
          </cell>
          <cell r="BL159" t="str">
            <v>x</v>
          </cell>
          <cell r="BM159" t="str">
            <v>x</v>
          </cell>
          <cell r="BN159">
            <v>100</v>
          </cell>
          <cell r="BO159">
            <v>78.3</v>
          </cell>
          <cell r="BP159" t="str">
            <v>x</v>
          </cell>
          <cell r="BQ159" t="str">
            <v>x</v>
          </cell>
          <cell r="BR159">
            <v>56.5</v>
          </cell>
          <cell r="BS159">
            <v>51.6</v>
          </cell>
          <cell r="BT159">
            <v>66.7</v>
          </cell>
          <cell r="BU159">
            <v>45.7</v>
          </cell>
          <cell r="BV159">
            <v>35.5</v>
          </cell>
          <cell r="BW159">
            <v>66.7</v>
          </cell>
          <cell r="BX159">
            <v>375</v>
          </cell>
          <cell r="BY159">
            <v>180</v>
          </cell>
          <cell r="BZ159">
            <v>195</v>
          </cell>
          <cell r="CA159">
            <v>68</v>
          </cell>
          <cell r="CB159">
            <v>63.9</v>
          </cell>
          <cell r="CC159">
            <v>71.8</v>
          </cell>
          <cell r="CD159">
            <v>59.5</v>
          </cell>
          <cell r="CE159">
            <v>56.1</v>
          </cell>
          <cell r="CF159">
            <v>62.6</v>
          </cell>
          <cell r="CG159">
            <v>95.2</v>
          </cell>
          <cell r="CH159">
            <v>92.8</v>
          </cell>
          <cell r="CI159">
            <v>97.4</v>
          </cell>
          <cell r="CJ159">
            <v>93.1</v>
          </cell>
          <cell r="CK159">
            <v>90.6</v>
          </cell>
          <cell r="CL159">
            <v>95.4</v>
          </cell>
          <cell r="CM159">
            <v>62.1</v>
          </cell>
          <cell r="CN159">
            <v>60</v>
          </cell>
          <cell r="CO159">
            <v>64.099999999999994</v>
          </cell>
          <cell r="CP159">
            <v>39.5</v>
          </cell>
          <cell r="CQ159">
            <v>36.1</v>
          </cell>
          <cell r="CR159">
            <v>42.6</v>
          </cell>
          <cell r="CS159">
            <v>24.8</v>
          </cell>
          <cell r="CT159">
            <v>18.899999999999999</v>
          </cell>
          <cell r="CU159">
            <v>30.3</v>
          </cell>
          <cell r="CV159">
            <v>25189</v>
          </cell>
          <cell r="CW159">
            <v>12922</v>
          </cell>
          <cell r="CX159">
            <v>12267</v>
          </cell>
          <cell r="CY159">
            <v>64.7</v>
          </cell>
          <cell r="CZ159">
            <v>59.2</v>
          </cell>
          <cell r="DA159">
            <v>70.5</v>
          </cell>
          <cell r="DB159">
            <v>55.3</v>
          </cell>
          <cell r="DC159">
            <v>50.1</v>
          </cell>
          <cell r="DD159">
            <v>60.8</v>
          </cell>
          <cell r="DE159">
            <v>93.7</v>
          </cell>
          <cell r="DF159">
            <v>91.9</v>
          </cell>
          <cell r="DG159">
            <v>95.6</v>
          </cell>
          <cell r="DH159">
            <v>91.2</v>
          </cell>
          <cell r="DI159">
            <v>89.5</v>
          </cell>
          <cell r="DJ159">
            <v>92.9</v>
          </cell>
          <cell r="DK159">
            <v>57.9</v>
          </cell>
          <cell r="DL159">
            <v>53.2</v>
          </cell>
          <cell r="DM159">
            <v>62.9</v>
          </cell>
          <cell r="DN159">
            <v>34.700000000000003</v>
          </cell>
          <cell r="DO159">
            <v>29.6</v>
          </cell>
          <cell r="DP159">
            <v>40.1</v>
          </cell>
          <cell r="DQ159">
            <v>21.4</v>
          </cell>
          <cell r="DR159">
            <v>16.5</v>
          </cell>
          <cell r="DS159">
            <v>26.5</v>
          </cell>
          <cell r="DT159">
            <v>27042</v>
          </cell>
          <cell r="DU159">
            <v>13845</v>
          </cell>
          <cell r="DV159">
            <v>13197</v>
          </cell>
          <cell r="DW159">
            <v>64.900000000000006</v>
          </cell>
          <cell r="DX159">
            <v>59.5</v>
          </cell>
          <cell r="DY159">
            <v>70.599999999999994</v>
          </cell>
          <cell r="DZ159">
            <v>55.4</v>
          </cell>
          <cell r="EA159">
            <v>50.2</v>
          </cell>
          <cell r="EB159">
            <v>60.9</v>
          </cell>
          <cell r="EC159">
            <v>93.7</v>
          </cell>
          <cell r="ED159">
            <v>91.9</v>
          </cell>
          <cell r="EE159">
            <v>95.5</v>
          </cell>
          <cell r="EF159">
            <v>91.1</v>
          </cell>
          <cell r="EG159">
            <v>89.5</v>
          </cell>
          <cell r="EH159">
            <v>92.8</v>
          </cell>
          <cell r="EI159">
            <v>57.9</v>
          </cell>
          <cell r="EJ159">
            <v>53.3</v>
          </cell>
          <cell r="EK159">
            <v>62.8</v>
          </cell>
          <cell r="EL159">
            <v>34.9</v>
          </cell>
          <cell r="EM159">
            <v>29.8</v>
          </cell>
          <cell r="EN159">
            <v>40.200000000000003</v>
          </cell>
          <cell r="EO159">
            <v>21.6</v>
          </cell>
          <cell r="EP159">
            <v>16.7</v>
          </cell>
          <cell r="EQ159">
            <v>26.7</v>
          </cell>
        </row>
        <row r="160">
          <cell r="A160" t="str">
            <v>E12000002</v>
          </cell>
          <cell r="B160" t="str">
            <v>North West</v>
          </cell>
          <cell r="D160">
            <v>6114</v>
          </cell>
          <cell r="E160">
            <v>3193</v>
          </cell>
          <cell r="F160">
            <v>2921</v>
          </cell>
          <cell r="G160">
            <v>68.2</v>
          </cell>
          <cell r="H160">
            <v>61.7</v>
          </cell>
          <cell r="I160">
            <v>75.400000000000006</v>
          </cell>
          <cell r="J160">
            <v>56.9</v>
          </cell>
          <cell r="K160">
            <v>52.1</v>
          </cell>
          <cell r="L160">
            <v>62.2</v>
          </cell>
          <cell r="M160">
            <v>95.6</v>
          </cell>
          <cell r="N160">
            <v>94.3</v>
          </cell>
          <cell r="O160">
            <v>96.9</v>
          </cell>
          <cell r="P160">
            <v>92.8</v>
          </cell>
          <cell r="Q160">
            <v>91.5</v>
          </cell>
          <cell r="R160">
            <v>94.2</v>
          </cell>
          <cell r="S160">
            <v>58.7</v>
          </cell>
          <cell r="T160">
            <v>54.7</v>
          </cell>
          <cell r="U160">
            <v>63</v>
          </cell>
          <cell r="V160">
            <v>40.299999999999997</v>
          </cell>
          <cell r="W160">
            <v>32.6</v>
          </cell>
          <cell r="X160">
            <v>48.8</v>
          </cell>
          <cell r="Y160">
            <v>25.7</v>
          </cell>
          <cell r="Z160">
            <v>18.100000000000001</v>
          </cell>
          <cell r="AA160">
            <v>34</v>
          </cell>
          <cell r="AB160">
            <v>1368</v>
          </cell>
          <cell r="AC160">
            <v>672</v>
          </cell>
          <cell r="AD160">
            <v>696</v>
          </cell>
          <cell r="AE160">
            <v>61.8</v>
          </cell>
          <cell r="AF160">
            <v>54.9</v>
          </cell>
          <cell r="AG160">
            <v>68.400000000000006</v>
          </cell>
          <cell r="AH160">
            <v>46.7</v>
          </cell>
          <cell r="AI160">
            <v>42.3</v>
          </cell>
          <cell r="AJ160">
            <v>51</v>
          </cell>
          <cell r="AK160">
            <v>93.9</v>
          </cell>
          <cell r="AL160">
            <v>91.7</v>
          </cell>
          <cell r="AM160">
            <v>96.1</v>
          </cell>
          <cell r="AN160">
            <v>88.6</v>
          </cell>
          <cell r="AO160">
            <v>86.6</v>
          </cell>
          <cell r="AP160">
            <v>90.5</v>
          </cell>
          <cell r="AQ160">
            <v>47.9</v>
          </cell>
          <cell r="AR160">
            <v>43.5</v>
          </cell>
          <cell r="AS160">
            <v>52.2</v>
          </cell>
          <cell r="AT160">
            <v>34.9</v>
          </cell>
          <cell r="AU160">
            <v>28.9</v>
          </cell>
          <cell r="AV160">
            <v>40.700000000000003</v>
          </cell>
          <cell r="AW160">
            <v>18.899999999999999</v>
          </cell>
          <cell r="AX160">
            <v>13.5</v>
          </cell>
          <cell r="AY160">
            <v>24.1</v>
          </cell>
          <cell r="AZ160">
            <v>326</v>
          </cell>
          <cell r="BA160">
            <v>160</v>
          </cell>
          <cell r="BB160">
            <v>166</v>
          </cell>
          <cell r="BC160">
            <v>89.9</v>
          </cell>
          <cell r="BD160">
            <v>86.3</v>
          </cell>
          <cell r="BE160">
            <v>93.4</v>
          </cell>
          <cell r="BF160">
            <v>79.400000000000006</v>
          </cell>
          <cell r="BG160">
            <v>78.8</v>
          </cell>
          <cell r="BH160">
            <v>80.099999999999994</v>
          </cell>
          <cell r="BI160">
            <v>99.1</v>
          </cell>
          <cell r="BJ160">
            <v>98.1</v>
          </cell>
          <cell r="BK160">
            <v>100</v>
          </cell>
          <cell r="BL160">
            <v>98.5</v>
          </cell>
          <cell r="BM160" t="str">
            <v>x</v>
          </cell>
          <cell r="BN160" t="str">
            <v>x</v>
          </cell>
          <cell r="BO160">
            <v>79.400000000000006</v>
          </cell>
          <cell r="BP160">
            <v>78.8</v>
          </cell>
          <cell r="BQ160">
            <v>80.099999999999994</v>
          </cell>
          <cell r="BR160">
            <v>60.7</v>
          </cell>
          <cell r="BS160">
            <v>51.9</v>
          </cell>
          <cell r="BT160">
            <v>69.3</v>
          </cell>
          <cell r="BU160">
            <v>50</v>
          </cell>
          <cell r="BV160">
            <v>42.5</v>
          </cell>
          <cell r="BW160">
            <v>57.2</v>
          </cell>
          <cell r="BX160">
            <v>2124</v>
          </cell>
          <cell r="BY160">
            <v>1031</v>
          </cell>
          <cell r="BZ160">
            <v>1093</v>
          </cell>
          <cell r="CA160">
            <v>65.7</v>
          </cell>
          <cell r="CB160">
            <v>62.9</v>
          </cell>
          <cell r="CC160">
            <v>68.400000000000006</v>
          </cell>
          <cell r="CD160">
            <v>54.5</v>
          </cell>
          <cell r="CE160">
            <v>53.2</v>
          </cell>
          <cell r="CF160">
            <v>55.8</v>
          </cell>
          <cell r="CG160">
            <v>93.2</v>
          </cell>
          <cell r="CH160">
            <v>91.4</v>
          </cell>
          <cell r="CI160">
            <v>94.9</v>
          </cell>
          <cell r="CJ160">
            <v>89.7</v>
          </cell>
          <cell r="CK160">
            <v>88.4</v>
          </cell>
          <cell r="CL160">
            <v>90.9</v>
          </cell>
          <cell r="CM160">
            <v>56.2</v>
          </cell>
          <cell r="CN160">
            <v>55.4</v>
          </cell>
          <cell r="CO160">
            <v>57</v>
          </cell>
          <cell r="CP160">
            <v>38.6</v>
          </cell>
          <cell r="CQ160">
            <v>35.4</v>
          </cell>
          <cell r="CR160">
            <v>41.5</v>
          </cell>
          <cell r="CS160">
            <v>24.7</v>
          </cell>
          <cell r="CT160">
            <v>21.5</v>
          </cell>
          <cell r="CU160">
            <v>27.7</v>
          </cell>
          <cell r="CV160">
            <v>65161</v>
          </cell>
          <cell r="CW160">
            <v>33074</v>
          </cell>
          <cell r="CX160">
            <v>32087</v>
          </cell>
          <cell r="CY160">
            <v>65.900000000000006</v>
          </cell>
          <cell r="CZ160">
            <v>60.6</v>
          </cell>
          <cell r="DA160">
            <v>71.3</v>
          </cell>
          <cell r="DB160">
            <v>56</v>
          </cell>
          <cell r="DC160">
            <v>51.5</v>
          </cell>
          <cell r="DD160">
            <v>60.6</v>
          </cell>
          <cell r="DE160">
            <v>93.7</v>
          </cell>
          <cell r="DF160">
            <v>92.3</v>
          </cell>
          <cell r="DG160">
            <v>95.2</v>
          </cell>
          <cell r="DH160">
            <v>90.9</v>
          </cell>
          <cell r="DI160">
            <v>89.6</v>
          </cell>
          <cell r="DJ160">
            <v>92.2</v>
          </cell>
          <cell r="DK160">
            <v>58</v>
          </cell>
          <cell r="DL160">
            <v>54</v>
          </cell>
          <cell r="DM160">
            <v>62.2</v>
          </cell>
          <cell r="DN160">
            <v>37.1</v>
          </cell>
          <cell r="DO160">
            <v>32.700000000000003</v>
          </cell>
          <cell r="DP160">
            <v>41.6</v>
          </cell>
          <cell r="DQ160">
            <v>23.2</v>
          </cell>
          <cell r="DR160">
            <v>18.7</v>
          </cell>
          <cell r="DS160">
            <v>27.9</v>
          </cell>
          <cell r="DT160">
            <v>76382</v>
          </cell>
          <cell r="DU160">
            <v>38818</v>
          </cell>
          <cell r="DV160">
            <v>37564</v>
          </cell>
          <cell r="DW160">
            <v>66</v>
          </cell>
          <cell r="DX160">
            <v>60.7</v>
          </cell>
          <cell r="DY160">
            <v>71.5</v>
          </cell>
          <cell r="DZ160">
            <v>55.9</v>
          </cell>
          <cell r="EA160">
            <v>51.4</v>
          </cell>
          <cell r="EB160">
            <v>60.4</v>
          </cell>
          <cell r="EC160">
            <v>93.8</v>
          </cell>
          <cell r="ED160">
            <v>92.4</v>
          </cell>
          <cell r="EE160">
            <v>95.3</v>
          </cell>
          <cell r="EF160">
            <v>91</v>
          </cell>
          <cell r="EG160">
            <v>89.7</v>
          </cell>
          <cell r="EH160">
            <v>92.3</v>
          </cell>
          <cell r="EI160">
            <v>57.8</v>
          </cell>
          <cell r="EJ160">
            <v>53.9</v>
          </cell>
          <cell r="EK160">
            <v>61.9</v>
          </cell>
          <cell r="EL160">
            <v>37.4</v>
          </cell>
          <cell r="EM160">
            <v>32.799999999999997</v>
          </cell>
          <cell r="EN160">
            <v>42.3</v>
          </cell>
          <cell r="EO160">
            <v>23.5</v>
          </cell>
          <cell r="EP160">
            <v>18.7</v>
          </cell>
          <cell r="EQ160">
            <v>28.5</v>
          </cell>
        </row>
        <row r="161">
          <cell r="A161" t="str">
            <v>E12000003</v>
          </cell>
          <cell r="B161" t="str">
            <v>Yorkshire and the Humber</v>
          </cell>
          <cell r="D161">
            <v>5876</v>
          </cell>
          <cell r="E161">
            <v>2988</v>
          </cell>
          <cell r="F161">
            <v>2888</v>
          </cell>
          <cell r="G161">
            <v>59.8</v>
          </cell>
          <cell r="H161">
            <v>52.2</v>
          </cell>
          <cell r="I161">
            <v>67.599999999999994</v>
          </cell>
          <cell r="J161">
            <v>49.9</v>
          </cell>
          <cell r="K161">
            <v>44.6</v>
          </cell>
          <cell r="L161">
            <v>55.4</v>
          </cell>
          <cell r="M161">
            <v>94.6</v>
          </cell>
          <cell r="N161">
            <v>93</v>
          </cell>
          <cell r="O161">
            <v>96.2</v>
          </cell>
          <cell r="P161">
            <v>90.4</v>
          </cell>
          <cell r="Q161">
            <v>89.4</v>
          </cell>
          <cell r="R161">
            <v>91.5</v>
          </cell>
          <cell r="S161">
            <v>52.1</v>
          </cell>
          <cell r="T161">
            <v>47.7</v>
          </cell>
          <cell r="U161">
            <v>56.8</v>
          </cell>
          <cell r="V161">
            <v>33.299999999999997</v>
          </cell>
          <cell r="W161">
            <v>28.4</v>
          </cell>
          <cell r="X161">
            <v>38.299999999999997</v>
          </cell>
          <cell r="Y161">
            <v>19.3</v>
          </cell>
          <cell r="Z161">
            <v>14.3</v>
          </cell>
          <cell r="AA161">
            <v>24.5</v>
          </cell>
          <cell r="AB161">
            <v>974</v>
          </cell>
          <cell r="AC161">
            <v>486</v>
          </cell>
          <cell r="AD161">
            <v>488</v>
          </cell>
          <cell r="AE161">
            <v>59</v>
          </cell>
          <cell r="AF161">
            <v>49</v>
          </cell>
          <cell r="AG161">
            <v>69.099999999999994</v>
          </cell>
          <cell r="AH161">
            <v>47.8</v>
          </cell>
          <cell r="AI161">
            <v>39.9</v>
          </cell>
          <cell r="AJ161">
            <v>55.7</v>
          </cell>
          <cell r="AK161">
            <v>94.7</v>
          </cell>
          <cell r="AL161">
            <v>94</v>
          </cell>
          <cell r="AM161">
            <v>95.3</v>
          </cell>
          <cell r="AN161">
            <v>90.6</v>
          </cell>
          <cell r="AO161">
            <v>88.3</v>
          </cell>
          <cell r="AP161">
            <v>92.8</v>
          </cell>
          <cell r="AQ161">
            <v>49.6</v>
          </cell>
          <cell r="AR161">
            <v>42.2</v>
          </cell>
          <cell r="AS161">
            <v>57</v>
          </cell>
          <cell r="AT161">
            <v>34.799999999999997</v>
          </cell>
          <cell r="AU161">
            <v>30.2</v>
          </cell>
          <cell r="AV161">
            <v>39.299999999999997</v>
          </cell>
          <cell r="AW161">
            <v>15.9</v>
          </cell>
          <cell r="AX161">
            <v>10.5</v>
          </cell>
          <cell r="AY161">
            <v>21.3</v>
          </cell>
          <cell r="AZ161">
            <v>125</v>
          </cell>
          <cell r="BA161">
            <v>62</v>
          </cell>
          <cell r="BB161">
            <v>63</v>
          </cell>
          <cell r="BC161">
            <v>83.2</v>
          </cell>
          <cell r="BD161">
            <v>79</v>
          </cell>
          <cell r="BE161">
            <v>87.3</v>
          </cell>
          <cell r="BF161">
            <v>71.2</v>
          </cell>
          <cell r="BG161">
            <v>66.099999999999994</v>
          </cell>
          <cell r="BH161">
            <v>76.2</v>
          </cell>
          <cell r="BI161" t="str">
            <v>x</v>
          </cell>
          <cell r="BJ161" t="str">
            <v>x</v>
          </cell>
          <cell r="BK161">
            <v>100</v>
          </cell>
          <cell r="BL161">
            <v>97.6</v>
          </cell>
          <cell r="BM161">
            <v>95.2</v>
          </cell>
          <cell r="BN161">
            <v>100</v>
          </cell>
          <cell r="BO161">
            <v>72.8</v>
          </cell>
          <cell r="BP161">
            <v>67.7</v>
          </cell>
          <cell r="BQ161">
            <v>77.8</v>
          </cell>
          <cell r="BR161">
            <v>51.2</v>
          </cell>
          <cell r="BS161">
            <v>45.2</v>
          </cell>
          <cell r="BT161">
            <v>57.1</v>
          </cell>
          <cell r="BU161">
            <v>41.6</v>
          </cell>
          <cell r="BV161">
            <v>33.9</v>
          </cell>
          <cell r="BW161">
            <v>49.2</v>
          </cell>
          <cell r="BX161">
            <v>1629</v>
          </cell>
          <cell r="BY161">
            <v>827</v>
          </cell>
          <cell r="BZ161">
            <v>802</v>
          </cell>
          <cell r="CA161">
            <v>63.5</v>
          </cell>
          <cell r="CB161">
            <v>56</v>
          </cell>
          <cell r="CC161">
            <v>71.2</v>
          </cell>
          <cell r="CD161">
            <v>52.8</v>
          </cell>
          <cell r="CE161">
            <v>46.7</v>
          </cell>
          <cell r="CF161">
            <v>59.1</v>
          </cell>
          <cell r="CG161">
            <v>92.4</v>
          </cell>
          <cell r="CH161">
            <v>90.3</v>
          </cell>
          <cell r="CI161">
            <v>94.5</v>
          </cell>
          <cell r="CJ161">
            <v>89.3</v>
          </cell>
          <cell r="CK161">
            <v>87.1</v>
          </cell>
          <cell r="CL161">
            <v>91.5</v>
          </cell>
          <cell r="CM161">
            <v>54.6</v>
          </cell>
          <cell r="CN161">
            <v>49.2</v>
          </cell>
          <cell r="CO161">
            <v>60.1</v>
          </cell>
          <cell r="CP161">
            <v>36.6</v>
          </cell>
          <cell r="CQ161">
            <v>32.299999999999997</v>
          </cell>
          <cell r="CR161">
            <v>41.1</v>
          </cell>
          <cell r="CS161">
            <v>22.4</v>
          </cell>
          <cell r="CT161">
            <v>18</v>
          </cell>
          <cell r="CU161">
            <v>26.9</v>
          </cell>
          <cell r="CV161">
            <v>47112</v>
          </cell>
          <cell r="CW161">
            <v>24043</v>
          </cell>
          <cell r="CX161">
            <v>23069</v>
          </cell>
          <cell r="CY161">
            <v>64.599999999999994</v>
          </cell>
          <cell r="CZ161">
            <v>59.3</v>
          </cell>
          <cell r="DA161">
            <v>70.099999999999994</v>
          </cell>
          <cell r="DB161">
            <v>56.2</v>
          </cell>
          <cell r="DC161">
            <v>51.4</v>
          </cell>
          <cell r="DD161">
            <v>61.3</v>
          </cell>
          <cell r="DE161">
            <v>93.6</v>
          </cell>
          <cell r="DF161">
            <v>92.2</v>
          </cell>
          <cell r="DG161">
            <v>95</v>
          </cell>
          <cell r="DH161">
            <v>91.3</v>
          </cell>
          <cell r="DI161">
            <v>90.1</v>
          </cell>
          <cell r="DJ161">
            <v>92.6</v>
          </cell>
          <cell r="DK161">
            <v>58.5</v>
          </cell>
          <cell r="DL161">
            <v>54.3</v>
          </cell>
          <cell r="DM161">
            <v>63</v>
          </cell>
          <cell r="DN161">
            <v>35.4</v>
          </cell>
          <cell r="DO161">
            <v>30.7</v>
          </cell>
          <cell r="DP161">
            <v>40.4</v>
          </cell>
          <cell r="DQ161">
            <v>21.8</v>
          </cell>
          <cell r="DR161">
            <v>17.2</v>
          </cell>
          <cell r="DS161">
            <v>26.6</v>
          </cell>
          <cell r="DT161">
            <v>56662</v>
          </cell>
          <cell r="DU161">
            <v>28902</v>
          </cell>
          <cell r="DV161">
            <v>27760</v>
          </cell>
          <cell r="DW161">
            <v>63.8</v>
          </cell>
          <cell r="DX161">
            <v>58.1</v>
          </cell>
          <cell r="DY161">
            <v>69.7</v>
          </cell>
          <cell r="DZ161">
            <v>55.1</v>
          </cell>
          <cell r="EA161">
            <v>50.1</v>
          </cell>
          <cell r="EB161">
            <v>60.3</v>
          </cell>
          <cell r="EC161">
            <v>93.5</v>
          </cell>
          <cell r="ED161">
            <v>92.1</v>
          </cell>
          <cell r="EE161">
            <v>95</v>
          </cell>
          <cell r="EF161">
            <v>91</v>
          </cell>
          <cell r="EG161">
            <v>89.8</v>
          </cell>
          <cell r="EH161">
            <v>92.3</v>
          </cell>
          <cell r="EI161">
            <v>57.4</v>
          </cell>
          <cell r="EJ161">
            <v>53</v>
          </cell>
          <cell r="EK161">
            <v>61.9</v>
          </cell>
          <cell r="EL161">
            <v>35.200000000000003</v>
          </cell>
          <cell r="EM161">
            <v>30.4</v>
          </cell>
          <cell r="EN161">
            <v>40.1</v>
          </cell>
          <cell r="EO161">
            <v>21.5</v>
          </cell>
          <cell r="EP161">
            <v>16.8</v>
          </cell>
          <cell r="EQ161">
            <v>26.3</v>
          </cell>
        </row>
        <row r="162">
          <cell r="A162" t="str">
            <v>E12000004</v>
          </cell>
          <cell r="B162" t="str">
            <v>East Midlands</v>
          </cell>
          <cell r="D162">
            <v>3435</v>
          </cell>
          <cell r="E162">
            <v>1822</v>
          </cell>
          <cell r="F162">
            <v>1613</v>
          </cell>
          <cell r="G162">
            <v>69.7</v>
          </cell>
          <cell r="H162">
            <v>64.2</v>
          </cell>
          <cell r="I162">
            <v>75.8</v>
          </cell>
          <cell r="J162">
            <v>59.7</v>
          </cell>
          <cell r="K162">
            <v>55.2</v>
          </cell>
          <cell r="L162">
            <v>64.900000000000006</v>
          </cell>
          <cell r="M162">
            <v>96.7</v>
          </cell>
          <cell r="N162">
            <v>95.7</v>
          </cell>
          <cell r="O162">
            <v>97.8</v>
          </cell>
          <cell r="P162">
            <v>94.5</v>
          </cell>
          <cell r="Q162">
            <v>93.9</v>
          </cell>
          <cell r="R162">
            <v>95.2</v>
          </cell>
          <cell r="S162">
            <v>61.7</v>
          </cell>
          <cell r="T162">
            <v>58</v>
          </cell>
          <cell r="U162">
            <v>65.900000000000006</v>
          </cell>
          <cell r="V162">
            <v>44.9</v>
          </cell>
          <cell r="W162">
            <v>40</v>
          </cell>
          <cell r="X162">
            <v>50.5</v>
          </cell>
          <cell r="Y162">
            <v>26.4</v>
          </cell>
          <cell r="Z162">
            <v>21</v>
          </cell>
          <cell r="AA162">
            <v>32.5</v>
          </cell>
          <cell r="AB162">
            <v>1185</v>
          </cell>
          <cell r="AC162">
            <v>606</v>
          </cell>
          <cell r="AD162">
            <v>579</v>
          </cell>
          <cell r="AE162">
            <v>58.2</v>
          </cell>
          <cell r="AF162">
            <v>46.2</v>
          </cell>
          <cell r="AG162">
            <v>70.8</v>
          </cell>
          <cell r="AH162">
            <v>47.5</v>
          </cell>
          <cell r="AI162">
            <v>37.6</v>
          </cell>
          <cell r="AJ162">
            <v>57.9</v>
          </cell>
          <cell r="AK162">
            <v>94.3</v>
          </cell>
          <cell r="AL162">
            <v>90.6</v>
          </cell>
          <cell r="AM162">
            <v>98.3</v>
          </cell>
          <cell r="AN162">
            <v>91.1</v>
          </cell>
          <cell r="AO162">
            <v>87.3</v>
          </cell>
          <cell r="AP162">
            <v>95.2</v>
          </cell>
          <cell r="AQ162">
            <v>50</v>
          </cell>
          <cell r="AR162">
            <v>41.7</v>
          </cell>
          <cell r="AS162">
            <v>58.5</v>
          </cell>
          <cell r="AT162">
            <v>34.1</v>
          </cell>
          <cell r="AU162">
            <v>25.4</v>
          </cell>
          <cell r="AV162">
            <v>43.2</v>
          </cell>
          <cell r="AW162">
            <v>16.100000000000001</v>
          </cell>
          <cell r="AX162">
            <v>9.6</v>
          </cell>
          <cell r="AY162">
            <v>23</v>
          </cell>
          <cell r="AZ162">
            <v>117</v>
          </cell>
          <cell r="BA162">
            <v>60</v>
          </cell>
          <cell r="BB162">
            <v>57</v>
          </cell>
          <cell r="BC162">
            <v>82.9</v>
          </cell>
          <cell r="BD162">
            <v>78.3</v>
          </cell>
          <cell r="BE162">
            <v>87.7</v>
          </cell>
          <cell r="BF162">
            <v>70.099999999999994</v>
          </cell>
          <cell r="BG162" t="str">
            <v>x</v>
          </cell>
          <cell r="BH162" t="str">
            <v>x</v>
          </cell>
          <cell r="BI162">
            <v>97.4</v>
          </cell>
          <cell r="BJ162">
            <v>95</v>
          </cell>
          <cell r="BK162">
            <v>100</v>
          </cell>
          <cell r="BL162">
            <v>96.6</v>
          </cell>
          <cell r="BM162">
            <v>93.3</v>
          </cell>
          <cell r="BN162">
            <v>100</v>
          </cell>
          <cell r="BO162">
            <v>72.599999999999994</v>
          </cell>
          <cell r="BP162" t="str">
            <v>x</v>
          </cell>
          <cell r="BQ162" t="str">
            <v>x</v>
          </cell>
          <cell r="BR162">
            <v>51.3</v>
          </cell>
          <cell r="BS162">
            <v>41.7</v>
          </cell>
          <cell r="BT162">
            <v>61.4</v>
          </cell>
          <cell r="BU162">
            <v>42.7</v>
          </cell>
          <cell r="BV162">
            <v>33.299999999999997</v>
          </cell>
          <cell r="BW162">
            <v>52.6</v>
          </cell>
          <cell r="BX162">
            <v>1747</v>
          </cell>
          <cell r="BY162">
            <v>890</v>
          </cell>
          <cell r="BZ162">
            <v>857</v>
          </cell>
          <cell r="CA162">
            <v>61.8</v>
          </cell>
          <cell r="CB162">
            <v>55.3</v>
          </cell>
          <cell r="CC162">
            <v>68.5</v>
          </cell>
          <cell r="CD162">
            <v>53</v>
          </cell>
          <cell r="CE162">
            <v>48</v>
          </cell>
          <cell r="CF162">
            <v>58.2</v>
          </cell>
          <cell r="CG162">
            <v>93.2</v>
          </cell>
          <cell r="CH162">
            <v>92.1</v>
          </cell>
          <cell r="CI162">
            <v>94.4</v>
          </cell>
          <cell r="CJ162">
            <v>90.7</v>
          </cell>
          <cell r="CK162">
            <v>89.8</v>
          </cell>
          <cell r="CL162">
            <v>91.7</v>
          </cell>
          <cell r="CM162">
            <v>55.1</v>
          </cell>
          <cell r="CN162">
            <v>51.1</v>
          </cell>
          <cell r="CO162">
            <v>59.3</v>
          </cell>
          <cell r="CP162">
            <v>37.299999999999997</v>
          </cell>
          <cell r="CQ162">
            <v>33.5</v>
          </cell>
          <cell r="CR162">
            <v>41.3</v>
          </cell>
          <cell r="CS162">
            <v>20.100000000000001</v>
          </cell>
          <cell r="CT162">
            <v>16.3</v>
          </cell>
          <cell r="CU162">
            <v>24</v>
          </cell>
          <cell r="CV162">
            <v>41696</v>
          </cell>
          <cell r="CW162">
            <v>21114</v>
          </cell>
          <cell r="CX162">
            <v>20582</v>
          </cell>
          <cell r="CY162">
            <v>62.6</v>
          </cell>
          <cell r="CZ162">
            <v>56.8</v>
          </cell>
          <cell r="DA162">
            <v>68.5</v>
          </cell>
          <cell r="DB162">
            <v>53.9</v>
          </cell>
          <cell r="DC162">
            <v>48.1</v>
          </cell>
          <cell r="DD162">
            <v>59.9</v>
          </cell>
          <cell r="DE162">
            <v>93.9</v>
          </cell>
          <cell r="DF162">
            <v>92.5</v>
          </cell>
          <cell r="DG162">
            <v>95.3</v>
          </cell>
          <cell r="DH162">
            <v>91.3</v>
          </cell>
          <cell r="DI162">
            <v>89.9</v>
          </cell>
          <cell r="DJ162">
            <v>92.7</v>
          </cell>
          <cell r="DK162">
            <v>56.6</v>
          </cell>
          <cell r="DL162">
            <v>51.3</v>
          </cell>
          <cell r="DM162">
            <v>62</v>
          </cell>
          <cell r="DN162">
            <v>34.9</v>
          </cell>
          <cell r="DO162">
            <v>30.6</v>
          </cell>
          <cell r="DP162">
            <v>39.4</v>
          </cell>
          <cell r="DQ162">
            <v>20.7</v>
          </cell>
          <cell r="DR162">
            <v>16.3</v>
          </cell>
          <cell r="DS162">
            <v>25.2</v>
          </cell>
          <cell r="DT162">
            <v>48788</v>
          </cell>
          <cell r="DU162">
            <v>24820</v>
          </cell>
          <cell r="DV162">
            <v>23968</v>
          </cell>
          <cell r="DW162">
            <v>63</v>
          </cell>
          <cell r="DX162">
            <v>57.1</v>
          </cell>
          <cell r="DY162">
            <v>69.099999999999994</v>
          </cell>
          <cell r="DZ162">
            <v>54.2</v>
          </cell>
          <cell r="EA162">
            <v>48.4</v>
          </cell>
          <cell r="EB162">
            <v>60.2</v>
          </cell>
          <cell r="EC162">
            <v>94</v>
          </cell>
          <cell r="ED162">
            <v>92.6</v>
          </cell>
          <cell r="EE162">
            <v>95.5</v>
          </cell>
          <cell r="EF162">
            <v>91.5</v>
          </cell>
          <cell r="EG162">
            <v>90.1</v>
          </cell>
          <cell r="EH162">
            <v>92.9</v>
          </cell>
          <cell r="EI162">
            <v>56.8</v>
          </cell>
          <cell r="EJ162">
            <v>51.5</v>
          </cell>
          <cell r="EK162">
            <v>62.2</v>
          </cell>
          <cell r="EL162">
            <v>35.700000000000003</v>
          </cell>
          <cell r="EM162">
            <v>31.3</v>
          </cell>
          <cell r="EN162">
            <v>40.4</v>
          </cell>
          <cell r="EO162">
            <v>21.1</v>
          </cell>
          <cell r="EP162">
            <v>16.600000000000001</v>
          </cell>
          <cell r="EQ162">
            <v>25.7</v>
          </cell>
        </row>
        <row r="163">
          <cell r="A163" t="str">
            <v>E12000005</v>
          </cell>
          <cell r="B163" t="str">
            <v>West Midlands</v>
          </cell>
          <cell r="D163">
            <v>8704</v>
          </cell>
          <cell r="E163">
            <v>4558</v>
          </cell>
          <cell r="F163">
            <v>4146</v>
          </cell>
          <cell r="G163">
            <v>68.900000000000006</v>
          </cell>
          <cell r="H163">
            <v>64.8</v>
          </cell>
          <cell r="I163">
            <v>73.5</v>
          </cell>
          <cell r="J163">
            <v>58.3</v>
          </cell>
          <cell r="K163">
            <v>55.3</v>
          </cell>
          <cell r="L163">
            <v>61.6</v>
          </cell>
          <cell r="M163">
            <v>96.3</v>
          </cell>
          <cell r="N163">
            <v>95.2</v>
          </cell>
          <cell r="O163">
            <v>97.6</v>
          </cell>
          <cell r="P163">
            <v>93.6</v>
          </cell>
          <cell r="Q163">
            <v>93</v>
          </cell>
          <cell r="R163">
            <v>94.3</v>
          </cell>
          <cell r="S163">
            <v>60.1</v>
          </cell>
          <cell r="T163">
            <v>57.6</v>
          </cell>
          <cell r="U163">
            <v>62.8</v>
          </cell>
          <cell r="V163">
            <v>41.4</v>
          </cell>
          <cell r="W163">
            <v>35.299999999999997</v>
          </cell>
          <cell r="X163">
            <v>48.2</v>
          </cell>
          <cell r="Y163">
            <v>25.6</v>
          </cell>
          <cell r="Z163">
            <v>19.399999999999999</v>
          </cell>
          <cell r="AA163">
            <v>32.4</v>
          </cell>
          <cell r="AB163">
            <v>2631</v>
          </cell>
          <cell r="AC163">
            <v>1336</v>
          </cell>
          <cell r="AD163">
            <v>1295</v>
          </cell>
          <cell r="AE163">
            <v>58.9</v>
          </cell>
          <cell r="AF163">
            <v>48.5</v>
          </cell>
          <cell r="AG163">
            <v>69.599999999999994</v>
          </cell>
          <cell r="AH163">
            <v>47.1</v>
          </cell>
          <cell r="AI163">
            <v>40</v>
          </cell>
          <cell r="AJ163">
            <v>54.4</v>
          </cell>
          <cell r="AK163">
            <v>95.2</v>
          </cell>
          <cell r="AL163">
            <v>93.3</v>
          </cell>
          <cell r="AM163">
            <v>97.2</v>
          </cell>
          <cell r="AN163">
            <v>91.6</v>
          </cell>
          <cell r="AO163">
            <v>88.8</v>
          </cell>
          <cell r="AP163">
            <v>94.5</v>
          </cell>
          <cell r="AQ163">
            <v>49.1</v>
          </cell>
          <cell r="AR163">
            <v>43</v>
          </cell>
          <cell r="AS163">
            <v>55.5</v>
          </cell>
          <cell r="AT163">
            <v>33.299999999999997</v>
          </cell>
          <cell r="AU163">
            <v>24</v>
          </cell>
          <cell r="AV163">
            <v>43</v>
          </cell>
          <cell r="AW163">
            <v>18</v>
          </cell>
          <cell r="AX163">
            <v>11.1</v>
          </cell>
          <cell r="AY163">
            <v>25.2</v>
          </cell>
          <cell r="AZ163">
            <v>141</v>
          </cell>
          <cell r="BA163">
            <v>62</v>
          </cell>
          <cell r="BB163">
            <v>79</v>
          </cell>
          <cell r="BC163">
            <v>85.1</v>
          </cell>
          <cell r="BD163">
            <v>75.8</v>
          </cell>
          <cell r="BE163">
            <v>92.4</v>
          </cell>
          <cell r="BF163">
            <v>79.400000000000006</v>
          </cell>
          <cell r="BG163">
            <v>67.7</v>
          </cell>
          <cell r="BH163">
            <v>88.6</v>
          </cell>
          <cell r="BI163">
            <v>96.5</v>
          </cell>
          <cell r="BJ163">
            <v>91.9</v>
          </cell>
          <cell r="BK163">
            <v>100</v>
          </cell>
          <cell r="BL163">
            <v>94.3</v>
          </cell>
          <cell r="BM163">
            <v>87.1</v>
          </cell>
          <cell r="BN163">
            <v>100</v>
          </cell>
          <cell r="BO163">
            <v>79.400000000000006</v>
          </cell>
          <cell r="BP163">
            <v>67.7</v>
          </cell>
          <cell r="BQ163">
            <v>88.6</v>
          </cell>
          <cell r="BR163">
            <v>66</v>
          </cell>
          <cell r="BS163">
            <v>56.5</v>
          </cell>
          <cell r="BT163">
            <v>73.400000000000006</v>
          </cell>
          <cell r="BU163">
            <v>56</v>
          </cell>
          <cell r="BV163">
            <v>43.5</v>
          </cell>
          <cell r="BW163">
            <v>65.8</v>
          </cell>
          <cell r="BX163">
            <v>2741</v>
          </cell>
          <cell r="BY163">
            <v>1365</v>
          </cell>
          <cell r="BZ163">
            <v>1376</v>
          </cell>
          <cell r="CA163">
            <v>62.6</v>
          </cell>
          <cell r="CB163">
            <v>55.8</v>
          </cell>
          <cell r="CC163">
            <v>69.3</v>
          </cell>
          <cell r="CD163">
            <v>52.2</v>
          </cell>
          <cell r="CE163">
            <v>47.4</v>
          </cell>
          <cell r="CF163">
            <v>57</v>
          </cell>
          <cell r="CG163">
            <v>92.7</v>
          </cell>
          <cell r="CH163">
            <v>91</v>
          </cell>
          <cell r="CI163">
            <v>94.5</v>
          </cell>
          <cell r="CJ163">
            <v>89.8</v>
          </cell>
          <cell r="CK163">
            <v>88.1</v>
          </cell>
          <cell r="CL163">
            <v>91.5</v>
          </cell>
          <cell r="CM163">
            <v>54.3</v>
          </cell>
          <cell r="CN163">
            <v>50.3</v>
          </cell>
          <cell r="CO163">
            <v>58.2</v>
          </cell>
          <cell r="CP163">
            <v>33.799999999999997</v>
          </cell>
          <cell r="CQ163">
            <v>29.3</v>
          </cell>
          <cell r="CR163">
            <v>38.200000000000003</v>
          </cell>
          <cell r="CS163">
            <v>20.2</v>
          </cell>
          <cell r="CT163">
            <v>15.3</v>
          </cell>
          <cell r="CU163">
            <v>25</v>
          </cell>
          <cell r="CV163">
            <v>45995</v>
          </cell>
          <cell r="CW163">
            <v>23620</v>
          </cell>
          <cell r="CX163">
            <v>22375</v>
          </cell>
          <cell r="CY163">
            <v>64</v>
          </cell>
          <cell r="CZ163">
            <v>58.2</v>
          </cell>
          <cell r="DA163">
            <v>70.2</v>
          </cell>
          <cell r="DB163">
            <v>55.2</v>
          </cell>
          <cell r="DC163">
            <v>50.1</v>
          </cell>
          <cell r="DD163">
            <v>60.5</v>
          </cell>
          <cell r="DE163">
            <v>94.1</v>
          </cell>
          <cell r="DF163">
            <v>92.7</v>
          </cell>
          <cell r="DG163">
            <v>95.7</v>
          </cell>
          <cell r="DH163">
            <v>91.4</v>
          </cell>
          <cell r="DI163">
            <v>90</v>
          </cell>
          <cell r="DJ163">
            <v>92.9</v>
          </cell>
          <cell r="DK163">
            <v>57.4</v>
          </cell>
          <cell r="DL163">
            <v>53</v>
          </cell>
          <cell r="DM163">
            <v>62</v>
          </cell>
          <cell r="DN163">
            <v>35.200000000000003</v>
          </cell>
          <cell r="DO163">
            <v>30.7</v>
          </cell>
          <cell r="DP163">
            <v>39.9</v>
          </cell>
          <cell r="DQ163">
            <v>21.8</v>
          </cell>
          <cell r="DR163">
            <v>17.2</v>
          </cell>
          <cell r="DS163">
            <v>26.7</v>
          </cell>
          <cell r="DT163">
            <v>61461</v>
          </cell>
          <cell r="DU163">
            <v>31603</v>
          </cell>
          <cell r="DV163">
            <v>29858</v>
          </cell>
          <cell r="DW163">
            <v>64.400000000000006</v>
          </cell>
          <cell r="DX163">
            <v>58.6</v>
          </cell>
          <cell r="DY163">
            <v>70.599999999999994</v>
          </cell>
          <cell r="DZ163">
            <v>55.1</v>
          </cell>
          <cell r="EA163">
            <v>50.2</v>
          </cell>
          <cell r="EB163">
            <v>60.2</v>
          </cell>
          <cell r="EC163">
            <v>94.4</v>
          </cell>
          <cell r="ED163">
            <v>92.9</v>
          </cell>
          <cell r="EE163">
            <v>96</v>
          </cell>
          <cell r="EF163">
            <v>91.6</v>
          </cell>
          <cell r="EG163">
            <v>90.2</v>
          </cell>
          <cell r="EH163">
            <v>93.1</v>
          </cell>
          <cell r="EI163">
            <v>57.2</v>
          </cell>
          <cell r="EJ163">
            <v>53</v>
          </cell>
          <cell r="EK163">
            <v>61.7</v>
          </cell>
          <cell r="EL163">
            <v>36</v>
          </cell>
          <cell r="EM163">
            <v>31.1</v>
          </cell>
          <cell r="EN163">
            <v>41.2</v>
          </cell>
          <cell r="EO163">
            <v>22.2</v>
          </cell>
          <cell r="EP163">
            <v>17.2</v>
          </cell>
          <cell r="EQ163">
            <v>27.4</v>
          </cell>
        </row>
        <row r="164">
          <cell r="A164" t="str">
            <v>E12000006</v>
          </cell>
          <cell r="B164" t="str">
            <v>East</v>
          </cell>
          <cell r="D164">
            <v>3230</v>
          </cell>
          <cell r="E164">
            <v>1714</v>
          </cell>
          <cell r="F164">
            <v>1516</v>
          </cell>
          <cell r="G164">
            <v>70.400000000000006</v>
          </cell>
          <cell r="H164">
            <v>67.599999999999994</v>
          </cell>
          <cell r="I164">
            <v>73.5</v>
          </cell>
          <cell r="J164">
            <v>61.9</v>
          </cell>
          <cell r="K164">
            <v>60.2</v>
          </cell>
          <cell r="L164">
            <v>63.9</v>
          </cell>
          <cell r="M164">
            <v>96.6</v>
          </cell>
          <cell r="N164">
            <v>96.1</v>
          </cell>
          <cell r="O164">
            <v>97.1</v>
          </cell>
          <cell r="P164">
            <v>93.7</v>
          </cell>
          <cell r="Q164">
            <v>92.6</v>
          </cell>
          <cell r="R164">
            <v>94.9</v>
          </cell>
          <cell r="S164">
            <v>63.9</v>
          </cell>
          <cell r="T164">
            <v>62.3</v>
          </cell>
          <cell r="U164">
            <v>65.7</v>
          </cell>
          <cell r="V164">
            <v>45.5</v>
          </cell>
          <cell r="W164">
            <v>45</v>
          </cell>
          <cell r="X164">
            <v>46.2</v>
          </cell>
          <cell r="Y164">
            <v>30.5</v>
          </cell>
          <cell r="Z164">
            <v>28.2</v>
          </cell>
          <cell r="AA164">
            <v>33.1</v>
          </cell>
          <cell r="AB164">
            <v>1804</v>
          </cell>
          <cell r="AC164">
            <v>893</v>
          </cell>
          <cell r="AD164">
            <v>911</v>
          </cell>
          <cell r="AE164">
            <v>68.7</v>
          </cell>
          <cell r="AF164">
            <v>60.4</v>
          </cell>
          <cell r="AG164">
            <v>76.8</v>
          </cell>
          <cell r="AH164">
            <v>58.7</v>
          </cell>
          <cell r="AI164">
            <v>51.3</v>
          </cell>
          <cell r="AJ164">
            <v>66</v>
          </cell>
          <cell r="AK164">
            <v>96.8</v>
          </cell>
          <cell r="AL164">
            <v>95.7</v>
          </cell>
          <cell r="AM164">
            <v>97.8</v>
          </cell>
          <cell r="AN164">
            <v>93.3</v>
          </cell>
          <cell r="AO164">
            <v>91.4</v>
          </cell>
          <cell r="AP164">
            <v>95.2</v>
          </cell>
          <cell r="AQ164">
            <v>60.3</v>
          </cell>
          <cell r="AR164">
            <v>53.1</v>
          </cell>
          <cell r="AS164">
            <v>67.3</v>
          </cell>
          <cell r="AT164">
            <v>44.2</v>
          </cell>
          <cell r="AU164">
            <v>36.1</v>
          </cell>
          <cell r="AV164">
            <v>52.1</v>
          </cell>
          <cell r="AW164">
            <v>27</v>
          </cell>
          <cell r="AX164">
            <v>17.600000000000001</v>
          </cell>
          <cell r="AY164">
            <v>36.200000000000003</v>
          </cell>
          <cell r="AZ164">
            <v>233</v>
          </cell>
          <cell r="BA164">
            <v>125</v>
          </cell>
          <cell r="BB164">
            <v>108</v>
          </cell>
          <cell r="BC164">
            <v>91</v>
          </cell>
          <cell r="BD164">
            <v>88.8</v>
          </cell>
          <cell r="BE164">
            <v>93.5</v>
          </cell>
          <cell r="BF164">
            <v>80.7</v>
          </cell>
          <cell r="BG164">
            <v>76</v>
          </cell>
          <cell r="BH164">
            <v>86.1</v>
          </cell>
          <cell r="BI164" t="str">
            <v>x</v>
          </cell>
          <cell r="BJ164" t="str">
            <v>x</v>
          </cell>
          <cell r="BK164">
            <v>100</v>
          </cell>
          <cell r="BL164">
            <v>97.4</v>
          </cell>
          <cell r="BM164">
            <v>95.2</v>
          </cell>
          <cell r="BN164">
            <v>100</v>
          </cell>
          <cell r="BO164">
            <v>80.7</v>
          </cell>
          <cell r="BP164">
            <v>76</v>
          </cell>
          <cell r="BQ164">
            <v>86.1</v>
          </cell>
          <cell r="BR164">
            <v>56.2</v>
          </cell>
          <cell r="BS164">
            <v>53.6</v>
          </cell>
          <cell r="BT164">
            <v>59.3</v>
          </cell>
          <cell r="BU164">
            <v>50.6</v>
          </cell>
          <cell r="BV164">
            <v>44.8</v>
          </cell>
          <cell r="BW164">
            <v>57.4</v>
          </cell>
          <cell r="BX164">
            <v>2531</v>
          </cell>
          <cell r="BY164">
            <v>1281</v>
          </cell>
          <cell r="BZ164">
            <v>1250</v>
          </cell>
          <cell r="CA164">
            <v>70.900000000000006</v>
          </cell>
          <cell r="CB164">
            <v>65.599999999999994</v>
          </cell>
          <cell r="CC164">
            <v>76.400000000000006</v>
          </cell>
          <cell r="CD164">
            <v>60.9</v>
          </cell>
          <cell r="CE164">
            <v>57.3</v>
          </cell>
          <cell r="CF164">
            <v>64.599999999999994</v>
          </cell>
          <cell r="CG164">
            <v>95.6</v>
          </cell>
          <cell r="CH164">
            <v>94.5</v>
          </cell>
          <cell r="CI164">
            <v>96.7</v>
          </cell>
          <cell r="CJ164">
            <v>93.1</v>
          </cell>
          <cell r="CK164">
            <v>92.1</v>
          </cell>
          <cell r="CL164">
            <v>94.2</v>
          </cell>
          <cell r="CM164">
            <v>63.4</v>
          </cell>
          <cell r="CN164">
            <v>60.7</v>
          </cell>
          <cell r="CO164">
            <v>66.2</v>
          </cell>
          <cell r="CP164">
            <v>43.2</v>
          </cell>
          <cell r="CQ164">
            <v>40.1</v>
          </cell>
          <cell r="CR164">
            <v>46.4</v>
          </cell>
          <cell r="CS164">
            <v>27.3</v>
          </cell>
          <cell r="CT164">
            <v>24.3</v>
          </cell>
          <cell r="CU164">
            <v>30.3</v>
          </cell>
          <cell r="CV164">
            <v>53738</v>
          </cell>
          <cell r="CW164">
            <v>27445</v>
          </cell>
          <cell r="CX164">
            <v>26293</v>
          </cell>
          <cell r="CY164">
            <v>66.099999999999994</v>
          </cell>
          <cell r="CZ164">
            <v>60.9</v>
          </cell>
          <cell r="DA164">
            <v>71.599999999999994</v>
          </cell>
          <cell r="DB164">
            <v>57.8</v>
          </cell>
          <cell r="DC164">
            <v>53.3</v>
          </cell>
          <cell r="DD164">
            <v>62.6</v>
          </cell>
          <cell r="DE164">
            <v>94.4</v>
          </cell>
          <cell r="DF164">
            <v>93.2</v>
          </cell>
          <cell r="DG164">
            <v>95.8</v>
          </cell>
          <cell r="DH164">
            <v>92.3</v>
          </cell>
          <cell r="DI164">
            <v>91.1</v>
          </cell>
          <cell r="DJ164">
            <v>93.6</v>
          </cell>
          <cell r="DK164">
            <v>60.2</v>
          </cell>
          <cell r="DL164">
            <v>56.3</v>
          </cell>
          <cell r="DM164">
            <v>64.2</v>
          </cell>
          <cell r="DN164">
            <v>37.799999999999997</v>
          </cell>
          <cell r="DO164">
            <v>33.9</v>
          </cell>
          <cell r="DP164">
            <v>41.8</v>
          </cell>
          <cell r="DQ164">
            <v>23.8</v>
          </cell>
          <cell r="DR164">
            <v>19.600000000000001</v>
          </cell>
          <cell r="DS164">
            <v>28.2</v>
          </cell>
          <cell r="DT164">
            <v>62756</v>
          </cell>
          <cell r="DU164">
            <v>32066</v>
          </cell>
          <cell r="DV164">
            <v>30690</v>
          </cell>
          <cell r="DW164">
            <v>66.7</v>
          </cell>
          <cell r="DX164">
            <v>61.6</v>
          </cell>
          <cell r="DY164">
            <v>72.099999999999994</v>
          </cell>
          <cell r="DZ164">
            <v>58.2</v>
          </cell>
          <cell r="EA164">
            <v>53.8</v>
          </cell>
          <cell r="EB164">
            <v>62.8</v>
          </cell>
          <cell r="EC164">
            <v>94.7</v>
          </cell>
          <cell r="ED164">
            <v>93.5</v>
          </cell>
          <cell r="EE164">
            <v>95.9</v>
          </cell>
          <cell r="EF164">
            <v>92.5</v>
          </cell>
          <cell r="EG164">
            <v>91.2</v>
          </cell>
          <cell r="EH164">
            <v>93.8</v>
          </cell>
          <cell r="EI164">
            <v>60.5</v>
          </cell>
          <cell r="EJ164">
            <v>56.7</v>
          </cell>
          <cell r="EK164">
            <v>64.5</v>
          </cell>
          <cell r="EL164">
            <v>38.6</v>
          </cell>
          <cell r="EM164">
            <v>34.799999999999997</v>
          </cell>
          <cell r="EN164">
            <v>42.5</v>
          </cell>
          <cell r="EO164">
            <v>24.4</v>
          </cell>
          <cell r="EP164">
            <v>20.3</v>
          </cell>
          <cell r="EQ164">
            <v>28.8</v>
          </cell>
        </row>
        <row r="165">
          <cell r="A165" t="str">
            <v>E12000007</v>
          </cell>
          <cell r="B165" t="str">
            <v>LONDON</v>
          </cell>
          <cell r="D165">
            <v>14653</v>
          </cell>
          <cell r="E165">
            <v>7511</v>
          </cell>
          <cell r="F165">
            <v>7142</v>
          </cell>
          <cell r="G165">
            <v>78.900000000000006</v>
          </cell>
          <cell r="H165">
            <v>74.5</v>
          </cell>
          <cell r="I165">
            <v>83.5</v>
          </cell>
          <cell r="J165">
            <v>69.2</v>
          </cell>
          <cell r="K165">
            <v>66.099999999999994</v>
          </cell>
          <cell r="L165">
            <v>72.5</v>
          </cell>
          <cell r="M165">
            <v>97.2</v>
          </cell>
          <cell r="N165">
            <v>96.4</v>
          </cell>
          <cell r="O165">
            <v>98.1</v>
          </cell>
          <cell r="P165">
            <v>95.2</v>
          </cell>
          <cell r="Q165">
            <v>94.4</v>
          </cell>
          <cell r="R165">
            <v>96.1</v>
          </cell>
          <cell r="S165">
            <v>70.400000000000006</v>
          </cell>
          <cell r="T165">
            <v>67.8</v>
          </cell>
          <cell r="U165">
            <v>73.2</v>
          </cell>
          <cell r="V165">
            <v>55.9</v>
          </cell>
          <cell r="W165">
            <v>51.2</v>
          </cell>
          <cell r="X165">
            <v>60.8</v>
          </cell>
          <cell r="Y165">
            <v>38.5</v>
          </cell>
          <cell r="Z165">
            <v>32.9</v>
          </cell>
          <cell r="AA165">
            <v>44.4</v>
          </cell>
          <cell r="AB165">
            <v>16388</v>
          </cell>
          <cell r="AC165">
            <v>8089</v>
          </cell>
          <cell r="AD165">
            <v>8299</v>
          </cell>
          <cell r="AE165">
            <v>66.400000000000006</v>
          </cell>
          <cell r="AF165">
            <v>59.8</v>
          </cell>
          <cell r="AG165">
            <v>72.8</v>
          </cell>
          <cell r="AH165">
            <v>54</v>
          </cell>
          <cell r="AI165">
            <v>49.2</v>
          </cell>
          <cell r="AJ165">
            <v>58.7</v>
          </cell>
          <cell r="AK165">
            <v>95.4</v>
          </cell>
          <cell r="AL165">
            <v>93.8</v>
          </cell>
          <cell r="AM165">
            <v>96.9</v>
          </cell>
          <cell r="AN165">
            <v>91.3</v>
          </cell>
          <cell r="AO165">
            <v>89.7</v>
          </cell>
          <cell r="AP165">
            <v>92.9</v>
          </cell>
          <cell r="AQ165">
            <v>55.8</v>
          </cell>
          <cell r="AR165">
            <v>51.7</v>
          </cell>
          <cell r="AS165">
            <v>59.9</v>
          </cell>
          <cell r="AT165">
            <v>42.3</v>
          </cell>
          <cell r="AU165">
            <v>36.6</v>
          </cell>
          <cell r="AV165">
            <v>47.8</v>
          </cell>
          <cell r="AW165">
            <v>23</v>
          </cell>
          <cell r="AX165">
            <v>17.8</v>
          </cell>
          <cell r="AY165">
            <v>28.1</v>
          </cell>
          <cell r="AZ165">
            <v>530</v>
          </cell>
          <cell r="BA165">
            <v>266</v>
          </cell>
          <cell r="BB165">
            <v>264</v>
          </cell>
          <cell r="BC165">
            <v>88.9</v>
          </cell>
          <cell r="BD165">
            <v>85.7</v>
          </cell>
          <cell r="BE165">
            <v>92</v>
          </cell>
          <cell r="BF165">
            <v>79.400000000000006</v>
          </cell>
          <cell r="BG165">
            <v>75.2</v>
          </cell>
          <cell r="BH165">
            <v>83.7</v>
          </cell>
          <cell r="BI165">
            <v>98.7</v>
          </cell>
          <cell r="BJ165" t="str">
            <v>x</v>
          </cell>
          <cell r="BK165" t="str">
            <v>x</v>
          </cell>
          <cell r="BL165">
            <v>95.8</v>
          </cell>
          <cell r="BM165">
            <v>96.2</v>
          </cell>
          <cell r="BN165">
            <v>95.5</v>
          </cell>
          <cell r="BO165">
            <v>79.8</v>
          </cell>
          <cell r="BP165">
            <v>75.900000000000006</v>
          </cell>
          <cell r="BQ165">
            <v>83.7</v>
          </cell>
          <cell r="BR165">
            <v>65.8</v>
          </cell>
          <cell r="BS165">
            <v>63.9</v>
          </cell>
          <cell r="BT165">
            <v>67.8</v>
          </cell>
          <cell r="BU165">
            <v>54.2</v>
          </cell>
          <cell r="BV165">
            <v>48.1</v>
          </cell>
          <cell r="BW165">
            <v>60.2</v>
          </cell>
          <cell r="BX165">
            <v>6242</v>
          </cell>
          <cell r="BY165">
            <v>3098</v>
          </cell>
          <cell r="BZ165">
            <v>3144</v>
          </cell>
          <cell r="CA165">
            <v>71.5</v>
          </cell>
          <cell r="CB165">
            <v>66.599999999999994</v>
          </cell>
          <cell r="CC165">
            <v>76.400000000000006</v>
          </cell>
          <cell r="CD165">
            <v>61.2</v>
          </cell>
          <cell r="CE165">
            <v>57.7</v>
          </cell>
          <cell r="CF165">
            <v>64.7</v>
          </cell>
          <cell r="CG165">
            <v>94.9</v>
          </cell>
          <cell r="CH165">
            <v>93.3</v>
          </cell>
          <cell r="CI165">
            <v>96.5</v>
          </cell>
          <cell r="CJ165">
            <v>91.9</v>
          </cell>
          <cell r="CK165">
            <v>90.2</v>
          </cell>
          <cell r="CL165">
            <v>93.6</v>
          </cell>
          <cell r="CM165">
            <v>62.8</v>
          </cell>
          <cell r="CN165">
            <v>59.7</v>
          </cell>
          <cell r="CO165">
            <v>65.8</v>
          </cell>
          <cell r="CP165">
            <v>47</v>
          </cell>
          <cell r="CQ165">
            <v>43.4</v>
          </cell>
          <cell r="CR165">
            <v>50.5</v>
          </cell>
          <cell r="CS165">
            <v>30.8</v>
          </cell>
          <cell r="CT165">
            <v>27</v>
          </cell>
          <cell r="CU165">
            <v>34.6</v>
          </cell>
          <cell r="CV165">
            <v>32427</v>
          </cell>
          <cell r="CW165">
            <v>16426</v>
          </cell>
          <cell r="CX165">
            <v>16001</v>
          </cell>
          <cell r="CY165">
            <v>69.599999999999994</v>
          </cell>
          <cell r="CZ165">
            <v>65.2</v>
          </cell>
          <cell r="DA165">
            <v>74.099999999999994</v>
          </cell>
          <cell r="DB165">
            <v>59.9</v>
          </cell>
          <cell r="DC165">
            <v>56.6</v>
          </cell>
          <cell r="DD165">
            <v>63.3</v>
          </cell>
          <cell r="DE165">
            <v>94.4</v>
          </cell>
          <cell r="DF165">
            <v>93.4</v>
          </cell>
          <cell r="DG165">
            <v>95.4</v>
          </cell>
          <cell r="DH165">
            <v>91.5</v>
          </cell>
          <cell r="DI165">
            <v>90.6</v>
          </cell>
          <cell r="DJ165">
            <v>92.3</v>
          </cell>
          <cell r="DK165">
            <v>61.8</v>
          </cell>
          <cell r="DL165">
            <v>59.2</v>
          </cell>
          <cell r="DM165">
            <v>64.400000000000006</v>
          </cell>
          <cell r="DN165">
            <v>44.6</v>
          </cell>
          <cell r="DO165">
            <v>40.9</v>
          </cell>
          <cell r="DP165">
            <v>48.5</v>
          </cell>
          <cell r="DQ165">
            <v>29.5</v>
          </cell>
          <cell r="DR165">
            <v>24.8</v>
          </cell>
          <cell r="DS165">
            <v>34.4</v>
          </cell>
          <cell r="DT165">
            <v>75624</v>
          </cell>
          <cell r="DU165">
            <v>38199</v>
          </cell>
          <cell r="DV165">
            <v>37425</v>
          </cell>
          <cell r="DW165">
            <v>71.2</v>
          </cell>
          <cell r="DX165">
            <v>66.3</v>
          </cell>
          <cell r="DY165">
            <v>76.2</v>
          </cell>
          <cell r="DZ165">
            <v>60.9</v>
          </cell>
          <cell r="EA165">
            <v>57.3</v>
          </cell>
          <cell r="EB165">
            <v>64.5</v>
          </cell>
          <cell r="EC165">
            <v>95.3</v>
          </cell>
          <cell r="ED165">
            <v>94.1</v>
          </cell>
          <cell r="EE165">
            <v>96.5</v>
          </cell>
          <cell r="EF165">
            <v>92.3</v>
          </cell>
          <cell r="EG165">
            <v>91.2</v>
          </cell>
          <cell r="EH165">
            <v>93.4</v>
          </cell>
          <cell r="EI165">
            <v>62.5</v>
          </cell>
          <cell r="EJ165">
            <v>59.6</v>
          </cell>
          <cell r="EK165">
            <v>65.5</v>
          </cell>
          <cell r="EL165">
            <v>47.1</v>
          </cell>
          <cell r="EM165">
            <v>42.8</v>
          </cell>
          <cell r="EN165">
            <v>51.6</v>
          </cell>
          <cell r="EO165">
            <v>30.5</v>
          </cell>
          <cell r="EP165">
            <v>25.6</v>
          </cell>
          <cell r="EQ165">
            <v>35.5</v>
          </cell>
        </row>
        <row r="166">
          <cell r="A166" t="str">
            <v>E13000001</v>
          </cell>
          <cell r="B166" t="str">
            <v>Inner London</v>
          </cell>
          <cell r="D166">
            <v>5014</v>
          </cell>
          <cell r="E166">
            <v>2532</v>
          </cell>
          <cell r="F166">
            <v>2482</v>
          </cell>
          <cell r="G166">
            <v>76.099999999999994</v>
          </cell>
          <cell r="H166">
            <v>70.8</v>
          </cell>
          <cell r="I166">
            <v>81.5</v>
          </cell>
          <cell r="J166">
            <v>67</v>
          </cell>
          <cell r="K166">
            <v>63.7</v>
          </cell>
          <cell r="L166">
            <v>70.3</v>
          </cell>
          <cell r="M166">
            <v>97</v>
          </cell>
          <cell r="N166">
            <v>95.8</v>
          </cell>
          <cell r="O166">
            <v>98.3</v>
          </cell>
          <cell r="P166">
            <v>94.8</v>
          </cell>
          <cell r="Q166">
            <v>93.4</v>
          </cell>
          <cell r="R166">
            <v>96.2</v>
          </cell>
          <cell r="S166">
            <v>68.599999999999994</v>
          </cell>
          <cell r="T166">
            <v>66.099999999999994</v>
          </cell>
          <cell r="U166">
            <v>71.099999999999994</v>
          </cell>
          <cell r="V166">
            <v>55.3</v>
          </cell>
          <cell r="W166">
            <v>52.3</v>
          </cell>
          <cell r="X166">
            <v>58.3</v>
          </cell>
          <cell r="Y166">
            <v>34.700000000000003</v>
          </cell>
          <cell r="Z166">
            <v>29.3</v>
          </cell>
          <cell r="AA166">
            <v>40.200000000000003</v>
          </cell>
          <cell r="AB166">
            <v>7447</v>
          </cell>
          <cell r="AC166">
            <v>3643</v>
          </cell>
          <cell r="AD166">
            <v>3804</v>
          </cell>
          <cell r="AE166">
            <v>65.900000000000006</v>
          </cell>
          <cell r="AF166">
            <v>59.8</v>
          </cell>
          <cell r="AG166">
            <v>71.7</v>
          </cell>
          <cell r="AH166">
            <v>53.8</v>
          </cell>
          <cell r="AI166">
            <v>48.6</v>
          </cell>
          <cell r="AJ166">
            <v>58.7</v>
          </cell>
          <cell r="AK166">
            <v>95</v>
          </cell>
          <cell r="AL166">
            <v>93.1</v>
          </cell>
          <cell r="AM166">
            <v>96.9</v>
          </cell>
          <cell r="AN166">
            <v>91.4</v>
          </cell>
          <cell r="AO166">
            <v>89</v>
          </cell>
          <cell r="AP166">
            <v>93.6</v>
          </cell>
          <cell r="AQ166">
            <v>55.7</v>
          </cell>
          <cell r="AR166">
            <v>51.2</v>
          </cell>
          <cell r="AS166">
            <v>60</v>
          </cell>
          <cell r="AT166">
            <v>42.9</v>
          </cell>
          <cell r="AU166">
            <v>37.4</v>
          </cell>
          <cell r="AV166">
            <v>48.2</v>
          </cell>
          <cell r="AW166">
            <v>22.3</v>
          </cell>
          <cell r="AX166">
            <v>17.3</v>
          </cell>
          <cell r="AY166">
            <v>27.1</v>
          </cell>
          <cell r="AZ166">
            <v>197</v>
          </cell>
          <cell r="BA166">
            <v>97</v>
          </cell>
          <cell r="BB166">
            <v>100</v>
          </cell>
          <cell r="BC166">
            <v>82.2</v>
          </cell>
          <cell r="BD166">
            <v>75.3</v>
          </cell>
          <cell r="BE166">
            <v>89</v>
          </cell>
          <cell r="BF166">
            <v>69.5</v>
          </cell>
          <cell r="BG166">
            <v>59.8</v>
          </cell>
          <cell r="BH166">
            <v>79</v>
          </cell>
          <cell r="BI166">
            <v>97</v>
          </cell>
          <cell r="BJ166" t="str">
            <v>x</v>
          </cell>
          <cell r="BK166" t="str">
            <v>x</v>
          </cell>
          <cell r="BL166">
            <v>92.9</v>
          </cell>
          <cell r="BM166">
            <v>92.8</v>
          </cell>
          <cell r="BN166">
            <v>93</v>
          </cell>
          <cell r="BO166">
            <v>70.099999999999994</v>
          </cell>
          <cell r="BP166">
            <v>60.8</v>
          </cell>
          <cell r="BQ166">
            <v>79</v>
          </cell>
          <cell r="BR166">
            <v>61.9</v>
          </cell>
          <cell r="BS166">
            <v>56.7</v>
          </cell>
          <cell r="BT166">
            <v>67</v>
          </cell>
          <cell r="BU166">
            <v>42.6</v>
          </cell>
          <cell r="BV166">
            <v>29.9</v>
          </cell>
          <cell r="BW166">
            <v>55</v>
          </cell>
          <cell r="BX166">
            <v>2238</v>
          </cell>
          <cell r="BY166">
            <v>1102</v>
          </cell>
          <cell r="BZ166">
            <v>1136</v>
          </cell>
          <cell r="CA166">
            <v>69.5</v>
          </cell>
          <cell r="CB166">
            <v>62.6</v>
          </cell>
          <cell r="CC166">
            <v>76.099999999999994</v>
          </cell>
          <cell r="CD166">
            <v>59.4</v>
          </cell>
          <cell r="CE166">
            <v>54.8</v>
          </cell>
          <cell r="CF166">
            <v>63.9</v>
          </cell>
          <cell r="CG166">
            <v>94.2</v>
          </cell>
          <cell r="CH166">
            <v>92.3</v>
          </cell>
          <cell r="CI166">
            <v>96.1</v>
          </cell>
          <cell r="CJ166">
            <v>91.1</v>
          </cell>
          <cell r="CK166">
            <v>88.7</v>
          </cell>
          <cell r="CL166">
            <v>93.4</v>
          </cell>
          <cell r="CM166">
            <v>61.3</v>
          </cell>
          <cell r="CN166">
            <v>57.1</v>
          </cell>
          <cell r="CO166">
            <v>65.3</v>
          </cell>
          <cell r="CP166">
            <v>45.6</v>
          </cell>
          <cell r="CQ166">
            <v>40.299999999999997</v>
          </cell>
          <cell r="CR166">
            <v>50.8</v>
          </cell>
          <cell r="CS166">
            <v>28.2</v>
          </cell>
          <cell r="CT166">
            <v>23.2</v>
          </cell>
          <cell r="CU166">
            <v>33</v>
          </cell>
          <cell r="CV166">
            <v>7231</v>
          </cell>
          <cell r="CW166">
            <v>3631</v>
          </cell>
          <cell r="CX166">
            <v>3600</v>
          </cell>
          <cell r="CY166">
            <v>69.099999999999994</v>
          </cell>
          <cell r="CZ166">
            <v>64.8</v>
          </cell>
          <cell r="DA166">
            <v>73.400000000000006</v>
          </cell>
          <cell r="DB166">
            <v>60</v>
          </cell>
          <cell r="DC166">
            <v>56.5</v>
          </cell>
          <cell r="DD166">
            <v>63.4</v>
          </cell>
          <cell r="DE166">
            <v>93.3</v>
          </cell>
          <cell r="DF166">
            <v>91.7</v>
          </cell>
          <cell r="DG166">
            <v>94.9</v>
          </cell>
          <cell r="DH166">
            <v>90.4</v>
          </cell>
          <cell r="DI166">
            <v>88.8</v>
          </cell>
          <cell r="DJ166">
            <v>92.1</v>
          </cell>
          <cell r="DK166">
            <v>61.7</v>
          </cell>
          <cell r="DL166">
            <v>58.8</v>
          </cell>
          <cell r="DM166">
            <v>64.7</v>
          </cell>
          <cell r="DN166">
            <v>47.8</v>
          </cell>
          <cell r="DO166">
            <v>44.2</v>
          </cell>
          <cell r="DP166">
            <v>51.4</v>
          </cell>
          <cell r="DQ166">
            <v>32.4</v>
          </cell>
          <cell r="DR166">
            <v>28</v>
          </cell>
          <cell r="DS166">
            <v>36.9</v>
          </cell>
          <cell r="DT166">
            <v>24234</v>
          </cell>
          <cell r="DU166">
            <v>12111</v>
          </cell>
          <cell r="DV166">
            <v>12123</v>
          </cell>
          <cell r="DW166">
            <v>70</v>
          </cell>
          <cell r="DX166">
            <v>64.7</v>
          </cell>
          <cell r="DY166">
            <v>75.3</v>
          </cell>
          <cell r="DZ166">
            <v>59.7</v>
          </cell>
          <cell r="EA166">
            <v>55.7</v>
          </cell>
          <cell r="EB166">
            <v>63.7</v>
          </cell>
          <cell r="EC166">
            <v>94.9</v>
          </cell>
          <cell r="ED166">
            <v>93.3</v>
          </cell>
          <cell r="EE166">
            <v>96.6</v>
          </cell>
          <cell r="EF166">
            <v>91.9</v>
          </cell>
          <cell r="EG166">
            <v>90.1</v>
          </cell>
          <cell r="EH166">
            <v>93.7</v>
          </cell>
          <cell r="EI166">
            <v>61.5</v>
          </cell>
          <cell r="EJ166">
            <v>58.1</v>
          </cell>
          <cell r="EK166">
            <v>64.900000000000006</v>
          </cell>
          <cell r="EL166">
            <v>48</v>
          </cell>
          <cell r="EM166">
            <v>43.6</v>
          </cell>
          <cell r="EN166">
            <v>52.4</v>
          </cell>
          <cell r="EO166">
            <v>29.4</v>
          </cell>
          <cell r="EP166">
            <v>24.5</v>
          </cell>
          <cell r="EQ166">
            <v>34.299999999999997</v>
          </cell>
        </row>
        <row r="167">
          <cell r="A167" t="str">
            <v>E13000002</v>
          </cell>
          <cell r="B167" t="str">
            <v>Outer London</v>
          </cell>
          <cell r="D167">
            <v>9639</v>
          </cell>
          <cell r="E167">
            <v>4979</v>
          </cell>
          <cell r="F167">
            <v>4660</v>
          </cell>
          <cell r="G167">
            <v>80.400000000000006</v>
          </cell>
          <cell r="H167">
            <v>76.400000000000006</v>
          </cell>
          <cell r="I167">
            <v>84.6</v>
          </cell>
          <cell r="J167">
            <v>70.400000000000006</v>
          </cell>
          <cell r="K167">
            <v>67.3</v>
          </cell>
          <cell r="L167">
            <v>73.7</v>
          </cell>
          <cell r="M167">
            <v>97.3</v>
          </cell>
          <cell r="N167">
            <v>96.6</v>
          </cell>
          <cell r="O167">
            <v>98</v>
          </cell>
          <cell r="P167">
            <v>95.4</v>
          </cell>
          <cell r="Q167">
            <v>94.8</v>
          </cell>
          <cell r="R167">
            <v>96</v>
          </cell>
          <cell r="S167">
            <v>71.400000000000006</v>
          </cell>
          <cell r="T167">
            <v>68.599999999999994</v>
          </cell>
          <cell r="U167">
            <v>74.400000000000006</v>
          </cell>
          <cell r="V167">
            <v>56.2</v>
          </cell>
          <cell r="W167">
            <v>50.7</v>
          </cell>
          <cell r="X167">
            <v>62.1</v>
          </cell>
          <cell r="Y167">
            <v>40.5</v>
          </cell>
          <cell r="Z167">
            <v>34.700000000000003</v>
          </cell>
          <cell r="AA167">
            <v>46.7</v>
          </cell>
          <cell r="AB167">
            <v>8941</v>
          </cell>
          <cell r="AC167">
            <v>4446</v>
          </cell>
          <cell r="AD167">
            <v>4495</v>
          </cell>
          <cell r="AE167">
            <v>66.8</v>
          </cell>
          <cell r="AF167">
            <v>59.8</v>
          </cell>
          <cell r="AG167">
            <v>73.8</v>
          </cell>
          <cell r="AH167">
            <v>54.1</v>
          </cell>
          <cell r="AI167">
            <v>49.6</v>
          </cell>
          <cell r="AJ167">
            <v>58.6</v>
          </cell>
          <cell r="AK167">
            <v>95.7</v>
          </cell>
          <cell r="AL167">
            <v>94.5</v>
          </cell>
          <cell r="AM167">
            <v>97</v>
          </cell>
          <cell r="AN167">
            <v>91.3</v>
          </cell>
          <cell r="AO167">
            <v>90.2</v>
          </cell>
          <cell r="AP167">
            <v>92.4</v>
          </cell>
          <cell r="AQ167">
            <v>55.9</v>
          </cell>
          <cell r="AR167">
            <v>52.1</v>
          </cell>
          <cell r="AS167">
            <v>59.7</v>
          </cell>
          <cell r="AT167">
            <v>41.7</v>
          </cell>
          <cell r="AU167">
            <v>35.9</v>
          </cell>
          <cell r="AV167">
            <v>47.5</v>
          </cell>
          <cell r="AW167">
            <v>23.6</v>
          </cell>
          <cell r="AX167">
            <v>18.2</v>
          </cell>
          <cell r="AY167">
            <v>29</v>
          </cell>
          <cell r="AZ167">
            <v>333</v>
          </cell>
          <cell r="BA167">
            <v>169</v>
          </cell>
          <cell r="BB167">
            <v>164</v>
          </cell>
          <cell r="BC167">
            <v>92.8</v>
          </cell>
          <cell r="BD167">
            <v>91.7</v>
          </cell>
          <cell r="BE167">
            <v>93.9</v>
          </cell>
          <cell r="BF167">
            <v>85.3</v>
          </cell>
          <cell r="BG167">
            <v>84</v>
          </cell>
          <cell r="BH167">
            <v>86.6</v>
          </cell>
          <cell r="BI167" t="str">
            <v>x</v>
          </cell>
          <cell r="BJ167" t="str">
            <v>x</v>
          </cell>
          <cell r="BK167">
            <v>100</v>
          </cell>
          <cell r="BL167">
            <v>97.6</v>
          </cell>
          <cell r="BM167">
            <v>98.2</v>
          </cell>
          <cell r="BN167">
            <v>97</v>
          </cell>
          <cell r="BO167">
            <v>85.6</v>
          </cell>
          <cell r="BP167">
            <v>84.6</v>
          </cell>
          <cell r="BQ167">
            <v>86.6</v>
          </cell>
          <cell r="BR167">
            <v>68.2</v>
          </cell>
          <cell r="BS167">
            <v>68</v>
          </cell>
          <cell r="BT167">
            <v>68.3</v>
          </cell>
          <cell r="BU167">
            <v>61</v>
          </cell>
          <cell r="BV167">
            <v>58.6</v>
          </cell>
          <cell r="BW167">
            <v>63.4</v>
          </cell>
          <cell r="BX167">
            <v>4004</v>
          </cell>
          <cell r="BY167">
            <v>1996</v>
          </cell>
          <cell r="BZ167">
            <v>2008</v>
          </cell>
          <cell r="CA167">
            <v>72.7</v>
          </cell>
          <cell r="CB167">
            <v>68.8</v>
          </cell>
          <cell r="CC167">
            <v>76.5</v>
          </cell>
          <cell r="CD167">
            <v>62.3</v>
          </cell>
          <cell r="CE167">
            <v>59.4</v>
          </cell>
          <cell r="CF167">
            <v>65.099999999999994</v>
          </cell>
          <cell r="CG167">
            <v>95.3</v>
          </cell>
          <cell r="CH167">
            <v>93.9</v>
          </cell>
          <cell r="CI167">
            <v>96.8</v>
          </cell>
          <cell r="CJ167">
            <v>92.4</v>
          </cell>
          <cell r="CK167">
            <v>91.1</v>
          </cell>
          <cell r="CL167">
            <v>93.7</v>
          </cell>
          <cell r="CM167">
            <v>63.6</v>
          </cell>
          <cell r="CN167">
            <v>61.2</v>
          </cell>
          <cell r="CO167">
            <v>66.099999999999994</v>
          </cell>
          <cell r="CP167">
            <v>47.8</v>
          </cell>
          <cell r="CQ167">
            <v>45.2</v>
          </cell>
          <cell r="CR167">
            <v>50.3</v>
          </cell>
          <cell r="CS167">
            <v>32.299999999999997</v>
          </cell>
          <cell r="CT167">
            <v>29</v>
          </cell>
          <cell r="CU167">
            <v>35.5</v>
          </cell>
          <cell r="CV167">
            <v>25196</v>
          </cell>
          <cell r="CW167">
            <v>12795</v>
          </cell>
          <cell r="CX167">
            <v>12401</v>
          </cell>
          <cell r="CY167">
            <v>69.7</v>
          </cell>
          <cell r="CZ167">
            <v>65.3</v>
          </cell>
          <cell r="DA167">
            <v>74.3</v>
          </cell>
          <cell r="DB167">
            <v>59.9</v>
          </cell>
          <cell r="DC167">
            <v>56.7</v>
          </cell>
          <cell r="DD167">
            <v>63.3</v>
          </cell>
          <cell r="DE167">
            <v>94.7</v>
          </cell>
          <cell r="DF167">
            <v>93.9</v>
          </cell>
          <cell r="DG167">
            <v>95.6</v>
          </cell>
          <cell r="DH167">
            <v>91.7</v>
          </cell>
          <cell r="DI167">
            <v>91.2</v>
          </cell>
          <cell r="DJ167">
            <v>92.3</v>
          </cell>
          <cell r="DK167">
            <v>61.8</v>
          </cell>
          <cell r="DL167">
            <v>59.3</v>
          </cell>
          <cell r="DM167">
            <v>64.3</v>
          </cell>
          <cell r="DN167">
            <v>43.7</v>
          </cell>
          <cell r="DO167">
            <v>39.9</v>
          </cell>
          <cell r="DP167">
            <v>47.6</v>
          </cell>
          <cell r="DQ167">
            <v>28.7</v>
          </cell>
          <cell r="DR167">
            <v>23.9</v>
          </cell>
          <cell r="DS167">
            <v>33.700000000000003</v>
          </cell>
          <cell r="DT167">
            <v>51390</v>
          </cell>
          <cell r="DU167">
            <v>26088</v>
          </cell>
          <cell r="DV167">
            <v>25302</v>
          </cell>
          <cell r="DW167">
            <v>71.8</v>
          </cell>
          <cell r="DX167">
            <v>67</v>
          </cell>
          <cell r="DY167">
            <v>76.599999999999994</v>
          </cell>
          <cell r="DZ167">
            <v>61.4</v>
          </cell>
          <cell r="EA167">
            <v>58</v>
          </cell>
          <cell r="EB167">
            <v>64.900000000000006</v>
          </cell>
          <cell r="EC167">
            <v>95.5</v>
          </cell>
          <cell r="ED167">
            <v>94.5</v>
          </cell>
          <cell r="EE167">
            <v>96.4</v>
          </cell>
          <cell r="EF167">
            <v>92.5</v>
          </cell>
          <cell r="EG167">
            <v>91.8</v>
          </cell>
          <cell r="EH167">
            <v>93.2</v>
          </cell>
          <cell r="EI167">
            <v>63</v>
          </cell>
          <cell r="EJ167">
            <v>60.3</v>
          </cell>
          <cell r="EK167">
            <v>65.900000000000006</v>
          </cell>
          <cell r="EL167">
            <v>46.7</v>
          </cell>
          <cell r="EM167">
            <v>42.4</v>
          </cell>
          <cell r="EN167">
            <v>51.2</v>
          </cell>
          <cell r="EO167">
            <v>31</v>
          </cell>
          <cell r="EP167">
            <v>26.1</v>
          </cell>
          <cell r="EQ167">
            <v>36</v>
          </cell>
        </row>
        <row r="168">
          <cell r="A168" t="str">
            <v>E12000008</v>
          </cell>
          <cell r="B168" t="str">
            <v>South East</v>
          </cell>
          <cell r="D168">
            <v>5032</v>
          </cell>
          <cell r="E168">
            <v>2568</v>
          </cell>
          <cell r="F168">
            <v>2464</v>
          </cell>
          <cell r="G168">
            <v>76.5</v>
          </cell>
          <cell r="H168">
            <v>72.2</v>
          </cell>
          <cell r="I168">
            <v>81</v>
          </cell>
          <cell r="J168">
            <v>68.5</v>
          </cell>
          <cell r="K168">
            <v>64.900000000000006</v>
          </cell>
          <cell r="L168">
            <v>72.2</v>
          </cell>
          <cell r="M168">
            <v>96.7</v>
          </cell>
          <cell r="N168">
            <v>96</v>
          </cell>
          <cell r="O168">
            <v>97.4</v>
          </cell>
          <cell r="P168">
            <v>95.1</v>
          </cell>
          <cell r="Q168">
            <v>94.2</v>
          </cell>
          <cell r="R168">
            <v>96</v>
          </cell>
          <cell r="S168">
            <v>70</v>
          </cell>
          <cell r="T168">
            <v>66.900000000000006</v>
          </cell>
          <cell r="U168">
            <v>73.3</v>
          </cell>
          <cell r="V168">
            <v>44.9</v>
          </cell>
          <cell r="W168">
            <v>39</v>
          </cell>
          <cell r="X168">
            <v>51</v>
          </cell>
          <cell r="Y168">
            <v>32.5</v>
          </cell>
          <cell r="Z168">
            <v>25.9</v>
          </cell>
          <cell r="AA168">
            <v>39.299999999999997</v>
          </cell>
          <cell r="AB168">
            <v>1893</v>
          </cell>
          <cell r="AC168">
            <v>961</v>
          </cell>
          <cell r="AD168">
            <v>932</v>
          </cell>
          <cell r="AE168">
            <v>65.2</v>
          </cell>
          <cell r="AF168">
            <v>58.4</v>
          </cell>
          <cell r="AG168">
            <v>72.2</v>
          </cell>
          <cell r="AH168">
            <v>54.5</v>
          </cell>
          <cell r="AI168">
            <v>49.1</v>
          </cell>
          <cell r="AJ168">
            <v>60</v>
          </cell>
          <cell r="AK168">
            <v>95.8</v>
          </cell>
          <cell r="AL168">
            <v>94.4</v>
          </cell>
          <cell r="AM168">
            <v>97.2</v>
          </cell>
          <cell r="AN168">
            <v>92.8</v>
          </cell>
          <cell r="AO168">
            <v>90.2</v>
          </cell>
          <cell r="AP168">
            <v>95.4</v>
          </cell>
          <cell r="AQ168">
            <v>56.5</v>
          </cell>
          <cell r="AR168">
            <v>52.4</v>
          </cell>
          <cell r="AS168">
            <v>60.6</v>
          </cell>
          <cell r="AT168">
            <v>40.200000000000003</v>
          </cell>
          <cell r="AU168">
            <v>35.299999999999997</v>
          </cell>
          <cell r="AV168">
            <v>45.3</v>
          </cell>
          <cell r="AW168">
            <v>24.2</v>
          </cell>
          <cell r="AX168">
            <v>18.100000000000001</v>
          </cell>
          <cell r="AY168">
            <v>30.5</v>
          </cell>
          <cell r="AZ168">
            <v>349</v>
          </cell>
          <cell r="BA168">
            <v>168</v>
          </cell>
          <cell r="BB168">
            <v>181</v>
          </cell>
          <cell r="BC168">
            <v>89.7</v>
          </cell>
          <cell r="BD168">
            <v>84.5</v>
          </cell>
          <cell r="BE168">
            <v>94.5</v>
          </cell>
          <cell r="BF168">
            <v>82.8</v>
          </cell>
          <cell r="BG168">
            <v>75.599999999999994</v>
          </cell>
          <cell r="BH168">
            <v>89.5</v>
          </cell>
          <cell r="BI168">
            <v>97.7</v>
          </cell>
          <cell r="BJ168">
            <v>97</v>
          </cell>
          <cell r="BK168">
            <v>98.3</v>
          </cell>
          <cell r="BL168">
            <v>96.8</v>
          </cell>
          <cell r="BM168">
            <v>95.2</v>
          </cell>
          <cell r="BN168">
            <v>98.3</v>
          </cell>
          <cell r="BO168">
            <v>83.7</v>
          </cell>
          <cell r="BP168">
            <v>77.400000000000006</v>
          </cell>
          <cell r="BQ168">
            <v>89.5</v>
          </cell>
          <cell r="BR168">
            <v>66.8</v>
          </cell>
          <cell r="BS168">
            <v>61.9</v>
          </cell>
          <cell r="BT168">
            <v>71.3</v>
          </cell>
          <cell r="BU168">
            <v>53.9</v>
          </cell>
          <cell r="BV168">
            <v>43.5</v>
          </cell>
          <cell r="BW168">
            <v>63.5</v>
          </cell>
          <cell r="BX168">
            <v>3562</v>
          </cell>
          <cell r="BY168">
            <v>1782</v>
          </cell>
          <cell r="BZ168">
            <v>1780</v>
          </cell>
          <cell r="CA168">
            <v>72.2</v>
          </cell>
          <cell r="CB168">
            <v>66.400000000000006</v>
          </cell>
          <cell r="CC168">
            <v>78</v>
          </cell>
          <cell r="CD168">
            <v>62.6</v>
          </cell>
          <cell r="CE168">
            <v>58.2</v>
          </cell>
          <cell r="CF168">
            <v>67</v>
          </cell>
          <cell r="CG168">
            <v>94.8</v>
          </cell>
          <cell r="CH168">
            <v>93.5</v>
          </cell>
          <cell r="CI168">
            <v>96.1</v>
          </cell>
          <cell r="CJ168">
            <v>92.8</v>
          </cell>
          <cell r="CK168">
            <v>91.1</v>
          </cell>
          <cell r="CL168">
            <v>94.6</v>
          </cell>
          <cell r="CM168">
            <v>64.2</v>
          </cell>
          <cell r="CN168">
            <v>60.1</v>
          </cell>
          <cell r="CO168">
            <v>68.3</v>
          </cell>
          <cell r="CP168">
            <v>45.4</v>
          </cell>
          <cell r="CQ168">
            <v>39.799999999999997</v>
          </cell>
          <cell r="CR168">
            <v>51</v>
          </cell>
          <cell r="CS168">
            <v>31</v>
          </cell>
          <cell r="CT168">
            <v>25.8</v>
          </cell>
          <cell r="CU168">
            <v>36.200000000000003</v>
          </cell>
          <cell r="CV168">
            <v>75860</v>
          </cell>
          <cell r="CW168">
            <v>38898</v>
          </cell>
          <cell r="CX168">
            <v>36962</v>
          </cell>
          <cell r="CY168">
            <v>67.2</v>
          </cell>
          <cell r="CZ168">
            <v>62.3</v>
          </cell>
          <cell r="DA168">
            <v>72.3</v>
          </cell>
          <cell r="DB168">
            <v>59.2</v>
          </cell>
          <cell r="DC168">
            <v>55.1</v>
          </cell>
          <cell r="DD168">
            <v>63.6</v>
          </cell>
          <cell r="DE168">
            <v>94.2</v>
          </cell>
          <cell r="DF168">
            <v>93</v>
          </cell>
          <cell r="DG168">
            <v>95.4</v>
          </cell>
          <cell r="DH168">
            <v>91.8</v>
          </cell>
          <cell r="DI168">
            <v>90.6</v>
          </cell>
          <cell r="DJ168">
            <v>93</v>
          </cell>
          <cell r="DK168">
            <v>61.5</v>
          </cell>
          <cell r="DL168">
            <v>58</v>
          </cell>
          <cell r="DM168">
            <v>65.2</v>
          </cell>
          <cell r="DN168">
            <v>40.299999999999997</v>
          </cell>
          <cell r="DO168">
            <v>35.700000000000003</v>
          </cell>
          <cell r="DP168">
            <v>45.1</v>
          </cell>
          <cell r="DQ168">
            <v>25.9</v>
          </cell>
          <cell r="DR168">
            <v>20.9</v>
          </cell>
          <cell r="DS168">
            <v>31</v>
          </cell>
          <cell r="DT168">
            <v>88186</v>
          </cell>
          <cell r="DU168">
            <v>45196</v>
          </cell>
          <cell r="DV168">
            <v>42990</v>
          </cell>
          <cell r="DW168">
            <v>67.900000000000006</v>
          </cell>
          <cell r="DX168">
            <v>63</v>
          </cell>
          <cell r="DY168">
            <v>73.099999999999994</v>
          </cell>
          <cell r="DZ168">
            <v>59.9</v>
          </cell>
          <cell r="EA168">
            <v>55.7</v>
          </cell>
          <cell r="EB168">
            <v>64.3</v>
          </cell>
          <cell r="EC168">
            <v>94.4</v>
          </cell>
          <cell r="ED168">
            <v>93.2</v>
          </cell>
          <cell r="EE168">
            <v>95.6</v>
          </cell>
          <cell r="EF168">
            <v>92</v>
          </cell>
          <cell r="EG168">
            <v>90.8</v>
          </cell>
          <cell r="EH168">
            <v>93.3</v>
          </cell>
          <cell r="EI168">
            <v>62.1</v>
          </cell>
          <cell r="EJ168">
            <v>58.5</v>
          </cell>
          <cell r="EK168">
            <v>65.8</v>
          </cell>
          <cell r="EL168">
            <v>40.799999999999997</v>
          </cell>
          <cell r="EM168">
            <v>36.1</v>
          </cell>
          <cell r="EN168">
            <v>45.8</v>
          </cell>
          <cell r="EO168">
            <v>26.5</v>
          </cell>
          <cell r="EP168">
            <v>21.5</v>
          </cell>
          <cell r="EQ168">
            <v>31.9</v>
          </cell>
        </row>
        <row r="169">
          <cell r="A169" t="str">
            <v>E12000009</v>
          </cell>
          <cell r="B169" t="str">
            <v>South West</v>
          </cell>
          <cell r="D169">
            <v>934</v>
          </cell>
          <cell r="E169">
            <v>462</v>
          </cell>
          <cell r="F169">
            <v>472</v>
          </cell>
          <cell r="G169">
            <v>73.7</v>
          </cell>
          <cell r="H169">
            <v>66.7</v>
          </cell>
          <cell r="I169">
            <v>80.5</v>
          </cell>
          <cell r="J169">
            <v>61.3</v>
          </cell>
          <cell r="K169">
            <v>56.9</v>
          </cell>
          <cell r="L169">
            <v>65.7</v>
          </cell>
          <cell r="M169">
            <v>97.4</v>
          </cell>
          <cell r="N169">
            <v>96.8</v>
          </cell>
          <cell r="O169">
            <v>98.1</v>
          </cell>
          <cell r="P169">
            <v>95.7</v>
          </cell>
          <cell r="Q169">
            <v>95</v>
          </cell>
          <cell r="R169">
            <v>96.4</v>
          </cell>
          <cell r="S169">
            <v>63</v>
          </cell>
          <cell r="T169">
            <v>58.9</v>
          </cell>
          <cell r="U169">
            <v>66.900000000000006</v>
          </cell>
          <cell r="V169">
            <v>42.5</v>
          </cell>
          <cell r="W169">
            <v>37.700000000000003</v>
          </cell>
          <cell r="X169">
            <v>47.2</v>
          </cell>
          <cell r="Y169">
            <v>29.8</v>
          </cell>
          <cell r="Z169">
            <v>23.6</v>
          </cell>
          <cell r="AA169">
            <v>35.799999999999997</v>
          </cell>
          <cell r="AB169">
            <v>538</v>
          </cell>
          <cell r="AC169">
            <v>257</v>
          </cell>
          <cell r="AD169">
            <v>281</v>
          </cell>
          <cell r="AE169">
            <v>57.6</v>
          </cell>
          <cell r="AF169">
            <v>49.4</v>
          </cell>
          <cell r="AG169">
            <v>65.099999999999994</v>
          </cell>
          <cell r="AH169">
            <v>44.4</v>
          </cell>
          <cell r="AI169">
            <v>36.6</v>
          </cell>
          <cell r="AJ169">
            <v>51.6</v>
          </cell>
          <cell r="AK169">
            <v>94.1</v>
          </cell>
          <cell r="AL169">
            <v>91.1</v>
          </cell>
          <cell r="AM169">
            <v>96.8</v>
          </cell>
          <cell r="AN169">
            <v>90.3</v>
          </cell>
          <cell r="AO169">
            <v>86.4</v>
          </cell>
          <cell r="AP169">
            <v>94</v>
          </cell>
          <cell r="AQ169">
            <v>45.9</v>
          </cell>
          <cell r="AR169">
            <v>38.9</v>
          </cell>
          <cell r="AS169">
            <v>52.3</v>
          </cell>
          <cell r="AT169">
            <v>27.3</v>
          </cell>
          <cell r="AU169">
            <v>22.6</v>
          </cell>
          <cell r="AV169">
            <v>31.7</v>
          </cell>
          <cell r="AW169">
            <v>15.1</v>
          </cell>
          <cell r="AX169">
            <v>10.5</v>
          </cell>
          <cell r="AY169">
            <v>19.2</v>
          </cell>
          <cell r="AZ169">
            <v>153</v>
          </cell>
          <cell r="BA169">
            <v>81</v>
          </cell>
          <cell r="BB169">
            <v>72</v>
          </cell>
          <cell r="BC169">
            <v>85.6</v>
          </cell>
          <cell r="BD169">
            <v>76.5</v>
          </cell>
          <cell r="BE169">
            <v>95.8</v>
          </cell>
          <cell r="BF169">
            <v>69.900000000000006</v>
          </cell>
          <cell r="BG169">
            <v>60.5</v>
          </cell>
          <cell r="BH169">
            <v>80.599999999999994</v>
          </cell>
          <cell r="BI169">
            <v>97.4</v>
          </cell>
          <cell r="BJ169">
            <v>95.1</v>
          </cell>
          <cell r="BK169">
            <v>100</v>
          </cell>
          <cell r="BL169" t="str">
            <v>x</v>
          </cell>
          <cell r="BM169" t="str">
            <v>x</v>
          </cell>
          <cell r="BN169" t="str">
            <v>x</v>
          </cell>
          <cell r="BO169">
            <v>70.599999999999994</v>
          </cell>
          <cell r="BP169">
            <v>61.7</v>
          </cell>
          <cell r="BQ169">
            <v>80.599999999999994</v>
          </cell>
          <cell r="BR169">
            <v>47.1</v>
          </cell>
          <cell r="BS169">
            <v>39.5</v>
          </cell>
          <cell r="BT169">
            <v>55.6</v>
          </cell>
          <cell r="BU169">
            <v>37.9</v>
          </cell>
          <cell r="BV169">
            <v>28.4</v>
          </cell>
          <cell r="BW169">
            <v>48.6</v>
          </cell>
          <cell r="BX169">
            <v>1463</v>
          </cell>
          <cell r="BY169">
            <v>763</v>
          </cell>
          <cell r="BZ169">
            <v>700</v>
          </cell>
          <cell r="CA169">
            <v>69.2</v>
          </cell>
          <cell r="CB169">
            <v>64.400000000000006</v>
          </cell>
          <cell r="CC169">
            <v>74.400000000000006</v>
          </cell>
          <cell r="CD169">
            <v>59.9</v>
          </cell>
          <cell r="CE169">
            <v>57.3</v>
          </cell>
          <cell r="CF169">
            <v>62.9</v>
          </cell>
          <cell r="CG169">
            <v>94.5</v>
          </cell>
          <cell r="CH169">
            <v>92.3</v>
          </cell>
          <cell r="CI169">
            <v>96.9</v>
          </cell>
          <cell r="CJ169">
            <v>92.1</v>
          </cell>
          <cell r="CK169">
            <v>90.7</v>
          </cell>
          <cell r="CL169">
            <v>93.6</v>
          </cell>
          <cell r="CM169">
            <v>62.3</v>
          </cell>
          <cell r="CN169">
            <v>59.8</v>
          </cell>
          <cell r="CO169">
            <v>65</v>
          </cell>
          <cell r="CP169">
            <v>39</v>
          </cell>
          <cell r="CQ169">
            <v>34.9</v>
          </cell>
          <cell r="CR169">
            <v>43.6</v>
          </cell>
          <cell r="CS169">
            <v>25.9</v>
          </cell>
          <cell r="CT169">
            <v>21.4</v>
          </cell>
          <cell r="CU169">
            <v>30.9</v>
          </cell>
          <cell r="CV169">
            <v>50119</v>
          </cell>
          <cell r="CW169">
            <v>25575</v>
          </cell>
          <cell r="CX169">
            <v>24544</v>
          </cell>
          <cell r="CY169">
            <v>66.8</v>
          </cell>
          <cell r="CZ169">
            <v>60.8</v>
          </cell>
          <cell r="DA169">
            <v>73</v>
          </cell>
          <cell r="DB169">
            <v>57.9</v>
          </cell>
          <cell r="DC169">
            <v>52.9</v>
          </cell>
          <cell r="DD169">
            <v>63.2</v>
          </cell>
          <cell r="DE169">
            <v>94.7</v>
          </cell>
          <cell r="DF169">
            <v>93.4</v>
          </cell>
          <cell r="DG169">
            <v>96</v>
          </cell>
          <cell r="DH169">
            <v>92.3</v>
          </cell>
          <cell r="DI169">
            <v>90.9</v>
          </cell>
          <cell r="DJ169">
            <v>93.7</v>
          </cell>
          <cell r="DK169">
            <v>60.3</v>
          </cell>
          <cell r="DL169">
            <v>56</v>
          </cell>
          <cell r="DM169">
            <v>64.900000000000006</v>
          </cell>
          <cell r="DN169">
            <v>38</v>
          </cell>
          <cell r="DO169">
            <v>33.200000000000003</v>
          </cell>
          <cell r="DP169">
            <v>43.1</v>
          </cell>
          <cell r="DQ169">
            <v>23.4</v>
          </cell>
          <cell r="DR169">
            <v>18.100000000000001</v>
          </cell>
          <cell r="DS169">
            <v>28.9</v>
          </cell>
          <cell r="DT169">
            <v>53885</v>
          </cell>
          <cell r="DU169">
            <v>27471</v>
          </cell>
          <cell r="DV169">
            <v>26414</v>
          </cell>
          <cell r="DW169">
            <v>66.900000000000006</v>
          </cell>
          <cell r="DX169">
            <v>61</v>
          </cell>
          <cell r="DY169">
            <v>73.099999999999994</v>
          </cell>
          <cell r="DZ169">
            <v>58</v>
          </cell>
          <cell r="EA169">
            <v>52.9</v>
          </cell>
          <cell r="EB169">
            <v>63.2</v>
          </cell>
          <cell r="EC169">
            <v>94.7</v>
          </cell>
          <cell r="ED169">
            <v>93.4</v>
          </cell>
          <cell r="EE169">
            <v>96.1</v>
          </cell>
          <cell r="EF169">
            <v>92.3</v>
          </cell>
          <cell r="EG169">
            <v>90.9</v>
          </cell>
          <cell r="EH169">
            <v>93.8</v>
          </cell>
          <cell r="EI169">
            <v>60.3</v>
          </cell>
          <cell r="EJ169">
            <v>56</v>
          </cell>
          <cell r="EK169">
            <v>64.8</v>
          </cell>
          <cell r="EL169">
            <v>38.1</v>
          </cell>
          <cell r="EM169">
            <v>33.299999999999997</v>
          </cell>
          <cell r="EN169">
            <v>43.1</v>
          </cell>
          <cell r="EO169">
            <v>23.5</v>
          </cell>
          <cell r="EP169">
            <v>18.2</v>
          </cell>
          <cell r="EQ169">
            <v>29.1</v>
          </cell>
        </row>
        <row r="170">
          <cell r="A170" t="str">
            <v>E92000001</v>
          </cell>
          <cell r="B170" t="str">
            <v>England</v>
          </cell>
          <cell r="D170">
            <v>48797</v>
          </cell>
          <cell r="E170">
            <v>25227</v>
          </cell>
          <cell r="F170">
            <v>23570</v>
          </cell>
          <cell r="G170">
            <v>71.8</v>
          </cell>
          <cell r="H170">
            <v>66.8</v>
          </cell>
          <cell r="I170">
            <v>77.2</v>
          </cell>
          <cell r="J170">
            <v>61.9</v>
          </cell>
          <cell r="K170">
            <v>58.1</v>
          </cell>
          <cell r="L170">
            <v>65.900000000000006</v>
          </cell>
          <cell r="M170">
            <v>96.4</v>
          </cell>
          <cell r="N170">
            <v>95.4</v>
          </cell>
          <cell r="O170">
            <v>97.5</v>
          </cell>
          <cell r="P170">
            <v>93.9</v>
          </cell>
          <cell r="Q170">
            <v>93</v>
          </cell>
          <cell r="R170">
            <v>94.8</v>
          </cell>
          <cell r="S170">
            <v>63.5</v>
          </cell>
          <cell r="T170">
            <v>60.4</v>
          </cell>
          <cell r="U170">
            <v>66.900000000000006</v>
          </cell>
          <cell r="V170">
            <v>45.6</v>
          </cell>
          <cell r="W170">
            <v>40.299999999999997</v>
          </cell>
          <cell r="X170">
            <v>51.2</v>
          </cell>
          <cell r="Y170">
            <v>30</v>
          </cell>
          <cell r="Z170">
            <v>24.2</v>
          </cell>
          <cell r="AA170">
            <v>36.200000000000003</v>
          </cell>
          <cell r="AB170">
            <v>26942</v>
          </cell>
          <cell r="AC170">
            <v>13384</v>
          </cell>
          <cell r="AD170">
            <v>13558</v>
          </cell>
          <cell r="AE170">
            <v>64.7</v>
          </cell>
          <cell r="AF170">
            <v>57.2</v>
          </cell>
          <cell r="AG170">
            <v>72.099999999999994</v>
          </cell>
          <cell r="AH170">
            <v>52.6</v>
          </cell>
          <cell r="AI170">
            <v>47</v>
          </cell>
          <cell r="AJ170">
            <v>58.2</v>
          </cell>
          <cell r="AK170">
            <v>95.3</v>
          </cell>
          <cell r="AL170">
            <v>93.7</v>
          </cell>
          <cell r="AM170">
            <v>97</v>
          </cell>
          <cell r="AN170">
            <v>91.4</v>
          </cell>
          <cell r="AO170">
            <v>89.4</v>
          </cell>
          <cell r="AP170">
            <v>93.4</v>
          </cell>
          <cell r="AQ170">
            <v>54.5</v>
          </cell>
          <cell r="AR170">
            <v>49.5</v>
          </cell>
          <cell r="AS170">
            <v>59.3</v>
          </cell>
          <cell r="AT170">
            <v>40.1</v>
          </cell>
          <cell r="AU170">
            <v>33.799999999999997</v>
          </cell>
          <cell r="AV170">
            <v>46.3</v>
          </cell>
          <cell r="AW170">
            <v>22</v>
          </cell>
          <cell r="AX170">
            <v>16.2</v>
          </cell>
          <cell r="AY170">
            <v>27.7</v>
          </cell>
          <cell r="AZ170">
            <v>2020</v>
          </cell>
          <cell r="BA170">
            <v>1015</v>
          </cell>
          <cell r="BB170">
            <v>1005</v>
          </cell>
          <cell r="BC170">
            <v>88.2</v>
          </cell>
          <cell r="BD170">
            <v>83.6</v>
          </cell>
          <cell r="BE170">
            <v>92.7</v>
          </cell>
          <cell r="BF170">
            <v>78.3</v>
          </cell>
          <cell r="BG170">
            <v>72.7</v>
          </cell>
          <cell r="BH170">
            <v>84</v>
          </cell>
          <cell r="BI170">
            <v>98.3</v>
          </cell>
          <cell r="BJ170">
            <v>97</v>
          </cell>
          <cell r="BK170">
            <v>99.5</v>
          </cell>
          <cell r="BL170">
            <v>96.6</v>
          </cell>
          <cell r="BM170">
            <v>95</v>
          </cell>
          <cell r="BN170">
            <v>98.3</v>
          </cell>
          <cell r="BO170">
            <v>78.900000000000006</v>
          </cell>
          <cell r="BP170">
            <v>73.7</v>
          </cell>
          <cell r="BQ170">
            <v>84.2</v>
          </cell>
          <cell r="BR170">
            <v>60.7</v>
          </cell>
          <cell r="BS170">
            <v>55.2</v>
          </cell>
          <cell r="BT170">
            <v>66.3</v>
          </cell>
          <cell r="BU170">
            <v>50.3</v>
          </cell>
          <cell r="BV170">
            <v>42.1</v>
          </cell>
          <cell r="BW170">
            <v>58.6</v>
          </cell>
          <cell r="BX170">
            <v>22414</v>
          </cell>
          <cell r="BY170">
            <v>11217</v>
          </cell>
          <cell r="BZ170">
            <v>11197</v>
          </cell>
          <cell r="CA170">
            <v>68.400000000000006</v>
          </cell>
          <cell r="CB170">
            <v>62.9</v>
          </cell>
          <cell r="CC170">
            <v>73.8</v>
          </cell>
          <cell r="CD170">
            <v>58.3</v>
          </cell>
          <cell r="CE170">
            <v>54.4</v>
          </cell>
          <cell r="CF170">
            <v>62.2</v>
          </cell>
          <cell r="CG170">
            <v>94.2</v>
          </cell>
          <cell r="CH170">
            <v>92.6</v>
          </cell>
          <cell r="CI170">
            <v>95.8</v>
          </cell>
          <cell r="CJ170">
            <v>91.5</v>
          </cell>
          <cell r="CK170">
            <v>89.9</v>
          </cell>
          <cell r="CL170">
            <v>93</v>
          </cell>
          <cell r="CM170">
            <v>60.2</v>
          </cell>
          <cell r="CN170">
            <v>56.9</v>
          </cell>
          <cell r="CO170">
            <v>63.5</v>
          </cell>
          <cell r="CP170">
            <v>41.8</v>
          </cell>
          <cell r="CQ170">
            <v>37.700000000000003</v>
          </cell>
          <cell r="CR170">
            <v>45.8</v>
          </cell>
          <cell r="CS170">
            <v>26.7</v>
          </cell>
          <cell r="CT170">
            <v>22.5</v>
          </cell>
          <cell r="CU170">
            <v>30.9</v>
          </cell>
          <cell r="CV170">
            <v>437297</v>
          </cell>
          <cell r="CW170">
            <v>223117</v>
          </cell>
          <cell r="CX170">
            <v>214180</v>
          </cell>
          <cell r="CY170">
            <v>65.8</v>
          </cell>
          <cell r="CZ170">
            <v>60.5</v>
          </cell>
          <cell r="DA170">
            <v>71.3</v>
          </cell>
          <cell r="DB170">
            <v>57</v>
          </cell>
          <cell r="DC170">
            <v>52.3</v>
          </cell>
          <cell r="DD170">
            <v>61.9</v>
          </cell>
          <cell r="DE170">
            <v>94.1</v>
          </cell>
          <cell r="DF170">
            <v>92.8</v>
          </cell>
          <cell r="DG170">
            <v>95.5</v>
          </cell>
          <cell r="DH170">
            <v>91.6</v>
          </cell>
          <cell r="DI170">
            <v>90.3</v>
          </cell>
          <cell r="DJ170">
            <v>92.9</v>
          </cell>
          <cell r="DK170">
            <v>59.3</v>
          </cell>
          <cell r="DL170">
            <v>55.2</v>
          </cell>
          <cell r="DM170">
            <v>63.5</v>
          </cell>
          <cell r="DN170">
            <v>37.700000000000003</v>
          </cell>
          <cell r="DO170">
            <v>33.200000000000003</v>
          </cell>
          <cell r="DP170">
            <v>42.3</v>
          </cell>
          <cell r="DQ170">
            <v>23.6</v>
          </cell>
          <cell r="DR170">
            <v>18.899999999999999</v>
          </cell>
          <cell r="DS170">
            <v>28.5</v>
          </cell>
          <cell r="DT170">
            <v>550786</v>
          </cell>
          <cell r="DU170">
            <v>280920</v>
          </cell>
          <cell r="DV170">
            <v>269866</v>
          </cell>
          <cell r="DW170">
            <v>66.5</v>
          </cell>
          <cell r="DX170">
            <v>61.1</v>
          </cell>
          <cell r="DY170">
            <v>72.099999999999994</v>
          </cell>
          <cell r="DZ170">
            <v>57.3</v>
          </cell>
          <cell r="EA170">
            <v>52.7</v>
          </cell>
          <cell r="EB170">
            <v>62.1</v>
          </cell>
          <cell r="EC170">
            <v>94.3</v>
          </cell>
          <cell r="ED170">
            <v>93</v>
          </cell>
          <cell r="EE170">
            <v>95.7</v>
          </cell>
          <cell r="EF170">
            <v>91.7</v>
          </cell>
          <cell r="EG170">
            <v>90.5</v>
          </cell>
          <cell r="EH170">
            <v>93.1</v>
          </cell>
          <cell r="EI170">
            <v>59.5</v>
          </cell>
          <cell r="EJ170">
            <v>55.5</v>
          </cell>
          <cell r="EK170">
            <v>63.6</v>
          </cell>
          <cell r="EL170">
            <v>38.799999999999997</v>
          </cell>
          <cell r="EM170">
            <v>34.200000000000003</v>
          </cell>
          <cell r="EN170">
            <v>43.6</v>
          </cell>
          <cell r="EO170">
            <v>24.4</v>
          </cell>
          <cell r="EP170">
            <v>19.600000000000001</v>
          </cell>
          <cell r="EQ170">
            <v>29.4</v>
          </cell>
        </row>
      </sheetData>
      <sheetData sheetId="16"/>
      <sheetData sheetId="17"/>
      <sheetData sheetId="18"/>
      <sheetData sheetId="19"/>
      <sheetData sheetId="20"/>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send-code-of-practice-0-to-2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tabSelected="1" workbookViewId="0"/>
  </sheetViews>
  <sheetFormatPr defaultColWidth="9" defaultRowHeight="14.25" x14ac:dyDescent="0.2"/>
  <cols>
    <col min="1" max="1" width="2.42578125" style="1" customWidth="1"/>
    <col min="2" max="16384" width="9" style="1"/>
  </cols>
  <sheetData>
    <row r="1" spans="1:15" x14ac:dyDescent="0.2">
      <c r="A1" s="2"/>
      <c r="B1" s="2"/>
      <c r="C1" s="2"/>
      <c r="D1" s="2"/>
      <c r="E1" s="2"/>
      <c r="F1" s="2"/>
      <c r="G1" s="2"/>
      <c r="H1" s="2"/>
      <c r="I1" s="2"/>
      <c r="J1" s="2"/>
      <c r="K1" s="2"/>
      <c r="L1" s="2"/>
      <c r="M1" s="2"/>
      <c r="N1" s="2"/>
      <c r="O1" s="2"/>
    </row>
    <row r="2" spans="1:15" x14ac:dyDescent="0.2">
      <c r="A2" s="2"/>
      <c r="B2" s="2"/>
      <c r="C2" s="2"/>
      <c r="D2" s="2"/>
      <c r="E2" s="2"/>
      <c r="F2" s="2"/>
      <c r="G2" s="2"/>
      <c r="H2" s="2"/>
      <c r="I2" s="2"/>
      <c r="J2" s="2"/>
      <c r="K2" s="2"/>
      <c r="L2" s="2"/>
      <c r="M2" s="2"/>
      <c r="N2" s="2"/>
      <c r="O2" s="2"/>
    </row>
    <row r="3" spans="1:15" x14ac:dyDescent="0.2">
      <c r="A3" s="2"/>
      <c r="B3" s="2"/>
      <c r="C3" s="2"/>
      <c r="D3" s="2"/>
      <c r="E3" s="2"/>
      <c r="F3" s="2"/>
      <c r="G3" s="2"/>
      <c r="H3" s="2"/>
      <c r="I3" s="2"/>
      <c r="J3" s="2"/>
      <c r="K3" s="2"/>
      <c r="L3" s="2"/>
      <c r="M3" s="2"/>
      <c r="N3" s="2"/>
      <c r="O3" s="2"/>
    </row>
    <row r="4" spans="1:15" x14ac:dyDescent="0.2">
      <c r="A4" s="2"/>
      <c r="B4" s="2"/>
      <c r="C4" s="2"/>
      <c r="D4" s="2"/>
      <c r="E4" s="2"/>
      <c r="F4" s="2"/>
      <c r="G4" s="2"/>
      <c r="H4" s="2"/>
      <c r="I4" s="2"/>
      <c r="J4" s="2"/>
      <c r="K4" s="2"/>
      <c r="L4" s="2"/>
      <c r="M4" s="2"/>
      <c r="N4" s="2"/>
      <c r="O4" s="2"/>
    </row>
    <row r="5" spans="1:15" x14ac:dyDescent="0.2">
      <c r="A5" s="2"/>
      <c r="B5" s="2"/>
      <c r="C5" s="2"/>
      <c r="D5" s="2"/>
      <c r="E5" s="2"/>
      <c r="F5" s="2"/>
      <c r="G5" s="2"/>
      <c r="H5" s="2"/>
      <c r="I5" s="2"/>
      <c r="J5" s="2"/>
      <c r="K5" s="2"/>
      <c r="L5" s="2"/>
      <c r="M5" s="2"/>
      <c r="N5" s="2"/>
      <c r="O5" s="2"/>
    </row>
    <row r="6" spans="1:15" x14ac:dyDescent="0.2">
      <c r="A6" s="2"/>
      <c r="B6" s="2"/>
      <c r="C6" s="2"/>
      <c r="D6" s="2"/>
      <c r="E6" s="2"/>
      <c r="F6" s="2"/>
      <c r="G6" s="2"/>
      <c r="H6" s="2"/>
      <c r="I6" s="2"/>
      <c r="J6" s="2"/>
      <c r="K6" s="2"/>
      <c r="L6" s="2"/>
      <c r="M6" s="2"/>
      <c r="N6" s="2"/>
      <c r="O6" s="2"/>
    </row>
    <row r="7" spans="1:15" x14ac:dyDescent="0.2">
      <c r="A7" s="2"/>
      <c r="B7" s="2"/>
      <c r="C7" s="2"/>
      <c r="D7" s="2"/>
      <c r="E7" s="2"/>
      <c r="F7" s="2"/>
      <c r="G7" s="2"/>
      <c r="H7" s="2"/>
      <c r="I7" s="2"/>
      <c r="J7" s="2"/>
      <c r="K7" s="2"/>
      <c r="L7" s="2"/>
      <c r="M7" s="2"/>
      <c r="N7" s="2"/>
      <c r="O7" s="2"/>
    </row>
    <row r="8" spans="1:15" x14ac:dyDescent="0.2">
      <c r="A8" s="2"/>
      <c r="B8" s="2"/>
      <c r="C8" s="2"/>
      <c r="D8" s="2"/>
      <c r="E8" s="2"/>
      <c r="F8" s="2"/>
      <c r="G8" s="2"/>
      <c r="H8" s="2"/>
      <c r="I8" s="2"/>
      <c r="J8" s="2"/>
      <c r="K8" s="2"/>
      <c r="L8" s="2"/>
      <c r="M8" s="2"/>
      <c r="N8" s="2"/>
      <c r="O8" s="2"/>
    </row>
    <row r="9" spans="1:15" ht="25.5" x14ac:dyDescent="0.35">
      <c r="A9" s="2"/>
      <c r="B9" s="9" t="s">
        <v>8</v>
      </c>
      <c r="C9" s="2"/>
      <c r="D9" s="2"/>
      <c r="E9" s="2"/>
      <c r="F9" s="2"/>
      <c r="G9" s="2"/>
      <c r="H9" s="2"/>
      <c r="I9" s="2"/>
      <c r="J9" s="2"/>
      <c r="K9" s="2"/>
      <c r="L9" s="2"/>
      <c r="M9" s="2"/>
      <c r="N9" s="2"/>
      <c r="O9" s="2"/>
    </row>
    <row r="10" spans="1:15" x14ac:dyDescent="0.2">
      <c r="A10" s="2"/>
      <c r="B10" s="2"/>
      <c r="C10" s="2"/>
      <c r="D10" s="2"/>
      <c r="E10" s="2"/>
      <c r="F10" s="2"/>
      <c r="G10" s="2"/>
      <c r="H10" s="2"/>
      <c r="I10" s="2"/>
      <c r="J10" s="2"/>
      <c r="K10" s="2"/>
      <c r="L10" s="2"/>
      <c r="M10" s="2"/>
      <c r="N10" s="2"/>
      <c r="O10" s="2"/>
    </row>
    <row r="11" spans="1:15" ht="15" x14ac:dyDescent="0.25">
      <c r="A11" s="2"/>
      <c r="B11" s="8" t="s">
        <v>7</v>
      </c>
      <c r="C11" s="2"/>
      <c r="D11" s="2"/>
      <c r="E11" s="2"/>
      <c r="F11" s="2"/>
      <c r="G11" s="2"/>
      <c r="H11" s="2"/>
      <c r="I11" s="2"/>
      <c r="J11" s="2"/>
      <c r="K11" s="2"/>
      <c r="L11" s="2"/>
      <c r="M11" s="2"/>
      <c r="N11" s="2"/>
      <c r="O11" s="2"/>
    </row>
    <row r="12" spans="1:15" x14ac:dyDescent="0.2">
      <c r="A12" s="2"/>
      <c r="B12" s="2"/>
      <c r="C12" s="2"/>
      <c r="D12" s="2"/>
      <c r="E12" s="2"/>
      <c r="F12" s="2"/>
      <c r="G12" s="2"/>
      <c r="H12" s="2"/>
      <c r="I12" s="2"/>
      <c r="J12" s="2"/>
      <c r="K12" s="2"/>
      <c r="L12" s="2"/>
      <c r="M12" s="2"/>
      <c r="N12" s="2"/>
      <c r="O12" s="2"/>
    </row>
    <row r="13" spans="1:15" x14ac:dyDescent="0.2">
      <c r="A13" s="2"/>
      <c r="B13" s="6" t="s">
        <v>6</v>
      </c>
      <c r="C13" s="2"/>
      <c r="D13" s="2"/>
      <c r="E13" s="2"/>
      <c r="F13" s="2"/>
      <c r="G13" s="2"/>
      <c r="H13" s="2"/>
      <c r="I13" s="2"/>
      <c r="J13" s="2"/>
      <c r="K13" s="2"/>
      <c r="L13" s="2"/>
      <c r="M13" s="2"/>
      <c r="N13" s="2"/>
      <c r="O13" s="2"/>
    </row>
    <row r="14" spans="1:15" x14ac:dyDescent="0.2">
      <c r="A14" s="2"/>
      <c r="B14" s="7" t="s">
        <v>5</v>
      </c>
      <c r="C14" s="2"/>
      <c r="D14" s="2"/>
      <c r="E14" s="2"/>
      <c r="F14" s="2"/>
      <c r="G14" s="2"/>
      <c r="H14" s="2"/>
      <c r="I14" s="2"/>
      <c r="J14" s="2"/>
      <c r="K14" s="2"/>
      <c r="L14" s="2"/>
      <c r="M14" s="2"/>
      <c r="N14" s="2"/>
      <c r="O14" s="2"/>
    </row>
    <row r="15" spans="1:15" x14ac:dyDescent="0.2">
      <c r="A15" s="2"/>
      <c r="B15" s="6" t="s">
        <v>4</v>
      </c>
      <c r="C15" s="2"/>
      <c r="D15" s="2"/>
      <c r="E15" s="2"/>
      <c r="F15" s="2"/>
      <c r="G15" s="2"/>
      <c r="H15" s="2"/>
      <c r="I15" s="2"/>
      <c r="J15" s="2"/>
      <c r="K15" s="2"/>
      <c r="L15" s="2"/>
      <c r="M15" s="2"/>
      <c r="N15" s="2"/>
      <c r="O15" s="2"/>
    </row>
    <row r="16" spans="1:15" x14ac:dyDescent="0.2">
      <c r="A16" s="2"/>
      <c r="B16" s="5" t="s">
        <v>3</v>
      </c>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3" t="s">
        <v>2</v>
      </c>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4" t="s">
        <v>1</v>
      </c>
      <c r="C20" s="2"/>
      <c r="D20" s="2"/>
      <c r="E20" s="2"/>
      <c r="F20" s="2"/>
      <c r="G20" s="3" t="s">
        <v>0</v>
      </c>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sheetData>
  <sheetProtection sheet="1" objects="1" scenarios="1"/>
  <hyperlinks>
    <hyperlink ref="B18" location="Index!A1" display="Index"/>
    <hyperlink ref="G20"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7"/>
  <sheetViews>
    <sheetView showGridLines="0" topLeftCell="B1" zoomScaleNormal="100" workbookViewId="0">
      <selection activeCell="B1" sqref="B1"/>
    </sheetView>
  </sheetViews>
  <sheetFormatPr defaultRowHeight="12" x14ac:dyDescent="0.2"/>
  <cols>
    <col min="1" max="1" width="12.7109375" style="717" hidden="1" customWidth="1"/>
    <col min="2" max="2" width="2.5703125" style="717" customWidth="1"/>
    <col min="3" max="3" width="27.140625" style="717" customWidth="1"/>
    <col min="4" max="4" width="9.140625" style="717" customWidth="1"/>
    <col min="5" max="9" width="9" style="717" customWidth="1"/>
    <col min="10" max="10" width="1.85546875" style="717" customWidth="1"/>
    <col min="11" max="15" width="8.7109375" style="717" customWidth="1"/>
    <col min="16" max="16" width="9.28515625" style="717" customWidth="1"/>
    <col min="17" max="17" width="1" style="717" customWidth="1"/>
    <col min="18" max="23" width="9.140625" style="717" customWidth="1"/>
    <col min="24" max="24" width="1" style="717" customWidth="1"/>
    <col min="25" max="30" width="9.140625" style="717" customWidth="1"/>
    <col min="31" max="31" width="1" style="717" customWidth="1"/>
    <col min="32" max="33" width="9.140625" style="717"/>
    <col min="34" max="34" width="9.28515625" style="717" customWidth="1"/>
    <col min="35" max="35" width="9.140625" style="512" customWidth="1"/>
    <col min="36" max="36" width="9.140625" style="717" customWidth="1"/>
    <col min="37" max="39" width="9.140625" style="511"/>
    <col min="40" max="45" width="8.140625" style="717" customWidth="1"/>
    <col min="46" max="257" width="9.140625" style="717"/>
    <col min="258" max="258" width="2.5703125" style="717" customWidth="1"/>
    <col min="259" max="259" width="27.140625" style="717" customWidth="1"/>
    <col min="260" max="265" width="7.85546875" style="717" customWidth="1"/>
    <col min="266" max="266" width="1.85546875" style="717" customWidth="1"/>
    <col min="267" max="272" width="7.85546875" style="717" customWidth="1"/>
    <col min="273" max="273" width="1" style="717" customWidth="1"/>
    <col min="274" max="279" width="7.85546875" style="717" customWidth="1"/>
    <col min="280" max="280" width="1" style="717" customWidth="1"/>
    <col min="281" max="286" width="7.85546875" style="717" customWidth="1"/>
    <col min="287" max="287" width="1" style="717" customWidth="1"/>
    <col min="288" max="289" width="9.140625" style="717"/>
    <col min="290" max="290" width="9.28515625" style="717" customWidth="1"/>
    <col min="291" max="292" width="9.140625" style="717" customWidth="1"/>
    <col min="293" max="513" width="9.140625" style="717"/>
    <col min="514" max="514" width="2.5703125" style="717" customWidth="1"/>
    <col min="515" max="515" width="27.140625" style="717" customWidth="1"/>
    <col min="516" max="521" width="7.85546875" style="717" customWidth="1"/>
    <col min="522" max="522" width="1.85546875" style="717" customWidth="1"/>
    <col min="523" max="528" width="7.85546875" style="717" customWidth="1"/>
    <col min="529" max="529" width="1" style="717" customWidth="1"/>
    <col min="530" max="535" width="7.85546875" style="717" customWidth="1"/>
    <col min="536" max="536" width="1" style="717" customWidth="1"/>
    <col min="537" max="542" width="7.85546875" style="717" customWidth="1"/>
    <col min="543" max="543" width="1" style="717" customWidth="1"/>
    <col min="544" max="545" width="9.140625" style="717"/>
    <col min="546" max="546" width="9.28515625" style="717" customWidth="1"/>
    <col min="547" max="548" width="9.140625" style="717" customWidth="1"/>
    <col min="549" max="769" width="9.140625" style="717"/>
    <col min="770" max="770" width="2.5703125" style="717" customWidth="1"/>
    <col min="771" max="771" width="27.140625" style="717" customWidth="1"/>
    <col min="772" max="777" width="7.85546875" style="717" customWidth="1"/>
    <col min="778" max="778" width="1.85546875" style="717" customWidth="1"/>
    <col min="779" max="784" width="7.85546875" style="717" customWidth="1"/>
    <col min="785" max="785" width="1" style="717" customWidth="1"/>
    <col min="786" max="791" width="7.85546875" style="717" customWidth="1"/>
    <col min="792" max="792" width="1" style="717" customWidth="1"/>
    <col min="793" max="798" width="7.85546875" style="717" customWidth="1"/>
    <col min="799" max="799" width="1" style="717" customWidth="1"/>
    <col min="800" max="801" width="9.140625" style="717"/>
    <col min="802" max="802" width="9.28515625" style="717" customWidth="1"/>
    <col min="803" max="804" width="9.140625" style="717" customWidth="1"/>
    <col min="805" max="1025" width="9.140625" style="717"/>
    <col min="1026" max="1026" width="2.5703125" style="717" customWidth="1"/>
    <col min="1027" max="1027" width="27.140625" style="717" customWidth="1"/>
    <col min="1028" max="1033" width="7.85546875" style="717" customWidth="1"/>
    <col min="1034" max="1034" width="1.85546875" style="717" customWidth="1"/>
    <col min="1035" max="1040" width="7.85546875" style="717" customWidth="1"/>
    <col min="1041" max="1041" width="1" style="717" customWidth="1"/>
    <col min="1042" max="1047" width="7.85546875" style="717" customWidth="1"/>
    <col min="1048" max="1048" width="1" style="717" customWidth="1"/>
    <col min="1049" max="1054" width="7.85546875" style="717" customWidth="1"/>
    <col min="1055" max="1055" width="1" style="717" customWidth="1"/>
    <col min="1056" max="1057" width="9.140625" style="717"/>
    <col min="1058" max="1058" width="9.28515625" style="717" customWidth="1"/>
    <col min="1059" max="1060" width="9.140625" style="717" customWidth="1"/>
    <col min="1061" max="1281" width="9.140625" style="717"/>
    <col min="1282" max="1282" width="2.5703125" style="717" customWidth="1"/>
    <col min="1283" max="1283" width="27.140625" style="717" customWidth="1"/>
    <col min="1284" max="1289" width="7.85546875" style="717" customWidth="1"/>
    <col min="1290" max="1290" width="1.85546875" style="717" customWidth="1"/>
    <col min="1291" max="1296" width="7.85546875" style="717" customWidth="1"/>
    <col min="1297" max="1297" width="1" style="717" customWidth="1"/>
    <col min="1298" max="1303" width="7.85546875" style="717" customWidth="1"/>
    <col min="1304" max="1304" width="1" style="717" customWidth="1"/>
    <col min="1305" max="1310" width="7.85546875" style="717" customWidth="1"/>
    <col min="1311" max="1311" width="1" style="717" customWidth="1"/>
    <col min="1312" max="1313" width="9.140625" style="717"/>
    <col min="1314" max="1314" width="9.28515625" style="717" customWidth="1"/>
    <col min="1315" max="1316" width="9.140625" style="717" customWidth="1"/>
    <col min="1317" max="1537" width="9.140625" style="717"/>
    <col min="1538" max="1538" width="2.5703125" style="717" customWidth="1"/>
    <col min="1539" max="1539" width="27.140625" style="717" customWidth="1"/>
    <col min="1540" max="1545" width="7.85546875" style="717" customWidth="1"/>
    <col min="1546" max="1546" width="1.85546875" style="717" customWidth="1"/>
    <col min="1547" max="1552" width="7.85546875" style="717" customWidth="1"/>
    <col min="1553" max="1553" width="1" style="717" customWidth="1"/>
    <col min="1554" max="1559" width="7.85546875" style="717" customWidth="1"/>
    <col min="1560" max="1560" width="1" style="717" customWidth="1"/>
    <col min="1561" max="1566" width="7.85546875" style="717" customWidth="1"/>
    <col min="1567" max="1567" width="1" style="717" customWidth="1"/>
    <col min="1568" max="1569" width="9.140625" style="717"/>
    <col min="1570" max="1570" width="9.28515625" style="717" customWidth="1"/>
    <col min="1571" max="1572" width="9.140625" style="717" customWidth="1"/>
    <col min="1573" max="1793" width="9.140625" style="717"/>
    <col min="1794" max="1794" width="2.5703125" style="717" customWidth="1"/>
    <col min="1795" max="1795" width="27.140625" style="717" customWidth="1"/>
    <col min="1796" max="1801" width="7.85546875" style="717" customWidth="1"/>
    <col min="1802" max="1802" width="1.85546875" style="717" customWidth="1"/>
    <col min="1803" max="1808" width="7.85546875" style="717" customWidth="1"/>
    <col min="1809" max="1809" width="1" style="717" customWidth="1"/>
    <col min="1810" max="1815" width="7.85546875" style="717" customWidth="1"/>
    <col min="1816" max="1816" width="1" style="717" customWidth="1"/>
    <col min="1817" max="1822" width="7.85546875" style="717" customWidth="1"/>
    <col min="1823" max="1823" width="1" style="717" customWidth="1"/>
    <col min="1824" max="1825" width="9.140625" style="717"/>
    <col min="1826" max="1826" width="9.28515625" style="717" customWidth="1"/>
    <col min="1827" max="1828" width="9.140625" style="717" customWidth="1"/>
    <col min="1829" max="2049" width="9.140625" style="717"/>
    <col min="2050" max="2050" width="2.5703125" style="717" customWidth="1"/>
    <col min="2051" max="2051" width="27.140625" style="717" customWidth="1"/>
    <col min="2052" max="2057" width="7.85546875" style="717" customWidth="1"/>
    <col min="2058" max="2058" width="1.85546875" style="717" customWidth="1"/>
    <col min="2059" max="2064" width="7.85546875" style="717" customWidth="1"/>
    <col min="2065" max="2065" width="1" style="717" customWidth="1"/>
    <col min="2066" max="2071" width="7.85546875" style="717" customWidth="1"/>
    <col min="2072" max="2072" width="1" style="717" customWidth="1"/>
    <col min="2073" max="2078" width="7.85546875" style="717" customWidth="1"/>
    <col min="2079" max="2079" width="1" style="717" customWidth="1"/>
    <col min="2080" max="2081" width="9.140625" style="717"/>
    <col min="2082" max="2082" width="9.28515625" style="717" customWidth="1"/>
    <col min="2083" max="2084" width="9.140625" style="717" customWidth="1"/>
    <col min="2085" max="2305" width="9.140625" style="717"/>
    <col min="2306" max="2306" width="2.5703125" style="717" customWidth="1"/>
    <col min="2307" max="2307" width="27.140625" style="717" customWidth="1"/>
    <col min="2308" max="2313" width="7.85546875" style="717" customWidth="1"/>
    <col min="2314" max="2314" width="1.85546875" style="717" customWidth="1"/>
    <col min="2315" max="2320" width="7.85546875" style="717" customWidth="1"/>
    <col min="2321" max="2321" width="1" style="717" customWidth="1"/>
    <col min="2322" max="2327" width="7.85546875" style="717" customWidth="1"/>
    <col min="2328" max="2328" width="1" style="717" customWidth="1"/>
    <col min="2329" max="2334" width="7.85546875" style="717" customWidth="1"/>
    <col min="2335" max="2335" width="1" style="717" customWidth="1"/>
    <col min="2336" max="2337" width="9.140625" style="717"/>
    <col min="2338" max="2338" width="9.28515625" style="717" customWidth="1"/>
    <col min="2339" max="2340" width="9.140625" style="717" customWidth="1"/>
    <col min="2341" max="2561" width="9.140625" style="717"/>
    <col min="2562" max="2562" width="2.5703125" style="717" customWidth="1"/>
    <col min="2563" max="2563" width="27.140625" style="717" customWidth="1"/>
    <col min="2564" max="2569" width="7.85546875" style="717" customWidth="1"/>
    <col min="2570" max="2570" width="1.85546875" style="717" customWidth="1"/>
    <col min="2571" max="2576" width="7.85546875" style="717" customWidth="1"/>
    <col min="2577" max="2577" width="1" style="717" customWidth="1"/>
    <col min="2578" max="2583" width="7.85546875" style="717" customWidth="1"/>
    <col min="2584" max="2584" width="1" style="717" customWidth="1"/>
    <col min="2585" max="2590" width="7.85546875" style="717" customWidth="1"/>
    <col min="2591" max="2591" width="1" style="717" customWidth="1"/>
    <col min="2592" max="2593" width="9.140625" style="717"/>
    <col min="2594" max="2594" width="9.28515625" style="717" customWidth="1"/>
    <col min="2595" max="2596" width="9.140625" style="717" customWidth="1"/>
    <col min="2597" max="2817" width="9.140625" style="717"/>
    <col min="2818" max="2818" width="2.5703125" style="717" customWidth="1"/>
    <col min="2819" max="2819" width="27.140625" style="717" customWidth="1"/>
    <col min="2820" max="2825" width="7.85546875" style="717" customWidth="1"/>
    <col min="2826" max="2826" width="1.85546875" style="717" customWidth="1"/>
    <col min="2827" max="2832" width="7.85546875" style="717" customWidth="1"/>
    <col min="2833" max="2833" width="1" style="717" customWidth="1"/>
    <col min="2834" max="2839" width="7.85546875" style="717" customWidth="1"/>
    <col min="2840" max="2840" width="1" style="717" customWidth="1"/>
    <col min="2841" max="2846" width="7.85546875" style="717" customWidth="1"/>
    <col min="2847" max="2847" width="1" style="717" customWidth="1"/>
    <col min="2848" max="2849" width="9.140625" style="717"/>
    <col min="2850" max="2850" width="9.28515625" style="717" customWidth="1"/>
    <col min="2851" max="2852" width="9.140625" style="717" customWidth="1"/>
    <col min="2853" max="3073" width="9.140625" style="717"/>
    <col min="3074" max="3074" width="2.5703125" style="717" customWidth="1"/>
    <col min="3075" max="3075" width="27.140625" style="717" customWidth="1"/>
    <col min="3076" max="3081" width="7.85546875" style="717" customWidth="1"/>
    <col min="3082" max="3082" width="1.85546875" style="717" customWidth="1"/>
    <col min="3083" max="3088" width="7.85546875" style="717" customWidth="1"/>
    <col min="3089" max="3089" width="1" style="717" customWidth="1"/>
    <col min="3090" max="3095" width="7.85546875" style="717" customWidth="1"/>
    <col min="3096" max="3096" width="1" style="717" customWidth="1"/>
    <col min="3097" max="3102" width="7.85546875" style="717" customWidth="1"/>
    <col min="3103" max="3103" width="1" style="717" customWidth="1"/>
    <col min="3104" max="3105" width="9.140625" style="717"/>
    <col min="3106" max="3106" width="9.28515625" style="717" customWidth="1"/>
    <col min="3107" max="3108" width="9.140625" style="717" customWidth="1"/>
    <col min="3109" max="3329" width="9.140625" style="717"/>
    <col min="3330" max="3330" width="2.5703125" style="717" customWidth="1"/>
    <col min="3331" max="3331" width="27.140625" style="717" customWidth="1"/>
    <col min="3332" max="3337" width="7.85546875" style="717" customWidth="1"/>
    <col min="3338" max="3338" width="1.85546875" style="717" customWidth="1"/>
    <col min="3339" max="3344" width="7.85546875" style="717" customWidth="1"/>
    <col min="3345" max="3345" width="1" style="717" customWidth="1"/>
    <col min="3346" max="3351" width="7.85546875" style="717" customWidth="1"/>
    <col min="3352" max="3352" width="1" style="717" customWidth="1"/>
    <col min="3353" max="3358" width="7.85546875" style="717" customWidth="1"/>
    <col min="3359" max="3359" width="1" style="717" customWidth="1"/>
    <col min="3360" max="3361" width="9.140625" style="717"/>
    <col min="3362" max="3362" width="9.28515625" style="717" customWidth="1"/>
    <col min="3363" max="3364" width="9.140625" style="717" customWidth="1"/>
    <col min="3365" max="3585" width="9.140625" style="717"/>
    <col min="3586" max="3586" width="2.5703125" style="717" customWidth="1"/>
    <col min="3587" max="3587" width="27.140625" style="717" customWidth="1"/>
    <col min="3588" max="3593" width="7.85546875" style="717" customWidth="1"/>
    <col min="3594" max="3594" width="1.85546875" style="717" customWidth="1"/>
    <col min="3595" max="3600" width="7.85546875" style="717" customWidth="1"/>
    <col min="3601" max="3601" width="1" style="717" customWidth="1"/>
    <col min="3602" max="3607" width="7.85546875" style="717" customWidth="1"/>
    <col min="3608" max="3608" width="1" style="717" customWidth="1"/>
    <col min="3609" max="3614" width="7.85546875" style="717" customWidth="1"/>
    <col min="3615" max="3615" width="1" style="717" customWidth="1"/>
    <col min="3616" max="3617" width="9.140625" style="717"/>
    <col min="3618" max="3618" width="9.28515625" style="717" customWidth="1"/>
    <col min="3619" max="3620" width="9.140625" style="717" customWidth="1"/>
    <col min="3621" max="3841" width="9.140625" style="717"/>
    <col min="3842" max="3842" width="2.5703125" style="717" customWidth="1"/>
    <col min="3843" max="3843" width="27.140625" style="717" customWidth="1"/>
    <col min="3844" max="3849" width="7.85546875" style="717" customWidth="1"/>
    <col min="3850" max="3850" width="1.85546875" style="717" customWidth="1"/>
    <col min="3851" max="3856" width="7.85546875" style="717" customWidth="1"/>
    <col min="3857" max="3857" width="1" style="717" customWidth="1"/>
    <col min="3858" max="3863" width="7.85546875" style="717" customWidth="1"/>
    <col min="3864" max="3864" width="1" style="717" customWidth="1"/>
    <col min="3865" max="3870" width="7.85546875" style="717" customWidth="1"/>
    <col min="3871" max="3871" width="1" style="717" customWidth="1"/>
    <col min="3872" max="3873" width="9.140625" style="717"/>
    <col min="3874" max="3874" width="9.28515625" style="717" customWidth="1"/>
    <col min="3875" max="3876" width="9.140625" style="717" customWidth="1"/>
    <col min="3877" max="4097" width="9.140625" style="717"/>
    <col min="4098" max="4098" width="2.5703125" style="717" customWidth="1"/>
    <col min="4099" max="4099" width="27.140625" style="717" customWidth="1"/>
    <col min="4100" max="4105" width="7.85546875" style="717" customWidth="1"/>
    <col min="4106" max="4106" width="1.85546875" style="717" customWidth="1"/>
    <col min="4107" max="4112" width="7.85546875" style="717" customWidth="1"/>
    <col min="4113" max="4113" width="1" style="717" customWidth="1"/>
    <col min="4114" max="4119" width="7.85546875" style="717" customWidth="1"/>
    <col min="4120" max="4120" width="1" style="717" customWidth="1"/>
    <col min="4121" max="4126" width="7.85546875" style="717" customWidth="1"/>
    <col min="4127" max="4127" width="1" style="717" customWidth="1"/>
    <col min="4128" max="4129" width="9.140625" style="717"/>
    <col min="4130" max="4130" width="9.28515625" style="717" customWidth="1"/>
    <col min="4131" max="4132" width="9.140625" style="717" customWidth="1"/>
    <col min="4133" max="4353" width="9.140625" style="717"/>
    <col min="4354" max="4354" width="2.5703125" style="717" customWidth="1"/>
    <col min="4355" max="4355" width="27.140625" style="717" customWidth="1"/>
    <col min="4356" max="4361" width="7.85546875" style="717" customWidth="1"/>
    <col min="4362" max="4362" width="1.85546875" style="717" customWidth="1"/>
    <col min="4363" max="4368" width="7.85546875" style="717" customWidth="1"/>
    <col min="4369" max="4369" width="1" style="717" customWidth="1"/>
    <col min="4370" max="4375" width="7.85546875" style="717" customWidth="1"/>
    <col min="4376" max="4376" width="1" style="717" customWidth="1"/>
    <col min="4377" max="4382" width="7.85546875" style="717" customWidth="1"/>
    <col min="4383" max="4383" width="1" style="717" customWidth="1"/>
    <col min="4384" max="4385" width="9.140625" style="717"/>
    <col min="4386" max="4386" width="9.28515625" style="717" customWidth="1"/>
    <col min="4387" max="4388" width="9.140625" style="717" customWidth="1"/>
    <col min="4389" max="4609" width="9.140625" style="717"/>
    <col min="4610" max="4610" width="2.5703125" style="717" customWidth="1"/>
    <col min="4611" max="4611" width="27.140625" style="717" customWidth="1"/>
    <col min="4612" max="4617" width="7.85546875" style="717" customWidth="1"/>
    <col min="4618" max="4618" width="1.85546875" style="717" customWidth="1"/>
    <col min="4619" max="4624" width="7.85546875" style="717" customWidth="1"/>
    <col min="4625" max="4625" width="1" style="717" customWidth="1"/>
    <col min="4626" max="4631" width="7.85546875" style="717" customWidth="1"/>
    <col min="4632" max="4632" width="1" style="717" customWidth="1"/>
    <col min="4633" max="4638" width="7.85546875" style="717" customWidth="1"/>
    <col min="4639" max="4639" width="1" style="717" customWidth="1"/>
    <col min="4640" max="4641" width="9.140625" style="717"/>
    <col min="4642" max="4642" width="9.28515625" style="717" customWidth="1"/>
    <col min="4643" max="4644" width="9.140625" style="717" customWidth="1"/>
    <col min="4645" max="4865" width="9.140625" style="717"/>
    <col min="4866" max="4866" width="2.5703125" style="717" customWidth="1"/>
    <col min="4867" max="4867" width="27.140625" style="717" customWidth="1"/>
    <col min="4868" max="4873" width="7.85546875" style="717" customWidth="1"/>
    <col min="4874" max="4874" width="1.85546875" style="717" customWidth="1"/>
    <col min="4875" max="4880" width="7.85546875" style="717" customWidth="1"/>
    <col min="4881" max="4881" width="1" style="717" customWidth="1"/>
    <col min="4882" max="4887" width="7.85546875" style="717" customWidth="1"/>
    <col min="4888" max="4888" width="1" style="717" customWidth="1"/>
    <col min="4889" max="4894" width="7.85546875" style="717" customWidth="1"/>
    <col min="4895" max="4895" width="1" style="717" customWidth="1"/>
    <col min="4896" max="4897" width="9.140625" style="717"/>
    <col min="4898" max="4898" width="9.28515625" style="717" customWidth="1"/>
    <col min="4899" max="4900" width="9.140625" style="717" customWidth="1"/>
    <col min="4901" max="5121" width="9.140625" style="717"/>
    <col min="5122" max="5122" width="2.5703125" style="717" customWidth="1"/>
    <col min="5123" max="5123" width="27.140625" style="717" customWidth="1"/>
    <col min="5124" max="5129" width="7.85546875" style="717" customWidth="1"/>
    <col min="5130" max="5130" width="1.85546875" style="717" customWidth="1"/>
    <col min="5131" max="5136" width="7.85546875" style="717" customWidth="1"/>
    <col min="5137" max="5137" width="1" style="717" customWidth="1"/>
    <col min="5138" max="5143" width="7.85546875" style="717" customWidth="1"/>
    <col min="5144" max="5144" width="1" style="717" customWidth="1"/>
    <col min="5145" max="5150" width="7.85546875" style="717" customWidth="1"/>
    <col min="5151" max="5151" width="1" style="717" customWidth="1"/>
    <col min="5152" max="5153" width="9.140625" style="717"/>
    <col min="5154" max="5154" width="9.28515625" style="717" customWidth="1"/>
    <col min="5155" max="5156" width="9.140625" style="717" customWidth="1"/>
    <col min="5157" max="5377" width="9.140625" style="717"/>
    <col min="5378" max="5378" width="2.5703125" style="717" customWidth="1"/>
    <col min="5379" max="5379" width="27.140625" style="717" customWidth="1"/>
    <col min="5380" max="5385" width="7.85546875" style="717" customWidth="1"/>
    <col min="5386" max="5386" width="1.85546875" style="717" customWidth="1"/>
    <col min="5387" max="5392" width="7.85546875" style="717" customWidth="1"/>
    <col min="5393" max="5393" width="1" style="717" customWidth="1"/>
    <col min="5394" max="5399" width="7.85546875" style="717" customWidth="1"/>
    <col min="5400" max="5400" width="1" style="717" customWidth="1"/>
    <col min="5401" max="5406" width="7.85546875" style="717" customWidth="1"/>
    <col min="5407" max="5407" width="1" style="717" customWidth="1"/>
    <col min="5408" max="5409" width="9.140625" style="717"/>
    <col min="5410" max="5410" width="9.28515625" style="717" customWidth="1"/>
    <col min="5411" max="5412" width="9.140625" style="717" customWidth="1"/>
    <col min="5413" max="5633" width="9.140625" style="717"/>
    <col min="5634" max="5634" width="2.5703125" style="717" customWidth="1"/>
    <col min="5635" max="5635" width="27.140625" style="717" customWidth="1"/>
    <col min="5636" max="5641" width="7.85546875" style="717" customWidth="1"/>
    <col min="5642" max="5642" width="1.85546875" style="717" customWidth="1"/>
    <col min="5643" max="5648" width="7.85546875" style="717" customWidth="1"/>
    <col min="5649" max="5649" width="1" style="717" customWidth="1"/>
    <col min="5650" max="5655" width="7.85546875" style="717" customWidth="1"/>
    <col min="5656" max="5656" width="1" style="717" customWidth="1"/>
    <col min="5657" max="5662" width="7.85546875" style="717" customWidth="1"/>
    <col min="5663" max="5663" width="1" style="717" customWidth="1"/>
    <col min="5664" max="5665" width="9.140625" style="717"/>
    <col min="5666" max="5666" width="9.28515625" style="717" customWidth="1"/>
    <col min="5667" max="5668" width="9.140625" style="717" customWidth="1"/>
    <col min="5669" max="5889" width="9.140625" style="717"/>
    <col min="5890" max="5890" width="2.5703125" style="717" customWidth="1"/>
    <col min="5891" max="5891" width="27.140625" style="717" customWidth="1"/>
    <col min="5892" max="5897" width="7.85546875" style="717" customWidth="1"/>
    <col min="5898" max="5898" width="1.85546875" style="717" customWidth="1"/>
    <col min="5899" max="5904" width="7.85546875" style="717" customWidth="1"/>
    <col min="5905" max="5905" width="1" style="717" customWidth="1"/>
    <col min="5906" max="5911" width="7.85546875" style="717" customWidth="1"/>
    <col min="5912" max="5912" width="1" style="717" customWidth="1"/>
    <col min="5913" max="5918" width="7.85546875" style="717" customWidth="1"/>
    <col min="5919" max="5919" width="1" style="717" customWidth="1"/>
    <col min="5920" max="5921" width="9.140625" style="717"/>
    <col min="5922" max="5922" width="9.28515625" style="717" customWidth="1"/>
    <col min="5923" max="5924" width="9.140625" style="717" customWidth="1"/>
    <col min="5925" max="6145" width="9.140625" style="717"/>
    <col min="6146" max="6146" width="2.5703125" style="717" customWidth="1"/>
    <col min="6147" max="6147" width="27.140625" style="717" customWidth="1"/>
    <col min="6148" max="6153" width="7.85546875" style="717" customWidth="1"/>
    <col min="6154" max="6154" width="1.85546875" style="717" customWidth="1"/>
    <col min="6155" max="6160" width="7.85546875" style="717" customWidth="1"/>
    <col min="6161" max="6161" width="1" style="717" customWidth="1"/>
    <col min="6162" max="6167" width="7.85546875" style="717" customWidth="1"/>
    <col min="6168" max="6168" width="1" style="717" customWidth="1"/>
    <col min="6169" max="6174" width="7.85546875" style="717" customWidth="1"/>
    <col min="6175" max="6175" width="1" style="717" customWidth="1"/>
    <col min="6176" max="6177" width="9.140625" style="717"/>
    <col min="6178" max="6178" width="9.28515625" style="717" customWidth="1"/>
    <col min="6179" max="6180" width="9.140625" style="717" customWidth="1"/>
    <col min="6181" max="6401" width="9.140625" style="717"/>
    <col min="6402" max="6402" width="2.5703125" style="717" customWidth="1"/>
    <col min="6403" max="6403" width="27.140625" style="717" customWidth="1"/>
    <col min="6404" max="6409" width="7.85546875" style="717" customWidth="1"/>
    <col min="6410" max="6410" width="1.85546875" style="717" customWidth="1"/>
    <col min="6411" max="6416" width="7.85546875" style="717" customWidth="1"/>
    <col min="6417" max="6417" width="1" style="717" customWidth="1"/>
    <col min="6418" max="6423" width="7.85546875" style="717" customWidth="1"/>
    <col min="6424" max="6424" width="1" style="717" customWidth="1"/>
    <col min="6425" max="6430" width="7.85546875" style="717" customWidth="1"/>
    <col min="6431" max="6431" width="1" style="717" customWidth="1"/>
    <col min="6432" max="6433" width="9.140625" style="717"/>
    <col min="6434" max="6434" width="9.28515625" style="717" customWidth="1"/>
    <col min="6435" max="6436" width="9.140625" style="717" customWidth="1"/>
    <col min="6437" max="6657" width="9.140625" style="717"/>
    <col min="6658" max="6658" width="2.5703125" style="717" customWidth="1"/>
    <col min="6659" max="6659" width="27.140625" style="717" customWidth="1"/>
    <col min="6660" max="6665" width="7.85546875" style="717" customWidth="1"/>
    <col min="6666" max="6666" width="1.85546875" style="717" customWidth="1"/>
    <col min="6667" max="6672" width="7.85546875" style="717" customWidth="1"/>
    <col min="6673" max="6673" width="1" style="717" customWidth="1"/>
    <col min="6674" max="6679" width="7.85546875" style="717" customWidth="1"/>
    <col min="6680" max="6680" width="1" style="717" customWidth="1"/>
    <col min="6681" max="6686" width="7.85546875" style="717" customWidth="1"/>
    <col min="6687" max="6687" width="1" style="717" customWidth="1"/>
    <col min="6688" max="6689" width="9.140625" style="717"/>
    <col min="6690" max="6690" width="9.28515625" style="717" customWidth="1"/>
    <col min="6691" max="6692" width="9.140625" style="717" customWidth="1"/>
    <col min="6693" max="6913" width="9.140625" style="717"/>
    <col min="6914" max="6914" width="2.5703125" style="717" customWidth="1"/>
    <col min="6915" max="6915" width="27.140625" style="717" customWidth="1"/>
    <col min="6916" max="6921" width="7.85546875" style="717" customWidth="1"/>
    <col min="6922" max="6922" width="1.85546875" style="717" customWidth="1"/>
    <col min="6923" max="6928" width="7.85546875" style="717" customWidth="1"/>
    <col min="6929" max="6929" width="1" style="717" customWidth="1"/>
    <col min="6930" max="6935" width="7.85546875" style="717" customWidth="1"/>
    <col min="6936" max="6936" width="1" style="717" customWidth="1"/>
    <col min="6937" max="6942" width="7.85546875" style="717" customWidth="1"/>
    <col min="6943" max="6943" width="1" style="717" customWidth="1"/>
    <col min="6944" max="6945" width="9.140625" style="717"/>
    <col min="6946" max="6946" width="9.28515625" style="717" customWidth="1"/>
    <col min="6947" max="6948" width="9.140625" style="717" customWidth="1"/>
    <col min="6949" max="7169" width="9.140625" style="717"/>
    <col min="7170" max="7170" width="2.5703125" style="717" customWidth="1"/>
    <col min="7171" max="7171" width="27.140625" style="717" customWidth="1"/>
    <col min="7172" max="7177" width="7.85546875" style="717" customWidth="1"/>
    <col min="7178" max="7178" width="1.85546875" style="717" customWidth="1"/>
    <col min="7179" max="7184" width="7.85546875" style="717" customWidth="1"/>
    <col min="7185" max="7185" width="1" style="717" customWidth="1"/>
    <col min="7186" max="7191" width="7.85546875" style="717" customWidth="1"/>
    <col min="7192" max="7192" width="1" style="717" customWidth="1"/>
    <col min="7193" max="7198" width="7.85546875" style="717" customWidth="1"/>
    <col min="7199" max="7199" width="1" style="717" customWidth="1"/>
    <col min="7200" max="7201" width="9.140625" style="717"/>
    <col min="7202" max="7202" width="9.28515625" style="717" customWidth="1"/>
    <col min="7203" max="7204" width="9.140625" style="717" customWidth="1"/>
    <col min="7205" max="7425" width="9.140625" style="717"/>
    <col min="7426" max="7426" width="2.5703125" style="717" customWidth="1"/>
    <col min="7427" max="7427" width="27.140625" style="717" customWidth="1"/>
    <col min="7428" max="7433" width="7.85546875" style="717" customWidth="1"/>
    <col min="7434" max="7434" width="1.85546875" style="717" customWidth="1"/>
    <col min="7435" max="7440" width="7.85546875" style="717" customWidth="1"/>
    <col min="7441" max="7441" width="1" style="717" customWidth="1"/>
    <col min="7442" max="7447" width="7.85546875" style="717" customWidth="1"/>
    <col min="7448" max="7448" width="1" style="717" customWidth="1"/>
    <col min="7449" max="7454" width="7.85546875" style="717" customWidth="1"/>
    <col min="7455" max="7455" width="1" style="717" customWidth="1"/>
    <col min="7456" max="7457" width="9.140625" style="717"/>
    <col min="7458" max="7458" width="9.28515625" style="717" customWidth="1"/>
    <col min="7459" max="7460" width="9.140625" style="717" customWidth="1"/>
    <col min="7461" max="7681" width="9.140625" style="717"/>
    <col min="7682" max="7682" width="2.5703125" style="717" customWidth="1"/>
    <col min="7683" max="7683" width="27.140625" style="717" customWidth="1"/>
    <col min="7684" max="7689" width="7.85546875" style="717" customWidth="1"/>
    <col min="7690" max="7690" width="1.85546875" style="717" customWidth="1"/>
    <col min="7691" max="7696" width="7.85546875" style="717" customWidth="1"/>
    <col min="7697" max="7697" width="1" style="717" customWidth="1"/>
    <col min="7698" max="7703" width="7.85546875" style="717" customWidth="1"/>
    <col min="7704" max="7704" width="1" style="717" customWidth="1"/>
    <col min="7705" max="7710" width="7.85546875" style="717" customWidth="1"/>
    <col min="7711" max="7711" width="1" style="717" customWidth="1"/>
    <col min="7712" max="7713" width="9.140625" style="717"/>
    <col min="7714" max="7714" width="9.28515625" style="717" customWidth="1"/>
    <col min="7715" max="7716" width="9.140625" style="717" customWidth="1"/>
    <col min="7717" max="7937" width="9.140625" style="717"/>
    <col min="7938" max="7938" width="2.5703125" style="717" customWidth="1"/>
    <col min="7939" max="7939" width="27.140625" style="717" customWidth="1"/>
    <col min="7940" max="7945" width="7.85546875" style="717" customWidth="1"/>
    <col min="7946" max="7946" width="1.85546875" style="717" customWidth="1"/>
    <col min="7947" max="7952" width="7.85546875" style="717" customWidth="1"/>
    <col min="7953" max="7953" width="1" style="717" customWidth="1"/>
    <col min="7954" max="7959" width="7.85546875" style="717" customWidth="1"/>
    <col min="7960" max="7960" width="1" style="717" customWidth="1"/>
    <col min="7961" max="7966" width="7.85546875" style="717" customWidth="1"/>
    <col min="7967" max="7967" width="1" style="717" customWidth="1"/>
    <col min="7968" max="7969" width="9.140625" style="717"/>
    <col min="7970" max="7970" width="9.28515625" style="717" customWidth="1"/>
    <col min="7971" max="7972" width="9.140625" style="717" customWidth="1"/>
    <col min="7973" max="8193" width="9.140625" style="717"/>
    <col min="8194" max="8194" width="2.5703125" style="717" customWidth="1"/>
    <col min="8195" max="8195" width="27.140625" style="717" customWidth="1"/>
    <col min="8196" max="8201" width="7.85546875" style="717" customWidth="1"/>
    <col min="8202" max="8202" width="1.85546875" style="717" customWidth="1"/>
    <col min="8203" max="8208" width="7.85546875" style="717" customWidth="1"/>
    <col min="8209" max="8209" width="1" style="717" customWidth="1"/>
    <col min="8210" max="8215" width="7.85546875" style="717" customWidth="1"/>
    <col min="8216" max="8216" width="1" style="717" customWidth="1"/>
    <col min="8217" max="8222" width="7.85546875" style="717" customWidth="1"/>
    <col min="8223" max="8223" width="1" style="717" customWidth="1"/>
    <col min="8224" max="8225" width="9.140625" style="717"/>
    <col min="8226" max="8226" width="9.28515625" style="717" customWidth="1"/>
    <col min="8227" max="8228" width="9.140625" style="717" customWidth="1"/>
    <col min="8229" max="8449" width="9.140625" style="717"/>
    <col min="8450" max="8450" width="2.5703125" style="717" customWidth="1"/>
    <col min="8451" max="8451" width="27.140625" style="717" customWidth="1"/>
    <col min="8452" max="8457" width="7.85546875" style="717" customWidth="1"/>
    <col min="8458" max="8458" width="1.85546875" style="717" customWidth="1"/>
    <col min="8459" max="8464" width="7.85546875" style="717" customWidth="1"/>
    <col min="8465" max="8465" width="1" style="717" customWidth="1"/>
    <col min="8466" max="8471" width="7.85546875" style="717" customWidth="1"/>
    <col min="8472" max="8472" width="1" style="717" customWidth="1"/>
    <col min="8473" max="8478" width="7.85546875" style="717" customWidth="1"/>
    <col min="8479" max="8479" width="1" style="717" customWidth="1"/>
    <col min="8480" max="8481" width="9.140625" style="717"/>
    <col min="8482" max="8482" width="9.28515625" style="717" customWidth="1"/>
    <col min="8483" max="8484" width="9.140625" style="717" customWidth="1"/>
    <col min="8485" max="8705" width="9.140625" style="717"/>
    <col min="8706" max="8706" width="2.5703125" style="717" customWidth="1"/>
    <col min="8707" max="8707" width="27.140625" style="717" customWidth="1"/>
    <col min="8708" max="8713" width="7.85546875" style="717" customWidth="1"/>
    <col min="8714" max="8714" width="1.85546875" style="717" customWidth="1"/>
    <col min="8715" max="8720" width="7.85546875" style="717" customWidth="1"/>
    <col min="8721" max="8721" width="1" style="717" customWidth="1"/>
    <col min="8722" max="8727" width="7.85546875" style="717" customWidth="1"/>
    <col min="8728" max="8728" width="1" style="717" customWidth="1"/>
    <col min="8729" max="8734" width="7.85546875" style="717" customWidth="1"/>
    <col min="8735" max="8735" width="1" style="717" customWidth="1"/>
    <col min="8736" max="8737" width="9.140625" style="717"/>
    <col min="8738" max="8738" width="9.28515625" style="717" customWidth="1"/>
    <col min="8739" max="8740" width="9.140625" style="717" customWidth="1"/>
    <col min="8741" max="8961" width="9.140625" style="717"/>
    <col min="8962" max="8962" width="2.5703125" style="717" customWidth="1"/>
    <col min="8963" max="8963" width="27.140625" style="717" customWidth="1"/>
    <col min="8964" max="8969" width="7.85546875" style="717" customWidth="1"/>
    <col min="8970" max="8970" width="1.85546875" style="717" customWidth="1"/>
    <col min="8971" max="8976" width="7.85546875" style="717" customWidth="1"/>
    <col min="8977" max="8977" width="1" style="717" customWidth="1"/>
    <col min="8978" max="8983" width="7.85546875" style="717" customWidth="1"/>
    <col min="8984" max="8984" width="1" style="717" customWidth="1"/>
    <col min="8985" max="8990" width="7.85546875" style="717" customWidth="1"/>
    <col min="8991" max="8991" width="1" style="717" customWidth="1"/>
    <col min="8992" max="8993" width="9.140625" style="717"/>
    <col min="8994" max="8994" width="9.28515625" style="717" customWidth="1"/>
    <col min="8995" max="8996" width="9.140625" style="717" customWidth="1"/>
    <col min="8997" max="9217" width="9.140625" style="717"/>
    <col min="9218" max="9218" width="2.5703125" style="717" customWidth="1"/>
    <col min="9219" max="9219" width="27.140625" style="717" customWidth="1"/>
    <col min="9220" max="9225" width="7.85546875" style="717" customWidth="1"/>
    <col min="9226" max="9226" width="1.85546875" style="717" customWidth="1"/>
    <col min="9227" max="9232" width="7.85546875" style="717" customWidth="1"/>
    <col min="9233" max="9233" width="1" style="717" customWidth="1"/>
    <col min="9234" max="9239" width="7.85546875" style="717" customWidth="1"/>
    <col min="9240" max="9240" width="1" style="717" customWidth="1"/>
    <col min="9241" max="9246" width="7.85546875" style="717" customWidth="1"/>
    <col min="9247" max="9247" width="1" style="717" customWidth="1"/>
    <col min="9248" max="9249" width="9.140625" style="717"/>
    <col min="9250" max="9250" width="9.28515625" style="717" customWidth="1"/>
    <col min="9251" max="9252" width="9.140625" style="717" customWidth="1"/>
    <col min="9253" max="9473" width="9.140625" style="717"/>
    <col min="9474" max="9474" width="2.5703125" style="717" customWidth="1"/>
    <col min="9475" max="9475" width="27.140625" style="717" customWidth="1"/>
    <col min="9476" max="9481" width="7.85546875" style="717" customWidth="1"/>
    <col min="9482" max="9482" width="1.85546875" style="717" customWidth="1"/>
    <col min="9483" max="9488" width="7.85546875" style="717" customWidth="1"/>
    <col min="9489" max="9489" width="1" style="717" customWidth="1"/>
    <col min="9490" max="9495" width="7.85546875" style="717" customWidth="1"/>
    <col min="9496" max="9496" width="1" style="717" customWidth="1"/>
    <col min="9497" max="9502" width="7.85546875" style="717" customWidth="1"/>
    <col min="9503" max="9503" width="1" style="717" customWidth="1"/>
    <col min="9504" max="9505" width="9.140625" style="717"/>
    <col min="9506" max="9506" width="9.28515625" style="717" customWidth="1"/>
    <col min="9507" max="9508" width="9.140625" style="717" customWidth="1"/>
    <col min="9509" max="9729" width="9.140625" style="717"/>
    <col min="9730" max="9730" width="2.5703125" style="717" customWidth="1"/>
    <col min="9731" max="9731" width="27.140625" style="717" customWidth="1"/>
    <col min="9732" max="9737" width="7.85546875" style="717" customWidth="1"/>
    <col min="9738" max="9738" width="1.85546875" style="717" customWidth="1"/>
    <col min="9739" max="9744" width="7.85546875" style="717" customWidth="1"/>
    <col min="9745" max="9745" width="1" style="717" customWidth="1"/>
    <col min="9746" max="9751" width="7.85546875" style="717" customWidth="1"/>
    <col min="9752" max="9752" width="1" style="717" customWidth="1"/>
    <col min="9753" max="9758" width="7.85546875" style="717" customWidth="1"/>
    <col min="9759" max="9759" width="1" style="717" customWidth="1"/>
    <col min="9760" max="9761" width="9.140625" style="717"/>
    <col min="9762" max="9762" width="9.28515625" style="717" customWidth="1"/>
    <col min="9763" max="9764" width="9.140625" style="717" customWidth="1"/>
    <col min="9765" max="9985" width="9.140625" style="717"/>
    <col min="9986" max="9986" width="2.5703125" style="717" customWidth="1"/>
    <col min="9987" max="9987" width="27.140625" style="717" customWidth="1"/>
    <col min="9988" max="9993" width="7.85546875" style="717" customWidth="1"/>
    <col min="9994" max="9994" width="1.85546875" style="717" customWidth="1"/>
    <col min="9995" max="10000" width="7.85546875" style="717" customWidth="1"/>
    <col min="10001" max="10001" width="1" style="717" customWidth="1"/>
    <col min="10002" max="10007" width="7.85546875" style="717" customWidth="1"/>
    <col min="10008" max="10008" width="1" style="717" customWidth="1"/>
    <col min="10009" max="10014" width="7.85546875" style="717" customWidth="1"/>
    <col min="10015" max="10015" width="1" style="717" customWidth="1"/>
    <col min="10016" max="10017" width="9.140625" style="717"/>
    <col min="10018" max="10018" width="9.28515625" style="717" customWidth="1"/>
    <col min="10019" max="10020" width="9.140625" style="717" customWidth="1"/>
    <col min="10021" max="10241" width="9.140625" style="717"/>
    <col min="10242" max="10242" width="2.5703125" style="717" customWidth="1"/>
    <col min="10243" max="10243" width="27.140625" style="717" customWidth="1"/>
    <col min="10244" max="10249" width="7.85546875" style="717" customWidth="1"/>
    <col min="10250" max="10250" width="1.85546875" style="717" customWidth="1"/>
    <col min="10251" max="10256" width="7.85546875" style="717" customWidth="1"/>
    <col min="10257" max="10257" width="1" style="717" customWidth="1"/>
    <col min="10258" max="10263" width="7.85546875" style="717" customWidth="1"/>
    <col min="10264" max="10264" width="1" style="717" customWidth="1"/>
    <col min="10265" max="10270" width="7.85546875" style="717" customWidth="1"/>
    <col min="10271" max="10271" width="1" style="717" customWidth="1"/>
    <col min="10272" max="10273" width="9.140625" style="717"/>
    <col min="10274" max="10274" width="9.28515625" style="717" customWidth="1"/>
    <col min="10275" max="10276" width="9.140625" style="717" customWidth="1"/>
    <col min="10277" max="10497" width="9.140625" style="717"/>
    <col min="10498" max="10498" width="2.5703125" style="717" customWidth="1"/>
    <col min="10499" max="10499" width="27.140625" style="717" customWidth="1"/>
    <col min="10500" max="10505" width="7.85546875" style="717" customWidth="1"/>
    <col min="10506" max="10506" width="1.85546875" style="717" customWidth="1"/>
    <col min="10507" max="10512" width="7.85546875" style="717" customWidth="1"/>
    <col min="10513" max="10513" width="1" style="717" customWidth="1"/>
    <col min="10514" max="10519" width="7.85546875" style="717" customWidth="1"/>
    <col min="10520" max="10520" width="1" style="717" customWidth="1"/>
    <col min="10521" max="10526" width="7.85546875" style="717" customWidth="1"/>
    <col min="10527" max="10527" width="1" style="717" customWidth="1"/>
    <col min="10528" max="10529" width="9.140625" style="717"/>
    <col min="10530" max="10530" width="9.28515625" style="717" customWidth="1"/>
    <col min="10531" max="10532" width="9.140625" style="717" customWidth="1"/>
    <col min="10533" max="10753" width="9.140625" style="717"/>
    <col min="10754" max="10754" width="2.5703125" style="717" customWidth="1"/>
    <col min="10755" max="10755" width="27.140625" style="717" customWidth="1"/>
    <col min="10756" max="10761" width="7.85546875" style="717" customWidth="1"/>
    <col min="10762" max="10762" width="1.85546875" style="717" customWidth="1"/>
    <col min="10763" max="10768" width="7.85546875" style="717" customWidth="1"/>
    <col min="10769" max="10769" width="1" style="717" customWidth="1"/>
    <col min="10770" max="10775" width="7.85546875" style="717" customWidth="1"/>
    <col min="10776" max="10776" width="1" style="717" customWidth="1"/>
    <col min="10777" max="10782" width="7.85546875" style="717" customWidth="1"/>
    <col min="10783" max="10783" width="1" style="717" customWidth="1"/>
    <col min="10784" max="10785" width="9.140625" style="717"/>
    <col min="10786" max="10786" width="9.28515625" style="717" customWidth="1"/>
    <col min="10787" max="10788" width="9.140625" style="717" customWidth="1"/>
    <col min="10789" max="11009" width="9.140625" style="717"/>
    <col min="11010" max="11010" width="2.5703125" style="717" customWidth="1"/>
    <col min="11011" max="11011" width="27.140625" style="717" customWidth="1"/>
    <col min="11012" max="11017" width="7.85546875" style="717" customWidth="1"/>
    <col min="11018" max="11018" width="1.85546875" style="717" customWidth="1"/>
    <col min="11019" max="11024" width="7.85546875" style="717" customWidth="1"/>
    <col min="11025" max="11025" width="1" style="717" customWidth="1"/>
    <col min="11026" max="11031" width="7.85546875" style="717" customWidth="1"/>
    <col min="11032" max="11032" width="1" style="717" customWidth="1"/>
    <col min="11033" max="11038" width="7.85546875" style="717" customWidth="1"/>
    <col min="11039" max="11039" width="1" style="717" customWidth="1"/>
    <col min="11040" max="11041" width="9.140625" style="717"/>
    <col min="11042" max="11042" width="9.28515625" style="717" customWidth="1"/>
    <col min="11043" max="11044" width="9.140625" style="717" customWidth="1"/>
    <col min="11045" max="11265" width="9.140625" style="717"/>
    <col min="11266" max="11266" width="2.5703125" style="717" customWidth="1"/>
    <col min="11267" max="11267" width="27.140625" style="717" customWidth="1"/>
    <col min="11268" max="11273" width="7.85546875" style="717" customWidth="1"/>
    <col min="11274" max="11274" width="1.85546875" style="717" customWidth="1"/>
    <col min="11275" max="11280" width="7.85546875" style="717" customWidth="1"/>
    <col min="11281" max="11281" width="1" style="717" customWidth="1"/>
    <col min="11282" max="11287" width="7.85546875" style="717" customWidth="1"/>
    <col min="11288" max="11288" width="1" style="717" customWidth="1"/>
    <col min="11289" max="11294" width="7.85546875" style="717" customWidth="1"/>
    <col min="11295" max="11295" width="1" style="717" customWidth="1"/>
    <col min="11296" max="11297" width="9.140625" style="717"/>
    <col min="11298" max="11298" width="9.28515625" style="717" customWidth="1"/>
    <col min="11299" max="11300" width="9.140625" style="717" customWidth="1"/>
    <col min="11301" max="11521" width="9.140625" style="717"/>
    <col min="11522" max="11522" width="2.5703125" style="717" customWidth="1"/>
    <col min="11523" max="11523" width="27.140625" style="717" customWidth="1"/>
    <col min="11524" max="11529" width="7.85546875" style="717" customWidth="1"/>
    <col min="11530" max="11530" width="1.85546875" style="717" customWidth="1"/>
    <col min="11531" max="11536" width="7.85546875" style="717" customWidth="1"/>
    <col min="11537" max="11537" width="1" style="717" customWidth="1"/>
    <col min="11538" max="11543" width="7.85546875" style="717" customWidth="1"/>
    <col min="11544" max="11544" width="1" style="717" customWidth="1"/>
    <col min="11545" max="11550" width="7.85546875" style="717" customWidth="1"/>
    <col min="11551" max="11551" width="1" style="717" customWidth="1"/>
    <col min="11552" max="11553" width="9.140625" style="717"/>
    <col min="11554" max="11554" width="9.28515625" style="717" customWidth="1"/>
    <col min="11555" max="11556" width="9.140625" style="717" customWidth="1"/>
    <col min="11557" max="11777" width="9.140625" style="717"/>
    <col min="11778" max="11778" width="2.5703125" style="717" customWidth="1"/>
    <col min="11779" max="11779" width="27.140625" style="717" customWidth="1"/>
    <col min="11780" max="11785" width="7.85546875" style="717" customWidth="1"/>
    <col min="11786" max="11786" width="1.85546875" style="717" customWidth="1"/>
    <col min="11787" max="11792" width="7.85546875" style="717" customWidth="1"/>
    <col min="11793" max="11793" width="1" style="717" customWidth="1"/>
    <col min="11794" max="11799" width="7.85546875" style="717" customWidth="1"/>
    <col min="11800" max="11800" width="1" style="717" customWidth="1"/>
    <col min="11801" max="11806" width="7.85546875" style="717" customWidth="1"/>
    <col min="11807" max="11807" width="1" style="717" customWidth="1"/>
    <col min="11808" max="11809" width="9.140625" style="717"/>
    <col min="11810" max="11810" width="9.28515625" style="717" customWidth="1"/>
    <col min="11811" max="11812" width="9.140625" style="717" customWidth="1"/>
    <col min="11813" max="12033" width="9.140625" style="717"/>
    <col min="12034" max="12034" width="2.5703125" style="717" customWidth="1"/>
    <col min="12035" max="12035" width="27.140625" style="717" customWidth="1"/>
    <col min="12036" max="12041" width="7.85546875" style="717" customWidth="1"/>
    <col min="12042" max="12042" width="1.85546875" style="717" customWidth="1"/>
    <col min="12043" max="12048" width="7.85546875" style="717" customWidth="1"/>
    <col min="12049" max="12049" width="1" style="717" customWidth="1"/>
    <col min="12050" max="12055" width="7.85546875" style="717" customWidth="1"/>
    <col min="12056" max="12056" width="1" style="717" customWidth="1"/>
    <col min="12057" max="12062" width="7.85546875" style="717" customWidth="1"/>
    <col min="12063" max="12063" width="1" style="717" customWidth="1"/>
    <col min="12064" max="12065" width="9.140625" style="717"/>
    <col min="12066" max="12066" width="9.28515625" style="717" customWidth="1"/>
    <col min="12067" max="12068" width="9.140625" style="717" customWidth="1"/>
    <col min="12069" max="12289" width="9.140625" style="717"/>
    <col min="12290" max="12290" width="2.5703125" style="717" customWidth="1"/>
    <col min="12291" max="12291" width="27.140625" style="717" customWidth="1"/>
    <col min="12292" max="12297" width="7.85546875" style="717" customWidth="1"/>
    <col min="12298" max="12298" width="1.85546875" style="717" customWidth="1"/>
    <col min="12299" max="12304" width="7.85546875" style="717" customWidth="1"/>
    <col min="12305" max="12305" width="1" style="717" customWidth="1"/>
    <col min="12306" max="12311" width="7.85546875" style="717" customWidth="1"/>
    <col min="12312" max="12312" width="1" style="717" customWidth="1"/>
    <col min="12313" max="12318" width="7.85546875" style="717" customWidth="1"/>
    <col min="12319" max="12319" width="1" style="717" customWidth="1"/>
    <col min="12320" max="12321" width="9.140625" style="717"/>
    <col min="12322" max="12322" width="9.28515625" style="717" customWidth="1"/>
    <col min="12323" max="12324" width="9.140625" style="717" customWidth="1"/>
    <col min="12325" max="12545" width="9.140625" style="717"/>
    <col min="12546" max="12546" width="2.5703125" style="717" customWidth="1"/>
    <col min="12547" max="12547" width="27.140625" style="717" customWidth="1"/>
    <col min="12548" max="12553" width="7.85546875" style="717" customWidth="1"/>
    <col min="12554" max="12554" width="1.85546875" style="717" customWidth="1"/>
    <col min="12555" max="12560" width="7.85546875" style="717" customWidth="1"/>
    <col min="12561" max="12561" width="1" style="717" customWidth="1"/>
    <col min="12562" max="12567" width="7.85546875" style="717" customWidth="1"/>
    <col min="12568" max="12568" width="1" style="717" customWidth="1"/>
    <col min="12569" max="12574" width="7.85546875" style="717" customWidth="1"/>
    <col min="12575" max="12575" width="1" style="717" customWidth="1"/>
    <col min="12576" max="12577" width="9.140625" style="717"/>
    <col min="12578" max="12578" width="9.28515625" style="717" customWidth="1"/>
    <col min="12579" max="12580" width="9.140625" style="717" customWidth="1"/>
    <col min="12581" max="12801" width="9.140625" style="717"/>
    <col min="12802" max="12802" width="2.5703125" style="717" customWidth="1"/>
    <col min="12803" max="12803" width="27.140625" style="717" customWidth="1"/>
    <col min="12804" max="12809" width="7.85546875" style="717" customWidth="1"/>
    <col min="12810" max="12810" width="1.85546875" style="717" customWidth="1"/>
    <col min="12811" max="12816" width="7.85546875" style="717" customWidth="1"/>
    <col min="12817" max="12817" width="1" style="717" customWidth="1"/>
    <col min="12818" max="12823" width="7.85546875" style="717" customWidth="1"/>
    <col min="12824" max="12824" width="1" style="717" customWidth="1"/>
    <col min="12825" max="12830" width="7.85546875" style="717" customWidth="1"/>
    <col min="12831" max="12831" width="1" style="717" customWidth="1"/>
    <col min="12832" max="12833" width="9.140625" style="717"/>
    <col min="12834" max="12834" width="9.28515625" style="717" customWidth="1"/>
    <col min="12835" max="12836" width="9.140625" style="717" customWidth="1"/>
    <col min="12837" max="13057" width="9.140625" style="717"/>
    <col min="13058" max="13058" width="2.5703125" style="717" customWidth="1"/>
    <col min="13059" max="13059" width="27.140625" style="717" customWidth="1"/>
    <col min="13060" max="13065" width="7.85546875" style="717" customWidth="1"/>
    <col min="13066" max="13066" width="1.85546875" style="717" customWidth="1"/>
    <col min="13067" max="13072" width="7.85546875" style="717" customWidth="1"/>
    <col min="13073" max="13073" width="1" style="717" customWidth="1"/>
    <col min="13074" max="13079" width="7.85546875" style="717" customWidth="1"/>
    <col min="13080" max="13080" width="1" style="717" customWidth="1"/>
    <col min="13081" max="13086" width="7.85546875" style="717" customWidth="1"/>
    <col min="13087" max="13087" width="1" style="717" customWidth="1"/>
    <col min="13088" max="13089" width="9.140625" style="717"/>
    <col min="13090" max="13090" width="9.28515625" style="717" customWidth="1"/>
    <col min="13091" max="13092" width="9.140625" style="717" customWidth="1"/>
    <col min="13093" max="13313" width="9.140625" style="717"/>
    <col min="13314" max="13314" width="2.5703125" style="717" customWidth="1"/>
    <col min="13315" max="13315" width="27.140625" style="717" customWidth="1"/>
    <col min="13316" max="13321" width="7.85546875" style="717" customWidth="1"/>
    <col min="13322" max="13322" width="1.85546875" style="717" customWidth="1"/>
    <col min="13323" max="13328" width="7.85546875" style="717" customWidth="1"/>
    <col min="13329" max="13329" width="1" style="717" customWidth="1"/>
    <col min="13330" max="13335" width="7.85546875" style="717" customWidth="1"/>
    <col min="13336" max="13336" width="1" style="717" customWidth="1"/>
    <col min="13337" max="13342" width="7.85546875" style="717" customWidth="1"/>
    <col min="13343" max="13343" width="1" style="717" customWidth="1"/>
    <col min="13344" max="13345" width="9.140625" style="717"/>
    <col min="13346" max="13346" width="9.28515625" style="717" customWidth="1"/>
    <col min="13347" max="13348" width="9.140625" style="717" customWidth="1"/>
    <col min="13349" max="13569" width="9.140625" style="717"/>
    <col min="13570" max="13570" width="2.5703125" style="717" customWidth="1"/>
    <col min="13571" max="13571" width="27.140625" style="717" customWidth="1"/>
    <col min="13572" max="13577" width="7.85546875" style="717" customWidth="1"/>
    <col min="13578" max="13578" width="1.85546875" style="717" customWidth="1"/>
    <col min="13579" max="13584" width="7.85546875" style="717" customWidth="1"/>
    <col min="13585" max="13585" width="1" style="717" customWidth="1"/>
    <col min="13586" max="13591" width="7.85546875" style="717" customWidth="1"/>
    <col min="13592" max="13592" width="1" style="717" customWidth="1"/>
    <col min="13593" max="13598" width="7.85546875" style="717" customWidth="1"/>
    <col min="13599" max="13599" width="1" style="717" customWidth="1"/>
    <col min="13600" max="13601" width="9.140625" style="717"/>
    <col min="13602" max="13602" width="9.28515625" style="717" customWidth="1"/>
    <col min="13603" max="13604" width="9.140625" style="717" customWidth="1"/>
    <col min="13605" max="13825" width="9.140625" style="717"/>
    <col min="13826" max="13826" width="2.5703125" style="717" customWidth="1"/>
    <col min="13827" max="13827" width="27.140625" style="717" customWidth="1"/>
    <col min="13828" max="13833" width="7.85546875" style="717" customWidth="1"/>
    <col min="13834" max="13834" width="1.85546875" style="717" customWidth="1"/>
    <col min="13835" max="13840" width="7.85546875" style="717" customWidth="1"/>
    <col min="13841" max="13841" width="1" style="717" customWidth="1"/>
    <col min="13842" max="13847" width="7.85546875" style="717" customWidth="1"/>
    <col min="13848" max="13848" width="1" style="717" customWidth="1"/>
    <col min="13849" max="13854" width="7.85546875" style="717" customWidth="1"/>
    <col min="13855" max="13855" width="1" style="717" customWidth="1"/>
    <col min="13856" max="13857" width="9.140625" style="717"/>
    <col min="13858" max="13858" width="9.28515625" style="717" customWidth="1"/>
    <col min="13859" max="13860" width="9.140625" style="717" customWidth="1"/>
    <col min="13861" max="14081" width="9.140625" style="717"/>
    <col min="14082" max="14082" width="2.5703125" style="717" customWidth="1"/>
    <col min="14083" max="14083" width="27.140625" style="717" customWidth="1"/>
    <col min="14084" max="14089" width="7.85546875" style="717" customWidth="1"/>
    <col min="14090" max="14090" width="1.85546875" style="717" customWidth="1"/>
    <col min="14091" max="14096" width="7.85546875" style="717" customWidth="1"/>
    <col min="14097" max="14097" width="1" style="717" customWidth="1"/>
    <col min="14098" max="14103" width="7.85546875" style="717" customWidth="1"/>
    <col min="14104" max="14104" width="1" style="717" customWidth="1"/>
    <col min="14105" max="14110" width="7.85546875" style="717" customWidth="1"/>
    <col min="14111" max="14111" width="1" style="717" customWidth="1"/>
    <col min="14112" max="14113" width="9.140625" style="717"/>
    <col min="14114" max="14114" width="9.28515625" style="717" customWidth="1"/>
    <col min="14115" max="14116" width="9.140625" style="717" customWidth="1"/>
    <col min="14117" max="14337" width="9.140625" style="717"/>
    <col min="14338" max="14338" width="2.5703125" style="717" customWidth="1"/>
    <col min="14339" max="14339" width="27.140625" style="717" customWidth="1"/>
    <col min="14340" max="14345" width="7.85546875" style="717" customWidth="1"/>
    <col min="14346" max="14346" width="1.85546875" style="717" customWidth="1"/>
    <col min="14347" max="14352" width="7.85546875" style="717" customWidth="1"/>
    <col min="14353" max="14353" width="1" style="717" customWidth="1"/>
    <col min="14354" max="14359" width="7.85546875" style="717" customWidth="1"/>
    <col min="14360" max="14360" width="1" style="717" customWidth="1"/>
    <col min="14361" max="14366" width="7.85546875" style="717" customWidth="1"/>
    <col min="14367" max="14367" width="1" style="717" customWidth="1"/>
    <col min="14368" max="14369" width="9.140625" style="717"/>
    <col min="14370" max="14370" width="9.28515625" style="717" customWidth="1"/>
    <col min="14371" max="14372" width="9.140625" style="717" customWidth="1"/>
    <col min="14373" max="14593" width="9.140625" style="717"/>
    <col min="14594" max="14594" width="2.5703125" style="717" customWidth="1"/>
    <col min="14595" max="14595" width="27.140625" style="717" customWidth="1"/>
    <col min="14596" max="14601" width="7.85546875" style="717" customWidth="1"/>
    <col min="14602" max="14602" width="1.85546875" style="717" customWidth="1"/>
    <col min="14603" max="14608" width="7.85546875" style="717" customWidth="1"/>
    <col min="14609" max="14609" width="1" style="717" customWidth="1"/>
    <col min="14610" max="14615" width="7.85546875" style="717" customWidth="1"/>
    <col min="14616" max="14616" width="1" style="717" customWidth="1"/>
    <col min="14617" max="14622" width="7.85546875" style="717" customWidth="1"/>
    <col min="14623" max="14623" width="1" style="717" customWidth="1"/>
    <col min="14624" max="14625" width="9.140625" style="717"/>
    <col min="14626" max="14626" width="9.28515625" style="717" customWidth="1"/>
    <col min="14627" max="14628" width="9.140625" style="717" customWidth="1"/>
    <col min="14629" max="14849" width="9.140625" style="717"/>
    <col min="14850" max="14850" width="2.5703125" style="717" customWidth="1"/>
    <col min="14851" max="14851" width="27.140625" style="717" customWidth="1"/>
    <col min="14852" max="14857" width="7.85546875" style="717" customWidth="1"/>
    <col min="14858" max="14858" width="1.85546875" style="717" customWidth="1"/>
    <col min="14859" max="14864" width="7.85546875" style="717" customWidth="1"/>
    <col min="14865" max="14865" width="1" style="717" customWidth="1"/>
    <col min="14866" max="14871" width="7.85546875" style="717" customWidth="1"/>
    <col min="14872" max="14872" width="1" style="717" customWidth="1"/>
    <col min="14873" max="14878" width="7.85546875" style="717" customWidth="1"/>
    <col min="14879" max="14879" width="1" style="717" customWidth="1"/>
    <col min="14880" max="14881" width="9.140625" style="717"/>
    <col min="14882" max="14882" width="9.28515625" style="717" customWidth="1"/>
    <col min="14883" max="14884" width="9.140625" style="717" customWidth="1"/>
    <col min="14885" max="15105" width="9.140625" style="717"/>
    <col min="15106" max="15106" width="2.5703125" style="717" customWidth="1"/>
    <col min="15107" max="15107" width="27.140625" style="717" customWidth="1"/>
    <col min="15108" max="15113" width="7.85546875" style="717" customWidth="1"/>
    <col min="15114" max="15114" width="1.85546875" style="717" customWidth="1"/>
    <col min="15115" max="15120" width="7.85546875" style="717" customWidth="1"/>
    <col min="15121" max="15121" width="1" style="717" customWidth="1"/>
    <col min="15122" max="15127" width="7.85546875" style="717" customWidth="1"/>
    <col min="15128" max="15128" width="1" style="717" customWidth="1"/>
    <col min="15129" max="15134" width="7.85546875" style="717" customWidth="1"/>
    <col min="15135" max="15135" width="1" style="717" customWidth="1"/>
    <col min="15136" max="15137" width="9.140625" style="717"/>
    <col min="15138" max="15138" width="9.28515625" style="717" customWidth="1"/>
    <col min="15139" max="15140" width="9.140625" style="717" customWidth="1"/>
    <col min="15141" max="15361" width="9.140625" style="717"/>
    <col min="15362" max="15362" width="2.5703125" style="717" customWidth="1"/>
    <col min="15363" max="15363" width="27.140625" style="717" customWidth="1"/>
    <col min="15364" max="15369" width="7.85546875" style="717" customWidth="1"/>
    <col min="15370" max="15370" width="1.85546875" style="717" customWidth="1"/>
    <col min="15371" max="15376" width="7.85546875" style="717" customWidth="1"/>
    <col min="15377" max="15377" width="1" style="717" customWidth="1"/>
    <col min="15378" max="15383" width="7.85546875" style="717" customWidth="1"/>
    <col min="15384" max="15384" width="1" style="717" customWidth="1"/>
    <col min="15385" max="15390" width="7.85546875" style="717" customWidth="1"/>
    <col min="15391" max="15391" width="1" style="717" customWidth="1"/>
    <col min="15392" max="15393" width="9.140625" style="717"/>
    <col min="15394" max="15394" width="9.28515625" style="717" customWidth="1"/>
    <col min="15395" max="15396" width="9.140625" style="717" customWidth="1"/>
    <col min="15397" max="15617" width="9.140625" style="717"/>
    <col min="15618" max="15618" width="2.5703125" style="717" customWidth="1"/>
    <col min="15619" max="15619" width="27.140625" style="717" customWidth="1"/>
    <col min="15620" max="15625" width="7.85546875" style="717" customWidth="1"/>
    <col min="15626" max="15626" width="1.85546875" style="717" customWidth="1"/>
    <col min="15627" max="15632" width="7.85546875" style="717" customWidth="1"/>
    <col min="15633" max="15633" width="1" style="717" customWidth="1"/>
    <col min="15634" max="15639" width="7.85546875" style="717" customWidth="1"/>
    <col min="15640" max="15640" width="1" style="717" customWidth="1"/>
    <col min="15641" max="15646" width="7.85546875" style="717" customWidth="1"/>
    <col min="15647" max="15647" width="1" style="717" customWidth="1"/>
    <col min="15648" max="15649" width="9.140625" style="717"/>
    <col min="15650" max="15650" width="9.28515625" style="717" customWidth="1"/>
    <col min="15651" max="15652" width="9.140625" style="717" customWidth="1"/>
    <col min="15653" max="15873" width="9.140625" style="717"/>
    <col min="15874" max="15874" width="2.5703125" style="717" customWidth="1"/>
    <col min="15875" max="15875" width="27.140625" style="717" customWidth="1"/>
    <col min="15876" max="15881" width="7.85546875" style="717" customWidth="1"/>
    <col min="15882" max="15882" width="1.85546875" style="717" customWidth="1"/>
    <col min="15883" max="15888" width="7.85546875" style="717" customWidth="1"/>
    <col min="15889" max="15889" width="1" style="717" customWidth="1"/>
    <col min="15890" max="15895" width="7.85546875" style="717" customWidth="1"/>
    <col min="15896" max="15896" width="1" style="717" customWidth="1"/>
    <col min="15897" max="15902" width="7.85546875" style="717" customWidth="1"/>
    <col min="15903" max="15903" width="1" style="717" customWidth="1"/>
    <col min="15904" max="15905" width="9.140625" style="717"/>
    <col min="15906" max="15906" width="9.28515625" style="717" customWidth="1"/>
    <col min="15907" max="15908" width="9.140625" style="717" customWidth="1"/>
    <col min="15909" max="16129" width="9.140625" style="717"/>
    <col min="16130" max="16130" width="2.5703125" style="717" customWidth="1"/>
    <col min="16131" max="16131" width="27.140625" style="717" customWidth="1"/>
    <col min="16132" max="16137" width="7.85546875" style="717" customWidth="1"/>
    <col min="16138" max="16138" width="1.85546875" style="717" customWidth="1"/>
    <col min="16139" max="16144" width="7.85546875" style="717" customWidth="1"/>
    <col min="16145" max="16145" width="1" style="717" customWidth="1"/>
    <col min="16146" max="16151" width="7.85546875" style="717" customWidth="1"/>
    <col min="16152" max="16152" width="1" style="717" customWidth="1"/>
    <col min="16153" max="16158" width="7.85546875" style="717" customWidth="1"/>
    <col min="16159" max="16159" width="1" style="717" customWidth="1"/>
    <col min="16160" max="16161" width="9.140625" style="717"/>
    <col min="16162" max="16162" width="9.28515625" style="717" customWidth="1"/>
    <col min="16163" max="16164" width="9.140625" style="717" customWidth="1"/>
    <col min="16165" max="16384" width="9.140625" style="717"/>
  </cols>
  <sheetData>
    <row r="1" spans="1:45" ht="14.25" customHeight="1" x14ac:dyDescent="0.2">
      <c r="B1" s="325" t="s">
        <v>501</v>
      </c>
      <c r="C1" s="434"/>
      <c r="D1" s="434"/>
      <c r="E1" s="434"/>
      <c r="F1" s="434"/>
      <c r="G1" s="434"/>
      <c r="H1" s="434"/>
      <c r="I1" s="434"/>
      <c r="J1" s="434"/>
      <c r="K1" s="434"/>
      <c r="AI1" s="884" t="s">
        <v>1670</v>
      </c>
      <c r="AJ1" s="512"/>
      <c r="AK1" s="512"/>
      <c r="AL1" s="512"/>
      <c r="AM1" s="512"/>
    </row>
    <row r="2" spans="1:45" ht="12.75" customHeight="1" thickBot="1" x14ac:dyDescent="0.25">
      <c r="B2" s="321" t="s">
        <v>373</v>
      </c>
      <c r="C2" s="509"/>
      <c r="D2" s="434"/>
      <c r="E2" s="404"/>
      <c r="F2" s="404"/>
      <c r="G2" s="434"/>
      <c r="H2" s="434"/>
      <c r="AI2" s="884" t="s">
        <v>372</v>
      </c>
      <c r="AJ2" s="512"/>
      <c r="AK2" s="512"/>
      <c r="AL2" s="512"/>
      <c r="AM2" s="512"/>
      <c r="AN2" s="1048"/>
      <c r="AO2" s="1048"/>
      <c r="AP2" s="1048"/>
      <c r="AQ2" s="1048"/>
      <c r="AR2" s="1048"/>
      <c r="AS2" s="1048"/>
    </row>
    <row r="3" spans="1:45" ht="12.75" customHeight="1" x14ac:dyDescent="0.2">
      <c r="B3" s="321" t="s">
        <v>371</v>
      </c>
      <c r="C3" s="434"/>
      <c r="D3" s="434"/>
      <c r="E3" s="434"/>
      <c r="F3" s="434"/>
      <c r="G3" s="434"/>
      <c r="H3" s="508" t="s">
        <v>158</v>
      </c>
      <c r="I3" s="508"/>
      <c r="J3" s="507"/>
      <c r="K3" s="550"/>
      <c r="L3" s="550"/>
      <c r="M3" s="550"/>
      <c r="N3" s="550"/>
      <c r="O3" s="550"/>
      <c r="P3" s="550"/>
      <c r="Q3" s="549"/>
      <c r="AI3" s="884" t="s">
        <v>1671</v>
      </c>
      <c r="AJ3" s="512"/>
      <c r="AK3" s="512"/>
      <c r="AL3" s="512"/>
      <c r="AM3" s="512"/>
      <c r="AN3" s="1048"/>
      <c r="AO3" s="1048"/>
      <c r="AP3" s="1048"/>
      <c r="AQ3" s="1048"/>
      <c r="AR3" s="1048"/>
      <c r="AS3" s="1048"/>
    </row>
    <row r="4" spans="1:45" ht="27" customHeight="1" x14ac:dyDescent="0.2">
      <c r="H4" s="1057" t="s">
        <v>370</v>
      </c>
      <c r="I4" s="1058"/>
      <c r="J4" s="1051" t="s">
        <v>1689</v>
      </c>
      <c r="K4" s="1051"/>
      <c r="L4" s="1051"/>
      <c r="M4" s="1051"/>
      <c r="N4" s="1051"/>
      <c r="O4" s="1051"/>
      <c r="P4" s="1051"/>
      <c r="Q4" s="1052"/>
      <c r="AI4" s="885" t="s">
        <v>1672</v>
      </c>
      <c r="AJ4" s="512"/>
      <c r="AK4" s="512"/>
      <c r="AL4" s="512"/>
      <c r="AM4" s="512"/>
      <c r="AN4" s="1048"/>
      <c r="AO4" s="1048"/>
      <c r="AP4" s="1048"/>
      <c r="AQ4" s="1048"/>
      <c r="AR4" s="1048"/>
      <c r="AS4" s="1048"/>
    </row>
    <row r="5" spans="1:45" ht="12.75" customHeight="1" thickBot="1" x14ac:dyDescent="0.25">
      <c r="H5" s="1059" t="s">
        <v>161</v>
      </c>
      <c r="I5" s="1060"/>
      <c r="J5" s="1053" t="s">
        <v>162</v>
      </c>
      <c r="K5" s="1053"/>
      <c r="L5" s="1053"/>
      <c r="M5" s="1053"/>
      <c r="N5" s="1053"/>
      <c r="O5" s="1053"/>
      <c r="P5" s="1053"/>
      <c r="Q5" s="1054"/>
      <c r="AI5" s="884" t="s">
        <v>1673</v>
      </c>
      <c r="AJ5" s="512"/>
      <c r="AK5" s="512"/>
      <c r="AL5" s="512"/>
      <c r="AM5" s="512"/>
      <c r="AN5" s="1048"/>
      <c r="AO5" s="1048"/>
      <c r="AP5" s="1048"/>
      <c r="AQ5" s="1048"/>
      <c r="AR5" s="1048"/>
      <c r="AS5" s="1048"/>
    </row>
    <row r="6" spans="1:45" s="512" customFormat="1" ht="12.75" customHeight="1" x14ac:dyDescent="0.2">
      <c r="D6" s="545">
        <v>2</v>
      </c>
      <c r="E6" s="545">
        <v>38</v>
      </c>
      <c r="F6" s="545">
        <v>74</v>
      </c>
      <c r="G6" s="545">
        <v>110</v>
      </c>
      <c r="H6" s="545">
        <v>146</v>
      </c>
      <c r="I6" s="545">
        <v>182</v>
      </c>
      <c r="J6" s="545"/>
      <c r="K6" s="545">
        <v>2</v>
      </c>
      <c r="L6" s="545">
        <v>38</v>
      </c>
      <c r="M6" s="545">
        <v>74</v>
      </c>
      <c r="N6" s="545">
        <v>110</v>
      </c>
      <c r="O6" s="545">
        <v>146</v>
      </c>
      <c r="P6" s="545">
        <v>182</v>
      </c>
      <c r="Q6" s="545"/>
      <c r="R6" s="545">
        <v>14</v>
      </c>
      <c r="S6" s="545">
        <v>50</v>
      </c>
      <c r="T6" s="545">
        <v>86</v>
      </c>
      <c r="U6" s="545">
        <v>122</v>
      </c>
      <c r="V6" s="545">
        <v>158</v>
      </c>
      <c r="W6" s="545">
        <v>194</v>
      </c>
      <c r="X6" s="545"/>
      <c r="Y6" s="545">
        <v>17</v>
      </c>
      <c r="Z6" s="545">
        <v>53</v>
      </c>
      <c r="AA6" s="545">
        <v>89</v>
      </c>
      <c r="AB6" s="545">
        <v>125</v>
      </c>
      <c r="AC6" s="545">
        <v>161</v>
      </c>
      <c r="AD6" s="545">
        <v>197</v>
      </c>
      <c r="AE6" s="545"/>
      <c r="AF6" s="545"/>
      <c r="AG6" s="545"/>
      <c r="AI6" s="512" t="s">
        <v>369</v>
      </c>
      <c r="AN6" s="1048"/>
      <c r="AO6" s="1048"/>
      <c r="AP6" s="1048"/>
      <c r="AQ6" s="1048"/>
      <c r="AR6" s="1048"/>
      <c r="AS6" s="1048"/>
    </row>
    <row r="7" spans="1:45" s="544" customFormat="1" ht="38.25" customHeight="1" x14ac:dyDescent="0.2">
      <c r="B7" s="1061"/>
      <c r="C7" s="1061"/>
      <c r="D7" s="1029" t="s">
        <v>500</v>
      </c>
      <c r="E7" s="1029"/>
      <c r="F7" s="1029"/>
      <c r="G7" s="1029"/>
      <c r="H7" s="1029"/>
      <c r="I7" s="1029"/>
      <c r="J7" s="548"/>
      <c r="K7" s="1030" t="str">
        <f>J4</f>
        <v>Average Progress 8 score (4)(5)</v>
      </c>
      <c r="L7" s="1030"/>
      <c r="M7" s="1030"/>
      <c r="N7" s="1030"/>
      <c r="O7" s="1030"/>
      <c r="P7" s="1030"/>
      <c r="Q7" s="547"/>
      <c r="R7" s="1063" t="str">
        <f>IF($J$4=$AI$1,"Progress 8 lower confidence interval","")</f>
        <v>Progress 8 lower confidence interval</v>
      </c>
      <c r="S7" s="1063"/>
      <c r="T7" s="1063"/>
      <c r="U7" s="1063"/>
      <c r="V7" s="1063"/>
      <c r="W7" s="1063"/>
      <c r="X7" s="546"/>
      <c r="Y7" s="1063" t="str">
        <f>IF($J$4=$AI$1,"Progress 8 upper confidence interval","")</f>
        <v>Progress 8 upper confidence interval</v>
      </c>
      <c r="Z7" s="1063"/>
      <c r="AA7" s="1063"/>
      <c r="AB7" s="1063"/>
      <c r="AC7" s="1063"/>
      <c r="AD7" s="1063"/>
      <c r="AI7" s="886" t="s">
        <v>1674</v>
      </c>
      <c r="AJ7" s="545"/>
      <c r="AK7" s="545"/>
      <c r="AL7" s="545"/>
      <c r="AM7" s="545"/>
      <c r="AN7" s="1048"/>
      <c r="AO7" s="1048"/>
      <c r="AP7" s="1048"/>
      <c r="AQ7" s="1048"/>
      <c r="AR7" s="1048"/>
      <c r="AS7" s="1048"/>
    </row>
    <row r="8" spans="1:45" s="380" customFormat="1" ht="45" customHeight="1" x14ac:dyDescent="0.2">
      <c r="B8" s="1062"/>
      <c r="C8" s="1062"/>
      <c r="D8" s="542" t="s">
        <v>72</v>
      </c>
      <c r="E8" s="542" t="s">
        <v>78</v>
      </c>
      <c r="F8" s="542" t="s">
        <v>83</v>
      </c>
      <c r="G8" s="542" t="s">
        <v>88</v>
      </c>
      <c r="H8" s="542" t="s">
        <v>92</v>
      </c>
      <c r="I8" s="542" t="s">
        <v>499</v>
      </c>
      <c r="J8" s="543"/>
      <c r="K8" s="542" t="s">
        <v>72</v>
      </c>
      <c r="L8" s="542" t="s">
        <v>78</v>
      </c>
      <c r="M8" s="542" t="s">
        <v>83</v>
      </c>
      <c r="N8" s="542" t="s">
        <v>88</v>
      </c>
      <c r="O8" s="542" t="s">
        <v>92</v>
      </c>
      <c r="P8" s="542" t="s">
        <v>499</v>
      </c>
      <c r="Q8" s="541"/>
      <c r="R8" s="539" t="str">
        <f t="shared" ref="R8:W8" si="0">IF($J$4=$AI$1,D8,"")</f>
        <v>White</v>
      </c>
      <c r="S8" s="539" t="str">
        <f t="shared" si="0"/>
        <v>Mixed</v>
      </c>
      <c r="T8" s="539" t="str">
        <f t="shared" si="0"/>
        <v>Asian</v>
      </c>
      <c r="U8" s="539" t="str">
        <f t="shared" si="0"/>
        <v>Black</v>
      </c>
      <c r="V8" s="539" t="str">
        <f t="shared" si="0"/>
        <v>Chinese</v>
      </c>
      <c r="W8" s="539" t="str">
        <f t="shared" si="0"/>
        <v>All pupils(9)</v>
      </c>
      <c r="X8" s="540"/>
      <c r="Y8" s="539" t="str">
        <f t="shared" ref="Y8:AD8" si="1">IF($J$4=$AI$1,D8,"")</f>
        <v>White</v>
      </c>
      <c r="Z8" s="539" t="str">
        <f t="shared" si="1"/>
        <v>Mixed</v>
      </c>
      <c r="AA8" s="539" t="str">
        <f t="shared" si="1"/>
        <v>Asian</v>
      </c>
      <c r="AB8" s="539" t="str">
        <f t="shared" si="1"/>
        <v>Black</v>
      </c>
      <c r="AC8" s="539" t="str">
        <f t="shared" si="1"/>
        <v>Chinese</v>
      </c>
      <c r="AD8" s="539" t="str">
        <f t="shared" si="1"/>
        <v>All pupils(9)</v>
      </c>
      <c r="AE8" s="538"/>
      <c r="AI8" s="888" t="s">
        <v>1676</v>
      </c>
      <c r="AJ8" s="518"/>
      <c r="AK8" s="518"/>
      <c r="AL8" s="518"/>
      <c r="AM8" s="518"/>
      <c r="AN8" s="524"/>
      <c r="AO8" s="524"/>
      <c r="AP8" s="524"/>
      <c r="AQ8" s="524"/>
      <c r="AR8" s="524"/>
      <c r="AS8" s="524"/>
    </row>
    <row r="9" spans="1:45" s="380" customFormat="1" ht="13.5" x14ac:dyDescent="0.2">
      <c r="A9" s="479" t="s">
        <v>70</v>
      </c>
      <c r="B9" s="483" t="s">
        <v>498</v>
      </c>
      <c r="D9" s="398">
        <f>VLOOKUP($A9,'FeederSheet CH2c'!$B$5:$HJ$10,D$6+$AI$31+$AI$28,FALSE)</f>
        <v>381934</v>
      </c>
      <c r="E9" s="398">
        <f>VLOOKUP($A9,'FeederSheet CH2c'!$B$5:$HJ$10,E$6+$AI$31+$AI$28,FALSE)</f>
        <v>22916</v>
      </c>
      <c r="F9" s="398">
        <f>VLOOKUP($A9,'FeederSheet CH2c'!$B$5:$HJ$10,F$6+$AI$31+$AI$28,FALSE)</f>
        <v>50460</v>
      </c>
      <c r="G9" s="398">
        <f>VLOOKUP($A9,'FeederSheet CH2c'!$B$5:$HJ$10,G$6+$AI$31+$AI$28,FALSE)</f>
        <v>25183</v>
      </c>
      <c r="H9" s="398">
        <f>VLOOKUP($A9,'FeederSheet CH2c'!$B$5:$HJ$10,H$6+$AI$31+$AI$28,FALSE)</f>
        <v>1536</v>
      </c>
      <c r="I9" s="398">
        <f>VLOOKUP($A9,'FeederSheet CH2c'!$B$5:$HJ$10,I$6+$AI$31+$AI$28,FALSE)</f>
        <v>494835</v>
      </c>
      <c r="J9" s="398"/>
      <c r="K9" s="397">
        <f>VLOOKUP($A9,'FeederSheet CH2c'!$B$5:$HJ$10,K$6+$AI$26+$AI$28,FALSE)</f>
        <v>-0.1</v>
      </c>
      <c r="L9" s="397">
        <f>VLOOKUP($A9,'FeederSheet CH2c'!$B$5:$HJ$10,L$6+$AI$26+$AI$28,FALSE)</f>
        <v>-0.02</v>
      </c>
      <c r="M9" s="397">
        <f>VLOOKUP($A9,'FeederSheet CH2c'!$B$5:$HJ$10,M$6+$AI$26+$AI$28,FALSE)</f>
        <v>0.45</v>
      </c>
      <c r="N9" s="397">
        <f>VLOOKUP($A9,'FeederSheet CH2c'!$B$5:$HJ$10,N$6+$AI$26+$AI$28,FALSE)</f>
        <v>0.12</v>
      </c>
      <c r="O9" s="397">
        <f>VLOOKUP($A9,'FeederSheet CH2c'!$B$5:$HJ$10,O$6+$AI$26+$AI$28,FALSE)</f>
        <v>1.03</v>
      </c>
      <c r="P9" s="397">
        <f>VLOOKUP($A9,'FeederSheet CH2c'!$B$5:$HJ$10,P$6+$AI$26+$AI$28,FALSE)</f>
        <v>-0.02</v>
      </c>
      <c r="R9" s="484">
        <f>IF($J$4=$AI$1,VLOOKUP($A9,'FeederSheet CH2c'!$B$5:$HJ$10,R$6+$AI$28,FALSE),"")</f>
        <v>-0.11</v>
      </c>
      <c r="S9" s="484">
        <f>IF($J$4=$AI$1,VLOOKUP($A9,'FeederSheet CH2c'!$B$5:$HJ$10,S$6+$AI$28,FALSE),"")</f>
        <v>-0.03</v>
      </c>
      <c r="T9" s="484">
        <f>IF($J$4=$AI$1,VLOOKUP($A9,'FeederSheet CH2c'!$B$5:$HJ$10,T$6+$AI$28,FALSE),"")</f>
        <v>0.44</v>
      </c>
      <c r="U9" s="484">
        <f>IF($J$4=$AI$1,VLOOKUP($A9,'FeederSheet CH2c'!$B$5:$HJ$10,U$6+$AI$28,FALSE),"")</f>
        <v>0.11</v>
      </c>
      <c r="V9" s="484">
        <f>IF($J$4=$AI$1,VLOOKUP($A9,'FeederSheet CH2c'!$B$5:$HJ$10,V$6+$AI$28,FALSE),"")</f>
        <v>0.97</v>
      </c>
      <c r="W9" s="484">
        <f>IF($J$4=$AI$1,VLOOKUP($A9,'FeederSheet CH2c'!$B$5:$HJ$10,W$6+$AI$28,FALSE),"")</f>
        <v>-0.03</v>
      </c>
      <c r="X9" s="484"/>
      <c r="Y9" s="484">
        <f>IF($J$4=$AI$1,VLOOKUP($A9,'FeederSheet CH2c'!$B$5:$HJ$10,Y$6+$AI$28,FALSE),"")</f>
        <v>-0.1</v>
      </c>
      <c r="Z9" s="484">
        <f>IF($J$4=$AI$1,VLOOKUP($A9,'FeederSheet CH2c'!$B$5:$HJ$10,Z$6+$AI$28,FALSE),"")</f>
        <v>0</v>
      </c>
      <c r="AA9" s="484">
        <f>IF($J$4=$AI$1,VLOOKUP($A9,'FeederSheet CH2c'!$B$5:$HJ$10,AA$6+$AI$28,FALSE),"")</f>
        <v>0.46</v>
      </c>
      <c r="AB9" s="484">
        <f>IF($J$4=$AI$1,VLOOKUP($A9,'FeederSheet CH2c'!$B$5:$HJ$10,AB$6+$AI$28,FALSE),"")</f>
        <v>0.14000000000000001</v>
      </c>
      <c r="AC9" s="484">
        <f>IF($J$4=$AI$1,VLOOKUP($A9,'FeederSheet CH2c'!$B$5:$HJ$10,AC$6+$AI$28,FALSE),"")</f>
        <v>1.0900000000000001</v>
      </c>
      <c r="AD9" s="484">
        <f>IF($J$4=$AI$1,VLOOKUP($A9,'FeederSheet CH2c'!$B$5:$HJ$10,AD$6+$AI$28,FALSE),"")</f>
        <v>-0.02</v>
      </c>
      <c r="AI9" s="512"/>
      <c r="AJ9" s="518"/>
      <c r="AK9" s="518"/>
      <c r="AL9" s="518"/>
      <c r="AM9" s="518"/>
      <c r="AN9" s="473"/>
      <c r="AO9" s="473"/>
      <c r="AP9" s="473"/>
      <c r="AQ9" s="473"/>
      <c r="AR9" s="473"/>
      <c r="AS9" s="473"/>
    </row>
    <row r="10" spans="1:45" s="380" customFormat="1" ht="12.75" customHeight="1" x14ac:dyDescent="0.2">
      <c r="A10" s="497"/>
      <c r="B10" s="483"/>
      <c r="D10" s="534"/>
      <c r="E10" s="537"/>
      <c r="F10" s="534"/>
      <c r="G10" s="537"/>
      <c r="H10" s="534"/>
      <c r="I10" s="537"/>
      <c r="J10" s="537"/>
      <c r="K10" s="533"/>
      <c r="L10" s="533"/>
      <c r="M10" s="533"/>
      <c r="N10" s="533"/>
      <c r="O10" s="533"/>
      <c r="P10" s="533"/>
      <c r="R10" s="536"/>
      <c r="S10" s="536"/>
      <c r="T10" s="536"/>
      <c r="U10" s="536"/>
      <c r="V10" s="536"/>
      <c r="W10" s="536"/>
      <c r="X10" s="536"/>
      <c r="Y10" s="536"/>
      <c r="Z10" s="536"/>
      <c r="AA10" s="536"/>
      <c r="AB10" s="536"/>
      <c r="AC10" s="536"/>
      <c r="AD10" s="536"/>
      <c r="AI10" s="512"/>
      <c r="AJ10" s="518"/>
      <c r="AK10" s="518"/>
      <c r="AL10" s="518"/>
      <c r="AM10" s="518"/>
      <c r="AN10" s="473"/>
      <c r="AO10" s="473"/>
      <c r="AP10" s="473"/>
      <c r="AQ10" s="473"/>
      <c r="AR10" s="473"/>
      <c r="AS10" s="473"/>
    </row>
    <row r="11" spans="1:45" s="380" customFormat="1" ht="12.75" customHeight="1" x14ac:dyDescent="0.2">
      <c r="A11" s="497"/>
      <c r="B11" s="321" t="s">
        <v>497</v>
      </c>
      <c r="C11" s="496"/>
      <c r="D11" s="534"/>
      <c r="E11" s="537"/>
      <c r="F11" s="534"/>
      <c r="G11" s="537"/>
      <c r="H11" s="534"/>
      <c r="I11" s="537"/>
      <c r="J11" s="537"/>
      <c r="K11" s="533"/>
      <c r="L11" s="533"/>
      <c r="M11" s="533"/>
      <c r="N11" s="533"/>
      <c r="O11" s="533"/>
      <c r="P11" s="533"/>
      <c r="R11" s="536"/>
      <c r="S11" s="536"/>
      <c r="T11" s="536"/>
      <c r="U11" s="536"/>
      <c r="V11" s="536"/>
      <c r="W11" s="536"/>
      <c r="X11" s="536"/>
      <c r="Y11" s="536"/>
      <c r="Z11" s="536"/>
      <c r="AA11" s="536"/>
      <c r="AB11" s="536"/>
      <c r="AC11" s="536"/>
      <c r="AD11" s="536"/>
      <c r="AI11" s="518"/>
      <c r="AJ11" s="518"/>
      <c r="AK11" s="518"/>
      <c r="AL11" s="518"/>
      <c r="AM11" s="518"/>
      <c r="AN11" s="473"/>
      <c r="AO11" s="473"/>
      <c r="AP11" s="473"/>
      <c r="AQ11" s="473"/>
      <c r="AR11" s="473"/>
      <c r="AS11" s="473"/>
    </row>
    <row r="12" spans="1:45" s="399" customFormat="1" ht="12.75" customHeight="1" x14ac:dyDescent="0.2">
      <c r="A12" s="479" t="s">
        <v>108</v>
      </c>
      <c r="B12" s="483"/>
      <c r="C12" s="483" t="s">
        <v>108</v>
      </c>
      <c r="D12" s="534">
        <f>VLOOKUP($A12,'FeederSheet CH2c'!$B$5:$HJ$10,D$6+$AI$31+$AI$28,FALSE)</f>
        <v>325614</v>
      </c>
      <c r="E12" s="534">
        <f>VLOOKUP($A12,'FeederSheet CH2c'!$B$5:$HJ$10,E$6+$AI$31+$AI$28,FALSE)</f>
        <v>19572</v>
      </c>
      <c r="F12" s="534">
        <f>VLOOKUP($A12,'FeederSheet CH2c'!$B$5:$HJ$10,F$6+$AI$31+$AI$28,FALSE)</f>
        <v>45308</v>
      </c>
      <c r="G12" s="534">
        <f>VLOOKUP($A12,'FeederSheet CH2c'!$B$5:$HJ$10,G$6+$AI$31+$AI$28,FALSE)</f>
        <v>21317</v>
      </c>
      <c r="H12" s="534">
        <f>VLOOKUP($A12,'FeederSheet CH2c'!$B$5:$HJ$10,H$6+$AI$31+$AI$28,FALSE)</f>
        <v>1430</v>
      </c>
      <c r="I12" s="534">
        <f>VLOOKUP($A12,'FeederSheet CH2c'!$B$5:$HJ$10,I$6+$AI$31+$AI$28,FALSE)</f>
        <v>423440</v>
      </c>
      <c r="J12" s="533"/>
      <c r="K12" s="533">
        <f>VLOOKUP($A12,'FeederSheet CH2c'!$B$5:$HJ$10,K$6+$AI$26+$AI$28,FALSE)</f>
        <v>-0.01</v>
      </c>
      <c r="L12" s="533">
        <f>VLOOKUP($A12,'FeederSheet CH2c'!$B$5:$HJ$10,L$6+$AI$26+$AI$28,FALSE)</f>
        <v>0.09</v>
      </c>
      <c r="M12" s="533">
        <f>VLOOKUP($A12,'FeederSheet CH2c'!$B$5:$HJ$10,M$6+$AI$26+$AI$28,FALSE)</f>
        <v>0.53</v>
      </c>
      <c r="N12" s="533">
        <f>VLOOKUP($A12,'FeederSheet CH2c'!$B$5:$HJ$10,N$6+$AI$26+$AI$28,FALSE)</f>
        <v>0.24</v>
      </c>
      <c r="O12" s="533">
        <f>VLOOKUP($A12,'FeederSheet CH2c'!$B$5:$HJ$10,O$6+$AI$26+$AI$28,FALSE)</f>
        <v>1.0900000000000001</v>
      </c>
      <c r="P12" s="533">
        <f>VLOOKUP($A12,'FeederSheet CH2c'!$B$5:$HJ$10,P$6+$AI$26+$AI$28,FALSE)</f>
        <v>0.08</v>
      </c>
      <c r="R12" s="484">
        <f>IF($J$4=$AI$1,VLOOKUP($A12,'FeederSheet CH2c'!$B$5:$HJ$10,R$6+$AI$28,FALSE),"")</f>
        <v>-0.01</v>
      </c>
      <c r="S12" s="484">
        <f>IF($J$4=$AI$1,VLOOKUP($A12,'FeederSheet CH2c'!$B$5:$HJ$10,S$6+$AI$28,FALSE),"")</f>
        <v>7.0000000000000007E-2</v>
      </c>
      <c r="T12" s="484">
        <f>IF($J$4=$AI$1,VLOOKUP($A12,'FeederSheet CH2c'!$B$5:$HJ$10,T$6+$AI$28,FALSE),"")</f>
        <v>0.52</v>
      </c>
      <c r="U12" s="484">
        <f>IF($J$4=$AI$1,VLOOKUP($A12,'FeederSheet CH2c'!$B$5:$HJ$10,U$6+$AI$28,FALSE),"")</f>
        <v>0.22</v>
      </c>
      <c r="V12" s="484">
        <f>IF($J$4=$AI$1,VLOOKUP($A12,'FeederSheet CH2c'!$B$5:$HJ$10,V$6+$AI$28,FALSE),"")</f>
        <v>1.02</v>
      </c>
      <c r="W12" s="484">
        <f>IF($J$4=$AI$1,VLOOKUP($A12,'FeederSheet CH2c'!$B$5:$HJ$10,W$6+$AI$28,FALSE),"")</f>
        <v>7.0000000000000007E-2</v>
      </c>
      <c r="X12" s="484"/>
      <c r="Y12" s="484">
        <f>IF($J$4=$AI$1,VLOOKUP($A12,'FeederSheet CH2c'!$B$5:$HJ$10,Y$6+$AI$28,FALSE),"")</f>
        <v>-0.01</v>
      </c>
      <c r="Z12" s="484">
        <f>IF($J$4=$AI$1,VLOOKUP($A12,'FeederSheet CH2c'!$B$5:$HJ$10,Z$6+$AI$28,FALSE),"")</f>
        <v>0.11</v>
      </c>
      <c r="AA12" s="484">
        <f>IF($J$4=$AI$1,VLOOKUP($A12,'FeederSheet CH2c'!$B$5:$HJ$10,AA$6+$AI$28,FALSE),"")</f>
        <v>0.55000000000000004</v>
      </c>
      <c r="AB12" s="484">
        <f>IF($J$4=$AI$1,VLOOKUP($A12,'FeederSheet CH2c'!$B$5:$HJ$10,AB$6+$AI$28,FALSE),"")</f>
        <v>0.25</v>
      </c>
      <c r="AC12" s="484">
        <f>IF($J$4=$AI$1,VLOOKUP($A12,'FeederSheet CH2c'!$B$5:$HJ$10,AC$6+$AI$28,FALSE),"")</f>
        <v>1.1499999999999999</v>
      </c>
      <c r="AD12" s="484">
        <f>IF($J$4=$AI$1,VLOOKUP($A12,'FeederSheet CH2c'!$B$5:$HJ$10,AD$6+$AI$28,FALSE),"")</f>
        <v>0.08</v>
      </c>
      <c r="AI12" s="512" t="s">
        <v>156</v>
      </c>
      <c r="AJ12" s="535"/>
      <c r="AK12" s="535"/>
      <c r="AL12" s="535"/>
      <c r="AM12" s="535"/>
      <c r="AN12" s="473"/>
      <c r="AO12" s="473"/>
      <c r="AP12" s="473"/>
      <c r="AQ12" s="473"/>
      <c r="AR12" s="473"/>
      <c r="AS12" s="473"/>
    </row>
    <row r="13" spans="1:45" s="380" customFormat="1" ht="12.75" customHeight="1" x14ac:dyDescent="0.2">
      <c r="A13" s="479" t="s">
        <v>340</v>
      </c>
      <c r="B13" s="483"/>
      <c r="C13" s="483" t="s">
        <v>109</v>
      </c>
      <c r="D13" s="534">
        <f>VLOOKUP($A13,'FeederSheet CH2c'!$B$5:$HJ$10,D$6+$AI$31+$AI$28,FALSE)</f>
        <v>56302</v>
      </c>
      <c r="E13" s="534">
        <f>VLOOKUP($A13,'FeederSheet CH2c'!$B$5:$HJ$10,E$6+$AI$31+$AI$28,FALSE)</f>
        <v>3339</v>
      </c>
      <c r="F13" s="534">
        <f>VLOOKUP($A13,'FeederSheet CH2c'!$B$5:$HJ$10,F$6+$AI$31+$AI$28,FALSE)</f>
        <v>5150</v>
      </c>
      <c r="G13" s="534">
        <f>VLOOKUP($A13,'FeederSheet CH2c'!$B$5:$HJ$10,G$6+$AI$31+$AI$28,FALSE)</f>
        <v>3865</v>
      </c>
      <c r="H13" s="534">
        <f>VLOOKUP($A13,'FeederSheet CH2c'!$B$5:$HJ$10,H$6+$AI$31+$AI$28,FALSE)</f>
        <v>106</v>
      </c>
      <c r="I13" s="534">
        <f>VLOOKUP($A13,'FeederSheet CH2c'!$B$5:$HJ$10,I$6+$AI$31+$AI$28,FALSE)</f>
        <v>70435</v>
      </c>
      <c r="J13" s="533"/>
      <c r="K13" s="533">
        <f>VLOOKUP($A13,'FeederSheet CH2c'!$B$5:$HJ$10,K$6+$AI$26+$AI$28,FALSE)</f>
        <v>-0.65</v>
      </c>
      <c r="L13" s="533">
        <f>VLOOKUP($A13,'FeederSheet CH2c'!$B$5:$HJ$10,L$6+$AI$26+$AI$28,FALSE)</f>
        <v>-0.65</v>
      </c>
      <c r="M13" s="533">
        <f>VLOOKUP($A13,'FeederSheet CH2c'!$B$5:$HJ$10,M$6+$AI$26+$AI$28,FALSE)</f>
        <v>-0.26</v>
      </c>
      <c r="N13" s="533">
        <f>VLOOKUP($A13,'FeederSheet CH2c'!$B$5:$HJ$10,N$6+$AI$26+$AI$28,FALSE)</f>
        <v>-0.5</v>
      </c>
      <c r="O13" s="533">
        <f>VLOOKUP($A13,'FeederSheet CH2c'!$B$5:$HJ$10,O$6+$AI$26+$AI$28,FALSE)</f>
        <v>0.24</v>
      </c>
      <c r="P13" s="533">
        <f>VLOOKUP($A13,'FeederSheet CH2c'!$B$5:$HJ$10,P$6+$AI$26+$AI$28,FALSE)</f>
        <v>-0.61</v>
      </c>
      <c r="R13" s="484">
        <f>IF($J$4=$AI$1,VLOOKUP($A13,'FeederSheet CH2c'!$B$5:$HJ$10,R$6+$AI$28,FALSE),"")</f>
        <v>-0.66</v>
      </c>
      <c r="S13" s="484">
        <f>IF($J$4=$AI$1,VLOOKUP($A13,'FeederSheet CH2c'!$B$5:$HJ$10,S$6+$AI$28,FALSE),"")</f>
        <v>-0.69</v>
      </c>
      <c r="T13" s="484">
        <f>IF($J$4=$AI$1,VLOOKUP($A13,'FeederSheet CH2c'!$B$5:$HJ$10,T$6+$AI$28,FALSE),"")</f>
        <v>-0.28999999999999998</v>
      </c>
      <c r="U13" s="484">
        <f>IF($J$4=$AI$1,VLOOKUP($A13,'FeederSheet CH2c'!$B$5:$HJ$10,U$6+$AI$28,FALSE),"")</f>
        <v>-0.54</v>
      </c>
      <c r="V13" s="484">
        <f>IF($J$4=$AI$1,VLOOKUP($A13,'FeederSheet CH2c'!$B$5:$HJ$10,V$6+$AI$28,FALSE),"")</f>
        <v>0</v>
      </c>
      <c r="W13" s="484">
        <f>IF($J$4=$AI$1,VLOOKUP($A13,'FeederSheet CH2c'!$B$5:$HJ$10,W$6+$AI$28,FALSE),"")</f>
        <v>-0.62</v>
      </c>
      <c r="X13" s="484"/>
      <c r="Y13" s="484">
        <f>IF($J$4=$AI$1,VLOOKUP($A13,'FeederSheet CH2c'!$B$5:$HJ$10,Y$6+$AI$28,FALSE),"")</f>
        <v>-0.64</v>
      </c>
      <c r="Z13" s="484">
        <f>IF($J$4=$AI$1,VLOOKUP($A13,'FeederSheet CH2c'!$B$5:$HJ$10,Z$6+$AI$28,FALSE),"")</f>
        <v>-0.61</v>
      </c>
      <c r="AA13" s="484">
        <f>IF($J$4=$AI$1,VLOOKUP($A13,'FeederSheet CH2c'!$B$5:$HJ$10,AA$6+$AI$28,FALSE),"")</f>
        <v>-0.22</v>
      </c>
      <c r="AB13" s="484">
        <f>IF($J$4=$AI$1,VLOOKUP($A13,'FeederSheet CH2c'!$B$5:$HJ$10,AB$6+$AI$28,FALSE),"")</f>
        <v>-0.46</v>
      </c>
      <c r="AC13" s="484">
        <f>IF($J$4=$AI$1,VLOOKUP($A13,'FeederSheet CH2c'!$B$5:$HJ$10,AC$6+$AI$28,FALSE),"")</f>
        <v>0.48</v>
      </c>
      <c r="AD13" s="484">
        <f>IF($J$4=$AI$1,VLOOKUP($A13,'FeederSheet CH2c'!$B$5:$HJ$10,AD$6+$AI$28,FALSE),"")</f>
        <v>-0.6</v>
      </c>
      <c r="AI13" s="512" t="s">
        <v>159</v>
      </c>
      <c r="AJ13" s="518"/>
      <c r="AK13" s="518"/>
      <c r="AL13" s="518"/>
      <c r="AM13" s="518"/>
      <c r="AN13" s="473"/>
      <c r="AO13" s="473"/>
      <c r="AP13" s="473"/>
      <c r="AQ13" s="473"/>
      <c r="AR13" s="473"/>
      <c r="AS13" s="473"/>
    </row>
    <row r="14" spans="1:45" s="380" customFormat="1" ht="12.75" customHeight="1" x14ac:dyDescent="0.2">
      <c r="A14" s="479" t="s">
        <v>207</v>
      </c>
      <c r="B14" s="483"/>
      <c r="C14" s="404" t="s">
        <v>208</v>
      </c>
      <c r="D14" s="525">
        <f>VLOOKUP($A14,'FeederSheet CH2c'!$B$5:$HJ$10,D$6+$AI$31+$AI$28,FALSE)</f>
        <v>41591</v>
      </c>
      <c r="E14" s="525">
        <f>VLOOKUP($A14,'FeederSheet CH2c'!$B$5:$HJ$10,E$6+$AI$31+$AI$28,FALSE)</f>
        <v>2437</v>
      </c>
      <c r="F14" s="525">
        <f>VLOOKUP($A14,'FeederSheet CH2c'!$B$5:$HJ$10,F$6+$AI$31+$AI$28,FALSE)</f>
        <v>3819</v>
      </c>
      <c r="G14" s="525">
        <f>VLOOKUP($A14,'FeederSheet CH2c'!$B$5:$HJ$10,G$6+$AI$31+$AI$28,FALSE)</f>
        <v>2800</v>
      </c>
      <c r="H14" s="525">
        <f>VLOOKUP($A14,'FeederSheet CH2c'!$B$5:$HJ$10,H$6+$AI$31+$AI$28,FALSE)</f>
        <v>65</v>
      </c>
      <c r="I14" s="525">
        <f>VLOOKUP($A14,'FeederSheet CH2c'!$B$5:$HJ$10,I$6+$AI$31+$AI$28,FALSE)</f>
        <v>51959</v>
      </c>
      <c r="J14" s="532"/>
      <c r="K14" s="532">
        <f>VLOOKUP($A14,'FeederSheet CH2c'!$B$5:$HJ$10,K$6+$AI$26+$AI$28,FALSE)</f>
        <v>-0.48</v>
      </c>
      <c r="L14" s="532">
        <f>VLOOKUP($A14,'FeederSheet CH2c'!$B$5:$HJ$10,L$6+$AI$26+$AI$28,FALSE)</f>
        <v>-0.48</v>
      </c>
      <c r="M14" s="532">
        <f>VLOOKUP($A14,'FeederSheet CH2c'!$B$5:$HJ$10,M$6+$AI$26+$AI$28,FALSE)</f>
        <v>-0.06</v>
      </c>
      <c r="N14" s="532">
        <f>VLOOKUP($A14,'FeederSheet CH2c'!$B$5:$HJ$10,N$6+$AI$26+$AI$28,FALSE)</f>
        <v>-0.3</v>
      </c>
      <c r="O14" s="532">
        <f>VLOOKUP($A14,'FeederSheet CH2c'!$B$5:$HJ$10,O$6+$AI$26+$AI$28,FALSE)</f>
        <v>0.91</v>
      </c>
      <c r="P14" s="532">
        <f>VLOOKUP($A14,'FeederSheet CH2c'!$B$5:$HJ$10,P$6+$AI$26+$AI$28,FALSE)</f>
        <v>-0.43</v>
      </c>
      <c r="R14" s="474">
        <f>IF($J$4=$AI$1,VLOOKUP($A14,'FeederSheet CH2c'!$B$5:$HJ$10,R$6+$AI$28,FALSE),"")</f>
        <v>-0.49</v>
      </c>
      <c r="S14" s="474">
        <f>IF($J$4=$AI$1,VLOOKUP($A14,'FeederSheet CH2c'!$B$5:$HJ$10,S$6+$AI$28,FALSE),"")</f>
        <v>-0.53</v>
      </c>
      <c r="T14" s="474">
        <f>IF($J$4=$AI$1,VLOOKUP($A14,'FeederSheet CH2c'!$B$5:$HJ$10,T$6+$AI$28,FALSE),"")</f>
        <v>-0.1</v>
      </c>
      <c r="U14" s="474">
        <f>IF($J$4=$AI$1,VLOOKUP($A14,'FeederSheet CH2c'!$B$5:$HJ$10,U$6+$AI$28,FALSE),"")</f>
        <v>-0.35</v>
      </c>
      <c r="V14" s="474">
        <f>IF($J$4=$AI$1,VLOOKUP($A14,'FeederSheet CH2c'!$B$5:$HJ$10,V$6+$AI$28,FALSE),"")</f>
        <v>0.61</v>
      </c>
      <c r="W14" s="474">
        <f>IF($J$4=$AI$1,VLOOKUP($A14,'FeederSheet CH2c'!$B$5:$HJ$10,W$6+$AI$28,FALSE),"")</f>
        <v>-0.45</v>
      </c>
      <c r="X14" s="474"/>
      <c r="Y14" s="474">
        <f>IF($J$4=$AI$1,VLOOKUP($A14,'FeederSheet CH2c'!$B$5:$HJ$10,Y$6+$AI$28,FALSE),"")</f>
        <v>-0.47</v>
      </c>
      <c r="Z14" s="474">
        <f>IF($J$4=$AI$1,VLOOKUP($A14,'FeederSheet CH2c'!$B$5:$HJ$10,Z$6+$AI$28,FALSE),"")</f>
        <v>-0.43</v>
      </c>
      <c r="AA14" s="474">
        <f>IF($J$4=$AI$1,VLOOKUP($A14,'FeederSheet CH2c'!$B$5:$HJ$10,AA$6+$AI$28,FALSE),"")</f>
        <v>-0.02</v>
      </c>
      <c r="AB14" s="474">
        <f>IF($J$4=$AI$1,VLOOKUP($A14,'FeederSheet CH2c'!$B$5:$HJ$10,AB$6+$AI$28,FALSE),"")</f>
        <v>-0.26</v>
      </c>
      <c r="AC14" s="474">
        <f>IF($J$4=$AI$1,VLOOKUP($A14,'FeederSheet CH2c'!$B$5:$HJ$10,AC$6+$AI$28,FALSE),"")</f>
        <v>1.22</v>
      </c>
      <c r="AD14" s="474">
        <f>IF($J$4=$AI$1,VLOOKUP($A14,'FeederSheet CH2c'!$B$5:$HJ$10,AD$6+$AI$28,FALSE),"")</f>
        <v>-0.42</v>
      </c>
      <c r="AI14" s="512" t="s">
        <v>162</v>
      </c>
      <c r="AJ14" s="518"/>
      <c r="AK14" s="518"/>
      <c r="AL14" s="518"/>
      <c r="AM14" s="518"/>
      <c r="AN14" s="473"/>
      <c r="AO14" s="473"/>
      <c r="AP14" s="473"/>
      <c r="AQ14" s="473"/>
      <c r="AR14" s="473"/>
      <c r="AS14" s="473"/>
    </row>
    <row r="15" spans="1:45" s="380" customFormat="1" ht="12.75" customHeight="1" x14ac:dyDescent="0.2">
      <c r="A15" s="479" t="s">
        <v>209</v>
      </c>
      <c r="B15" s="478"/>
      <c r="C15" s="390" t="s">
        <v>209</v>
      </c>
      <c r="D15" s="531">
        <f>VLOOKUP($A15,'FeederSheet CH2c'!$B$5:$HJ$10,D$6+$AI$31+$AI$28,FALSE)</f>
        <v>14711</v>
      </c>
      <c r="E15" s="531">
        <f>VLOOKUP($A15,'FeederSheet CH2c'!$B$5:$HJ$10,E$6+$AI$31+$AI$28,FALSE)</f>
        <v>902</v>
      </c>
      <c r="F15" s="531">
        <f>VLOOKUP($A15,'FeederSheet CH2c'!$B$5:$HJ$10,F$6+$AI$31+$AI$28,FALSE)</f>
        <v>1331</v>
      </c>
      <c r="G15" s="531">
        <f>VLOOKUP($A15,'FeederSheet CH2c'!$B$5:$HJ$10,G$6+$AI$31+$AI$28,FALSE)</f>
        <v>1065</v>
      </c>
      <c r="H15" s="531">
        <f>VLOOKUP($A15,'FeederSheet CH2c'!$B$5:$HJ$10,H$6+$AI$31+$AI$28,FALSE)</f>
        <v>41</v>
      </c>
      <c r="I15" s="531">
        <f>VLOOKUP($A15,'FeederSheet CH2c'!$B$5:$HJ$10,I$6+$AI$31+$AI$28,FALSE)</f>
        <v>18476</v>
      </c>
      <c r="J15" s="530"/>
      <c r="K15" s="530">
        <f>VLOOKUP($A15,'FeederSheet CH2c'!$B$5:$HJ$10,K$6+$AI$26+$AI$28,FALSE)</f>
        <v>-1.1200000000000001</v>
      </c>
      <c r="L15" s="530">
        <f>VLOOKUP($A15,'FeederSheet CH2c'!$B$5:$HJ$10,L$6+$AI$26+$AI$28,FALSE)</f>
        <v>-1.1200000000000001</v>
      </c>
      <c r="M15" s="530">
        <f>VLOOKUP($A15,'FeederSheet CH2c'!$B$5:$HJ$10,M$6+$AI$26+$AI$28,FALSE)</f>
        <v>-0.82</v>
      </c>
      <c r="N15" s="530">
        <f>VLOOKUP($A15,'FeederSheet CH2c'!$B$5:$HJ$10,N$6+$AI$26+$AI$28,FALSE)</f>
        <v>-1.03</v>
      </c>
      <c r="O15" s="530">
        <f>VLOOKUP($A15,'FeederSheet CH2c'!$B$5:$HJ$10,O$6+$AI$26+$AI$28,FALSE)</f>
        <v>-0.83</v>
      </c>
      <c r="P15" s="530">
        <f>VLOOKUP($A15,'FeederSheet CH2c'!$B$5:$HJ$10,P$6+$AI$26+$AI$28,FALSE)</f>
        <v>-1.0900000000000001</v>
      </c>
      <c r="Q15" s="529"/>
      <c r="R15" s="527">
        <f>IF($J$4=$AI$1,VLOOKUP($A15,'FeederSheet CH2c'!$B$5:$HJ$10,R$6+$AI$28,FALSE),"")</f>
        <v>-1.1399999999999999</v>
      </c>
      <c r="S15" s="527">
        <f>IF($J$4=$AI$1,VLOOKUP($A15,'FeederSheet CH2c'!$B$5:$HJ$10,S$6+$AI$28,FALSE),"")</f>
        <v>-1.2</v>
      </c>
      <c r="T15" s="527">
        <f>IF($J$4=$AI$1,VLOOKUP($A15,'FeederSheet CH2c'!$B$5:$HJ$10,T$6+$AI$28,FALSE),"")</f>
        <v>-0.89</v>
      </c>
      <c r="U15" s="527">
        <f>IF($J$4=$AI$1,VLOOKUP($A15,'FeederSheet CH2c'!$B$5:$HJ$10,U$6+$AI$28,FALSE),"")</f>
        <v>-1.1100000000000001</v>
      </c>
      <c r="V15" s="527">
        <f>IF($J$4=$AI$1,VLOOKUP($A15,'FeederSheet CH2c'!$B$5:$HJ$10,V$6+$AI$28,FALSE),"")</f>
        <v>-1.22</v>
      </c>
      <c r="W15" s="527">
        <f>IF($J$4=$AI$1,VLOOKUP($A15,'FeederSheet CH2c'!$B$5:$HJ$10,W$6+$AI$28,FALSE),"")</f>
        <v>-1.1100000000000001</v>
      </c>
      <c r="X15" s="528"/>
      <c r="Y15" s="527">
        <f>IF($J$4=$AI$1,VLOOKUP($A15,'FeederSheet CH2c'!$B$5:$HJ$10,Y$6+$AI$28,FALSE),"")</f>
        <v>-1.1000000000000001</v>
      </c>
      <c r="Z15" s="527">
        <f>IF($J$4=$AI$1,VLOOKUP($A15,'FeederSheet CH2c'!$B$5:$HJ$10,Z$6+$AI$28,FALSE),"")</f>
        <v>-1.03</v>
      </c>
      <c r="AA15" s="527">
        <f>IF($J$4=$AI$1,VLOOKUP($A15,'FeederSheet CH2c'!$B$5:$HJ$10,AA$6+$AI$28,FALSE),"")</f>
        <v>-0.75</v>
      </c>
      <c r="AB15" s="527">
        <f>IF($J$4=$AI$1,VLOOKUP($A15,'FeederSheet CH2c'!$B$5:$HJ$10,AB$6+$AI$28,FALSE),"")</f>
        <v>-0.96</v>
      </c>
      <c r="AC15" s="527">
        <f>IF($J$4=$AI$1,VLOOKUP($A15,'FeederSheet CH2c'!$B$5:$HJ$10,AC$6+$AI$28,FALSE),"")</f>
        <v>-0.44</v>
      </c>
      <c r="AD15" s="527">
        <f>IF($J$4=$AI$1,VLOOKUP($A15,'FeederSheet CH2c'!$B$5:$HJ$10,AD$6+$AI$28,FALSE),"")</f>
        <v>-1.07</v>
      </c>
      <c r="AI15" s="512"/>
      <c r="AJ15" s="518"/>
      <c r="AK15" s="518"/>
      <c r="AL15" s="518"/>
      <c r="AM15" s="518"/>
      <c r="AN15" s="473"/>
      <c r="AO15" s="473"/>
      <c r="AP15" s="473"/>
      <c r="AQ15" s="473"/>
      <c r="AR15" s="473"/>
      <c r="AS15" s="473"/>
    </row>
    <row r="16" spans="1:45" s="380" customFormat="1" ht="12.75" customHeight="1" x14ac:dyDescent="0.2">
      <c r="B16" s="483"/>
      <c r="C16" s="404"/>
      <c r="D16" s="525"/>
      <c r="E16" s="526"/>
      <c r="F16" s="525"/>
      <c r="G16" s="526"/>
      <c r="H16" s="525"/>
      <c r="I16" s="526"/>
      <c r="J16" s="526"/>
      <c r="K16" s="525"/>
      <c r="L16" s="526"/>
      <c r="M16" s="525"/>
      <c r="Q16" s="379" t="s">
        <v>362</v>
      </c>
      <c r="AI16" s="512"/>
      <c r="AJ16" s="518"/>
      <c r="AK16" s="518"/>
      <c r="AL16" s="518"/>
      <c r="AM16" s="518"/>
      <c r="AN16" s="524"/>
      <c r="AO16" s="524"/>
      <c r="AP16" s="524"/>
      <c r="AQ16" s="524"/>
      <c r="AR16" s="524"/>
      <c r="AS16" s="524"/>
    </row>
    <row r="17" spans="1:59" s="380" customFormat="1" ht="12.75" customHeight="1" x14ac:dyDescent="0.2">
      <c r="A17" s="516"/>
      <c r="B17" s="1065" t="s">
        <v>361</v>
      </c>
      <c r="C17" s="1065"/>
      <c r="D17" s="1065"/>
      <c r="E17" s="1065"/>
      <c r="F17" s="1065"/>
      <c r="G17" s="1065"/>
      <c r="H17" s="1065"/>
      <c r="I17" s="1065"/>
      <c r="J17" s="522"/>
      <c r="K17" s="521"/>
      <c r="L17" s="522"/>
      <c r="M17" s="521"/>
      <c r="N17" s="343"/>
      <c r="O17" s="343"/>
      <c r="P17" s="343"/>
      <c r="Q17" s="520"/>
      <c r="V17" s="380" t="s">
        <v>496</v>
      </c>
      <c r="AI17" s="512"/>
      <c r="AJ17" s="518"/>
      <c r="AK17" s="518"/>
      <c r="AL17" s="518"/>
      <c r="AM17" s="512"/>
      <c r="AN17" s="717"/>
      <c r="AO17" s="717"/>
      <c r="AP17" s="717"/>
      <c r="AQ17" s="717"/>
      <c r="AR17" s="717"/>
      <c r="AS17" s="717"/>
      <c r="AT17" s="717"/>
    </row>
    <row r="18" spans="1:59" s="380" customFormat="1" ht="33.75" customHeight="1" x14ac:dyDescent="0.2">
      <c r="A18" s="516"/>
      <c r="B18" s="1041" t="s">
        <v>360</v>
      </c>
      <c r="C18" s="1041"/>
      <c r="D18" s="1041"/>
      <c r="E18" s="1041"/>
      <c r="F18" s="1041"/>
      <c r="G18" s="1041"/>
      <c r="H18" s="1041"/>
      <c r="I18" s="1041"/>
      <c r="J18" s="1041"/>
      <c r="K18" s="1041"/>
      <c r="L18" s="1041"/>
      <c r="M18" s="1041"/>
      <c r="N18" s="1041"/>
      <c r="O18" s="1041"/>
      <c r="P18" s="1041"/>
      <c r="Q18" s="520"/>
      <c r="AI18" s="512"/>
      <c r="AJ18" s="518"/>
      <c r="AK18" s="518"/>
      <c r="AL18" s="518"/>
      <c r="AM18" s="512"/>
      <c r="AN18" s="717"/>
      <c r="AO18" s="717"/>
      <c r="AP18" s="717"/>
      <c r="AQ18" s="717"/>
      <c r="AR18" s="717"/>
      <c r="AS18" s="717"/>
      <c r="AT18" s="717"/>
    </row>
    <row r="19" spans="1:59" s="380" customFormat="1" x14ac:dyDescent="0.2">
      <c r="A19" s="516"/>
      <c r="B19" s="1050" t="s">
        <v>359</v>
      </c>
      <c r="C19" s="1050"/>
      <c r="D19" s="1050"/>
      <c r="E19" s="1050"/>
      <c r="F19" s="1050"/>
      <c r="G19" s="1050"/>
      <c r="H19" s="1050"/>
      <c r="I19" s="1050"/>
      <c r="J19" s="1050"/>
      <c r="K19" s="1050"/>
      <c r="L19" s="342"/>
      <c r="M19" s="343"/>
      <c r="N19" s="343"/>
      <c r="O19" s="343"/>
      <c r="P19" s="342"/>
      <c r="Q19" s="343"/>
      <c r="AI19" s="512"/>
      <c r="AJ19" s="518"/>
      <c r="AK19" s="518"/>
      <c r="AL19" s="518"/>
      <c r="AM19" s="512"/>
      <c r="AN19" s="717"/>
      <c r="AO19" s="717"/>
      <c r="AP19" s="717"/>
      <c r="AQ19" s="717"/>
      <c r="AR19" s="717"/>
      <c r="AS19" s="717"/>
      <c r="AT19" s="717"/>
    </row>
    <row r="20" spans="1:59" s="380" customFormat="1" ht="46.5" customHeight="1" x14ac:dyDescent="0.2">
      <c r="A20" s="516"/>
      <c r="B20" s="1043" t="s">
        <v>221</v>
      </c>
      <c r="C20" s="1043"/>
      <c r="D20" s="1043"/>
      <c r="E20" s="1043"/>
      <c r="F20" s="1043"/>
      <c r="G20" s="1043"/>
      <c r="H20" s="1043"/>
      <c r="I20" s="1043"/>
      <c r="J20" s="1043"/>
      <c r="K20" s="1043"/>
      <c r="L20" s="1043"/>
      <c r="M20" s="1043"/>
      <c r="N20" s="1043"/>
      <c r="O20" s="1043"/>
      <c r="P20" s="1043"/>
      <c r="Q20" s="519"/>
      <c r="AI20" s="512"/>
      <c r="AJ20" s="518"/>
      <c r="AK20" s="518"/>
      <c r="AL20" s="518"/>
      <c r="AM20" s="518"/>
    </row>
    <row r="21" spans="1:59" s="380" customFormat="1" x14ac:dyDescent="0.2">
      <c r="A21" s="516"/>
      <c r="B21" s="465" t="s">
        <v>139</v>
      </c>
      <c r="C21" s="523"/>
      <c r="D21" s="523"/>
      <c r="E21" s="523"/>
      <c r="F21" s="523"/>
      <c r="G21" s="523"/>
      <c r="H21" s="523"/>
      <c r="I21" s="523"/>
      <c r="J21" s="466"/>
      <c r="K21" s="466"/>
      <c r="L21" s="342"/>
      <c r="M21" s="343"/>
      <c r="N21" s="343"/>
      <c r="O21" s="343"/>
      <c r="P21" s="342"/>
      <c r="Q21" s="343"/>
      <c r="AI21" s="512"/>
      <c r="AJ21" s="518"/>
      <c r="AK21" s="518"/>
      <c r="AL21" s="518"/>
      <c r="AM21" s="518"/>
    </row>
    <row r="22" spans="1:59" s="380" customFormat="1" ht="67.900000000000006" customHeight="1" x14ac:dyDescent="0.2">
      <c r="A22" s="516"/>
      <c r="B22" s="1042" t="s">
        <v>495</v>
      </c>
      <c r="C22" s="1042"/>
      <c r="D22" s="1042"/>
      <c r="E22" s="1042"/>
      <c r="F22" s="1042"/>
      <c r="G22" s="1042"/>
      <c r="H22" s="1042"/>
      <c r="I22" s="1042"/>
      <c r="J22" s="1042"/>
      <c r="K22" s="1042"/>
      <c r="L22" s="1042"/>
      <c r="M22" s="1042"/>
      <c r="N22" s="1042"/>
      <c r="O22" s="1042"/>
      <c r="P22" s="1042"/>
      <c r="Q22" s="343"/>
      <c r="AI22" s="512"/>
      <c r="AJ22" s="518"/>
      <c r="AK22" s="518"/>
      <c r="AL22" s="518"/>
      <c r="AM22" s="518"/>
    </row>
    <row r="23" spans="1:59" ht="66" customHeight="1" x14ac:dyDescent="0.2">
      <c r="A23" s="446"/>
      <c r="B23" s="1047" t="s">
        <v>1697</v>
      </c>
      <c r="C23" s="1047"/>
      <c r="D23" s="1047"/>
      <c r="E23" s="1047"/>
      <c r="F23" s="1047"/>
      <c r="G23" s="1047"/>
      <c r="H23" s="1047"/>
      <c r="I23" s="1047"/>
      <c r="J23" s="1047"/>
      <c r="K23" s="1047"/>
      <c r="L23" s="1047"/>
      <c r="M23" s="1047"/>
      <c r="N23" s="1047"/>
      <c r="O23" s="1047"/>
      <c r="P23" s="1047"/>
      <c r="Q23" s="343"/>
      <c r="R23" s="517"/>
      <c r="S23" s="517"/>
      <c r="T23" s="517"/>
      <c r="U23" s="517"/>
      <c r="V23" s="517"/>
      <c r="W23" s="517"/>
      <c r="X23" s="517"/>
      <c r="Y23" s="517"/>
      <c r="Z23" s="517"/>
      <c r="AA23" s="517"/>
      <c r="AB23" s="517"/>
      <c r="AC23" s="517"/>
      <c r="AD23" s="517"/>
      <c r="AI23" s="512" t="s">
        <v>494</v>
      </c>
      <c r="AJ23" s="512"/>
      <c r="AK23" s="512"/>
      <c r="AL23" s="512"/>
      <c r="AM23" s="512"/>
      <c r="AN23" s="511"/>
      <c r="AO23" s="511"/>
      <c r="AP23" s="511"/>
      <c r="AQ23" s="511"/>
      <c r="AR23" s="511"/>
      <c r="AS23" s="511"/>
      <c r="AT23" s="511"/>
      <c r="AU23" s="511"/>
      <c r="AV23" s="511"/>
      <c r="AW23" s="511"/>
      <c r="AX23" s="511"/>
      <c r="AY23" s="511"/>
      <c r="AZ23" s="511"/>
      <c r="BA23" s="511"/>
      <c r="BB23" s="511"/>
      <c r="BC23" s="511"/>
      <c r="BD23" s="511"/>
      <c r="BE23" s="511"/>
      <c r="BF23" s="511"/>
      <c r="BG23" s="511"/>
    </row>
    <row r="24" spans="1:59" s="515" customFormat="1" ht="56.25" customHeight="1" x14ac:dyDescent="0.2">
      <c r="A24" s="516"/>
      <c r="B24" s="1043" t="s">
        <v>358</v>
      </c>
      <c r="C24" s="1043"/>
      <c r="D24" s="1043"/>
      <c r="E24" s="1043"/>
      <c r="F24" s="1043"/>
      <c r="G24" s="1043"/>
      <c r="H24" s="1043"/>
      <c r="I24" s="1043"/>
      <c r="J24" s="1043"/>
      <c r="K24" s="1043"/>
      <c r="L24" s="1043"/>
      <c r="M24" s="1043"/>
      <c r="N24" s="1043"/>
      <c r="O24" s="1043"/>
      <c r="P24" s="1043"/>
      <c r="Q24" s="343"/>
      <c r="R24" s="334"/>
      <c r="S24" s="334"/>
      <c r="T24" s="334"/>
      <c r="U24" s="334"/>
      <c r="V24" s="334"/>
      <c r="W24" s="334"/>
      <c r="X24" s="334"/>
      <c r="Y24" s="334"/>
      <c r="Z24" s="334"/>
      <c r="AA24" s="334"/>
      <c r="AB24" s="451"/>
      <c r="AC24" s="334"/>
      <c r="AD24" s="334"/>
      <c r="AE24" s="334"/>
      <c r="AF24" s="334"/>
      <c r="AG24" s="334"/>
      <c r="AH24" s="334"/>
      <c r="AI24" s="512"/>
      <c r="AJ24" s="512"/>
      <c r="AK24" s="512"/>
      <c r="AL24" s="512"/>
      <c r="AM24" s="512"/>
    </row>
    <row r="25" spans="1:59" s="515" customFormat="1" ht="42.75" customHeight="1" x14ac:dyDescent="0.2">
      <c r="A25" s="516"/>
      <c r="B25" s="1043" t="s">
        <v>357</v>
      </c>
      <c r="C25" s="1043"/>
      <c r="D25" s="1043"/>
      <c r="E25" s="1043"/>
      <c r="F25" s="1043"/>
      <c r="G25" s="1043"/>
      <c r="H25" s="1043"/>
      <c r="I25" s="1043"/>
      <c r="J25" s="1043"/>
      <c r="K25" s="1043"/>
      <c r="L25" s="1043"/>
      <c r="M25" s="1043"/>
      <c r="N25" s="1043"/>
      <c r="O25" s="1043"/>
      <c r="P25" s="1043"/>
      <c r="Q25" s="343"/>
      <c r="R25" s="334"/>
      <c r="S25" s="334"/>
      <c r="T25" s="334"/>
      <c r="U25" s="334"/>
      <c r="V25" s="334"/>
      <c r="W25" s="334"/>
      <c r="X25" s="334"/>
      <c r="Y25" s="334"/>
      <c r="Z25" s="334"/>
      <c r="AA25" s="334"/>
      <c r="AB25" s="451"/>
      <c r="AC25" s="334"/>
      <c r="AD25" s="334"/>
      <c r="AE25" s="334"/>
      <c r="AF25" s="334"/>
      <c r="AG25" s="334"/>
      <c r="AH25" s="334"/>
      <c r="AI25" s="512"/>
      <c r="AJ25" s="512"/>
      <c r="AK25" s="512"/>
      <c r="AL25" s="512"/>
      <c r="AM25" s="512"/>
    </row>
    <row r="26" spans="1:59" ht="50.25" customHeight="1" x14ac:dyDescent="0.2">
      <c r="A26" s="446"/>
      <c r="B26" s="1064" t="s">
        <v>493</v>
      </c>
      <c r="C26" s="1064"/>
      <c r="D26" s="1064"/>
      <c r="E26" s="1064"/>
      <c r="F26" s="1064"/>
      <c r="G26" s="1064"/>
      <c r="H26" s="1064"/>
      <c r="I26" s="1064"/>
      <c r="J26" s="1064"/>
      <c r="K26" s="1064"/>
      <c r="L26" s="1064"/>
      <c r="M26" s="1064"/>
      <c r="N26" s="1064"/>
      <c r="O26" s="1064"/>
      <c r="P26" s="1064"/>
      <c r="Q26" s="452"/>
      <c r="R26" s="452"/>
      <c r="S26" s="452"/>
      <c r="T26" s="452"/>
      <c r="U26" s="452"/>
      <c r="V26" s="452"/>
      <c r="W26" s="452"/>
      <c r="X26" s="452"/>
      <c r="Y26" s="452"/>
      <c r="Z26" s="452"/>
      <c r="AA26" s="452"/>
      <c r="AB26" s="452"/>
      <c r="AC26" s="452"/>
      <c r="AD26" s="452"/>
      <c r="AE26" s="455"/>
      <c r="AF26" s="455"/>
      <c r="AG26" s="455"/>
      <c r="AH26" s="454"/>
      <c r="AI26" s="885">
        <f>IF($J$4=AI5,6,IF($J$4=AI1,9,IF($J$4=AI3,18,IF($J$4=AI4,21,IF($J$4=AI2,24,IF($J$4 = AI7,27, IF($J$4 = AI8, 30,IF($J$4 = AI6, 33,"ERROR"))))))))</f>
        <v>9</v>
      </c>
      <c r="AJ26" s="512"/>
      <c r="AK26" s="512"/>
      <c r="AL26" s="512"/>
      <c r="AM26" s="512"/>
    </row>
    <row r="27" spans="1:59" ht="22.5" customHeight="1" x14ac:dyDescent="0.2">
      <c r="A27" s="446"/>
      <c r="B27" s="1041" t="s">
        <v>492</v>
      </c>
      <c r="C27" s="1041"/>
      <c r="D27" s="1041"/>
      <c r="E27" s="1041"/>
      <c r="F27" s="1041"/>
      <c r="G27" s="1041"/>
      <c r="H27" s="1041"/>
      <c r="I27" s="1041"/>
      <c r="J27" s="1041"/>
      <c r="K27" s="1041"/>
      <c r="L27" s="1041"/>
      <c r="M27" s="1041"/>
      <c r="N27" s="1041"/>
      <c r="O27" s="1041"/>
      <c r="P27" s="1041"/>
      <c r="Q27" s="336"/>
      <c r="R27" s="451"/>
      <c r="S27" s="451"/>
      <c r="T27" s="451"/>
      <c r="U27" s="451"/>
      <c r="V27" s="451"/>
      <c r="W27" s="451"/>
      <c r="X27" s="451"/>
      <c r="Y27" s="451"/>
      <c r="AJ27" s="512"/>
      <c r="AK27" s="512"/>
      <c r="AL27" s="512"/>
      <c r="AM27" s="512"/>
    </row>
    <row r="28" spans="1:59" ht="12.75" customHeight="1" x14ac:dyDescent="0.2">
      <c r="A28" s="446"/>
      <c r="B28" s="445" t="s">
        <v>149</v>
      </c>
      <c r="C28" s="449"/>
      <c r="D28" s="449"/>
      <c r="E28" s="449"/>
      <c r="F28" s="449"/>
      <c r="G28" s="449"/>
      <c r="H28" s="449"/>
      <c r="I28" s="449"/>
      <c r="J28" s="449"/>
      <c r="K28" s="449"/>
      <c r="L28" s="449"/>
      <c r="M28" s="449"/>
      <c r="N28" s="449"/>
      <c r="O28" s="449"/>
      <c r="P28" s="449"/>
      <c r="Q28" s="452"/>
      <c r="AI28" s="512">
        <f>IF(J5="Girls",0,IF(J5="Boys",1,IF(J5="All",2)))</f>
        <v>2</v>
      </c>
      <c r="AJ28" s="512"/>
      <c r="AK28" s="512"/>
      <c r="AL28" s="512"/>
      <c r="AM28" s="512"/>
    </row>
    <row r="29" spans="1:59" ht="12.75" customHeight="1" x14ac:dyDescent="0.2">
      <c r="A29" s="446"/>
      <c r="Q29" s="449"/>
      <c r="AJ29" s="512"/>
      <c r="AK29" s="512"/>
      <c r="AL29" s="512"/>
      <c r="AM29" s="512"/>
    </row>
    <row r="30" spans="1:59" ht="12.75" customHeight="1" x14ac:dyDescent="0.2">
      <c r="A30" s="446"/>
      <c r="Q30" s="451"/>
      <c r="AJ30" s="512"/>
      <c r="AK30" s="512"/>
      <c r="AL30" s="512"/>
      <c r="AM30" s="512"/>
    </row>
    <row r="31" spans="1:59" ht="12.75" customHeight="1" x14ac:dyDescent="0.2">
      <c r="A31" s="446"/>
      <c r="B31" s="514" t="s">
        <v>154</v>
      </c>
      <c r="Q31" s="451"/>
      <c r="AI31" s="885">
        <f>IF($J$4=$AI$5,0,IF($J$4=$AI$1,3,IF($J$4=$AI$3,0,IF($J$4=$AI$4,0,IF($J$4=$AI$2,0,IF($J$4=$AI$7,0,IF($J$4=$AI$8,0,IF($J$4=$AI$6,0,"ERROR"))))))))</f>
        <v>3</v>
      </c>
      <c r="AJ31" s="512"/>
      <c r="AK31" s="512"/>
      <c r="AL31" s="512"/>
      <c r="AM31" s="512"/>
    </row>
    <row r="32" spans="1:59" x14ac:dyDescent="0.2">
      <c r="A32" s="446"/>
      <c r="B32" s="513" t="s">
        <v>1691</v>
      </c>
      <c r="AI32" s="512">
        <f>IF($J$4=AI1,2,IF($J$4=AI6,2,1))</f>
        <v>2</v>
      </c>
      <c r="AJ32" s="512"/>
      <c r="AK32" s="512"/>
      <c r="AL32" s="512"/>
      <c r="AM32" s="512"/>
    </row>
    <row r="33" spans="3:39" x14ac:dyDescent="0.2">
      <c r="AJ33" s="512"/>
      <c r="AK33" s="512"/>
      <c r="AL33" s="512"/>
      <c r="AM33" s="512"/>
    </row>
    <row r="34" spans="3:39" x14ac:dyDescent="0.2">
      <c r="AJ34" s="512"/>
      <c r="AK34" s="512"/>
      <c r="AL34" s="512"/>
      <c r="AM34" s="512"/>
    </row>
    <row r="35" spans="3:39" x14ac:dyDescent="0.2">
      <c r="C35" s="717" t="s">
        <v>34</v>
      </c>
    </row>
    <row r="37" spans="3:39" x14ac:dyDescent="0.2">
      <c r="C37" s="717" t="s">
        <v>34</v>
      </c>
    </row>
  </sheetData>
  <sheetProtection sheet="1" objects="1" scenarios="1"/>
  <mergeCells count="20">
    <mergeCell ref="B24:P24"/>
    <mergeCell ref="B25:P25"/>
    <mergeCell ref="B26:P26"/>
    <mergeCell ref="B27:P27"/>
    <mergeCell ref="B17:I17"/>
    <mergeCell ref="B18:P18"/>
    <mergeCell ref="B19:K19"/>
    <mergeCell ref="B20:P20"/>
    <mergeCell ref="B22:P22"/>
    <mergeCell ref="B23:P23"/>
    <mergeCell ref="B7:C8"/>
    <mergeCell ref="D7:I7"/>
    <mergeCell ref="K7:P7"/>
    <mergeCell ref="R7:W7"/>
    <mergeCell ref="Y7:AD7"/>
    <mergeCell ref="AN2:AS7"/>
    <mergeCell ref="H4:I4"/>
    <mergeCell ref="J4:Q4"/>
    <mergeCell ref="H5:I5"/>
    <mergeCell ref="J5:Q5"/>
  </mergeCells>
  <conditionalFormatting sqref="K9:P15">
    <cfRule type="expression" dxfId="51" priority="3">
      <formula>$AI$32=1</formula>
    </cfRule>
    <cfRule type="expression" dxfId="50" priority="4">
      <formula>$AI$32=2</formula>
    </cfRule>
  </conditionalFormatting>
  <conditionalFormatting sqref="AN9:AS15">
    <cfRule type="cellIs" dxfId="49" priority="1" operator="equal">
      <formula>"ERROR"</formula>
    </cfRule>
    <cfRule type="cellIs" dxfId="48" priority="2" operator="equal">
      <formula>"ok"</formula>
    </cfRule>
  </conditionalFormatting>
  <conditionalFormatting sqref="Y8:AD8 R8:W8">
    <cfRule type="expression" dxfId="47" priority="5" stopIfTrue="1">
      <formula>$J$4=$AI$1</formula>
    </cfRule>
  </conditionalFormatting>
  <conditionalFormatting sqref="R7:AE7">
    <cfRule type="expression" dxfId="46" priority="6" stopIfTrue="1">
      <formula>$J$4=$AI$1</formula>
    </cfRule>
  </conditionalFormatting>
  <conditionalFormatting sqref="R15:AE15 AE8 X8">
    <cfRule type="expression" dxfId="45" priority="7" stopIfTrue="1">
      <formula>$J$4=$AI$1</formula>
    </cfRule>
  </conditionalFormatting>
  <dataValidations count="3">
    <dataValidation type="list" allowBlank="1" showInputMessage="1" showErrorMessage="1" sqref="J4:Q4">
      <formula1>$AI$1:$AI$8</formula1>
    </dataValidation>
    <dataValidation type="list" allowBlank="1" showInputMessage="1" showErrorMessage="1" sqref="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formula1>$AI$5:$AI$5</formula1>
    </dataValidation>
    <dataValidation type="list" allowBlank="1" showInputMessage="1" showErrorMessage="1" sqref="J5 WVR983046 WLV983046 WBZ983046 VSD983046 VIH983046 UYL983046 UOP983046 UET983046 TUX983046 TLB983046 TBF983046 SRJ983046 SHN983046 RXR983046 RNV983046 RDZ983046 QUD983046 QKH983046 QAL983046 PQP983046 PGT983046 OWX983046 ONB983046 ODF983046 NTJ983046 NJN983046 MZR983046 MPV983046 MFZ983046 LWD983046 LMH983046 LCL983046 KSP983046 KIT983046 JYX983046 JPB983046 JFF983046 IVJ983046 ILN983046 IBR983046 HRV983046 HHZ983046 GYD983046 GOH983046 GEL983046 FUP983046 FKT983046 FAX983046 ERB983046 EHF983046 DXJ983046 DNN983046 DDR983046 CTV983046 CJZ983046 CAD983046 BQH983046 BGL983046 AWP983046 AMT983046 ACX983046 TB983046 JF983046 J983046 WVR917510 WLV917510 WBZ917510 VSD917510 VIH917510 UYL917510 UOP917510 UET917510 TUX917510 TLB917510 TBF917510 SRJ917510 SHN917510 RXR917510 RNV917510 RDZ917510 QUD917510 QKH917510 QAL917510 PQP917510 PGT917510 OWX917510 ONB917510 ODF917510 NTJ917510 NJN917510 MZR917510 MPV917510 MFZ917510 LWD917510 LMH917510 LCL917510 KSP917510 KIT917510 JYX917510 JPB917510 JFF917510 IVJ917510 ILN917510 IBR917510 HRV917510 HHZ917510 GYD917510 GOH917510 GEL917510 FUP917510 FKT917510 FAX917510 ERB917510 EHF917510 DXJ917510 DNN917510 DDR917510 CTV917510 CJZ917510 CAD917510 BQH917510 BGL917510 AWP917510 AMT917510 ACX917510 TB917510 JF917510 J917510 WVR851974 WLV851974 WBZ851974 VSD851974 VIH851974 UYL851974 UOP851974 UET851974 TUX851974 TLB851974 TBF851974 SRJ851974 SHN851974 RXR851974 RNV851974 RDZ851974 QUD851974 QKH851974 QAL851974 PQP851974 PGT851974 OWX851974 ONB851974 ODF851974 NTJ851974 NJN851974 MZR851974 MPV851974 MFZ851974 LWD851974 LMH851974 LCL851974 KSP851974 KIT851974 JYX851974 JPB851974 JFF851974 IVJ851974 ILN851974 IBR851974 HRV851974 HHZ851974 GYD851974 GOH851974 GEL851974 FUP851974 FKT851974 FAX851974 ERB851974 EHF851974 DXJ851974 DNN851974 DDR851974 CTV851974 CJZ851974 CAD851974 BQH851974 BGL851974 AWP851974 AMT851974 ACX851974 TB851974 JF851974 J851974 WVR786438 WLV786438 WBZ786438 VSD786438 VIH786438 UYL786438 UOP786438 UET786438 TUX786438 TLB786438 TBF786438 SRJ786438 SHN786438 RXR786438 RNV786438 RDZ786438 QUD786438 QKH786438 QAL786438 PQP786438 PGT786438 OWX786438 ONB786438 ODF786438 NTJ786438 NJN786438 MZR786438 MPV786438 MFZ786438 LWD786438 LMH786438 LCL786438 KSP786438 KIT786438 JYX786438 JPB786438 JFF786438 IVJ786438 ILN786438 IBR786438 HRV786438 HHZ786438 GYD786438 GOH786438 GEL786438 FUP786438 FKT786438 FAX786438 ERB786438 EHF786438 DXJ786438 DNN786438 DDR786438 CTV786438 CJZ786438 CAD786438 BQH786438 BGL786438 AWP786438 AMT786438 ACX786438 TB786438 JF786438 J786438 WVR720902 WLV720902 WBZ720902 VSD720902 VIH720902 UYL720902 UOP720902 UET720902 TUX720902 TLB720902 TBF720902 SRJ720902 SHN720902 RXR720902 RNV720902 RDZ720902 QUD720902 QKH720902 QAL720902 PQP720902 PGT720902 OWX720902 ONB720902 ODF720902 NTJ720902 NJN720902 MZR720902 MPV720902 MFZ720902 LWD720902 LMH720902 LCL720902 KSP720902 KIT720902 JYX720902 JPB720902 JFF720902 IVJ720902 ILN720902 IBR720902 HRV720902 HHZ720902 GYD720902 GOH720902 GEL720902 FUP720902 FKT720902 FAX720902 ERB720902 EHF720902 DXJ720902 DNN720902 DDR720902 CTV720902 CJZ720902 CAD720902 BQH720902 BGL720902 AWP720902 AMT720902 ACX720902 TB720902 JF720902 J720902 WVR655366 WLV655366 WBZ655366 VSD655366 VIH655366 UYL655366 UOP655366 UET655366 TUX655366 TLB655366 TBF655366 SRJ655366 SHN655366 RXR655366 RNV655366 RDZ655366 QUD655366 QKH655366 QAL655366 PQP655366 PGT655366 OWX655366 ONB655366 ODF655366 NTJ655366 NJN655366 MZR655366 MPV655366 MFZ655366 LWD655366 LMH655366 LCL655366 KSP655366 KIT655366 JYX655366 JPB655366 JFF655366 IVJ655366 ILN655366 IBR655366 HRV655366 HHZ655366 GYD655366 GOH655366 GEL655366 FUP655366 FKT655366 FAX655366 ERB655366 EHF655366 DXJ655366 DNN655366 DDR655366 CTV655366 CJZ655366 CAD655366 BQH655366 BGL655366 AWP655366 AMT655366 ACX655366 TB655366 JF655366 J655366 WVR589830 WLV589830 WBZ589830 VSD589830 VIH589830 UYL589830 UOP589830 UET589830 TUX589830 TLB589830 TBF589830 SRJ589830 SHN589830 RXR589830 RNV589830 RDZ589830 QUD589830 QKH589830 QAL589830 PQP589830 PGT589830 OWX589830 ONB589830 ODF589830 NTJ589830 NJN589830 MZR589830 MPV589830 MFZ589830 LWD589830 LMH589830 LCL589830 KSP589830 KIT589830 JYX589830 JPB589830 JFF589830 IVJ589830 ILN589830 IBR589830 HRV589830 HHZ589830 GYD589830 GOH589830 GEL589830 FUP589830 FKT589830 FAX589830 ERB589830 EHF589830 DXJ589830 DNN589830 DDR589830 CTV589830 CJZ589830 CAD589830 BQH589830 BGL589830 AWP589830 AMT589830 ACX589830 TB589830 JF589830 J589830 WVR524294 WLV524294 WBZ524294 VSD524294 VIH524294 UYL524294 UOP524294 UET524294 TUX524294 TLB524294 TBF524294 SRJ524294 SHN524294 RXR524294 RNV524294 RDZ524294 QUD524294 QKH524294 QAL524294 PQP524294 PGT524294 OWX524294 ONB524294 ODF524294 NTJ524294 NJN524294 MZR524294 MPV524294 MFZ524294 LWD524294 LMH524294 LCL524294 KSP524294 KIT524294 JYX524294 JPB524294 JFF524294 IVJ524294 ILN524294 IBR524294 HRV524294 HHZ524294 GYD524294 GOH524294 GEL524294 FUP524294 FKT524294 FAX524294 ERB524294 EHF524294 DXJ524294 DNN524294 DDR524294 CTV524294 CJZ524294 CAD524294 BQH524294 BGL524294 AWP524294 AMT524294 ACX524294 TB524294 JF524294 J524294 WVR458758 WLV458758 WBZ458758 VSD458758 VIH458758 UYL458758 UOP458758 UET458758 TUX458758 TLB458758 TBF458758 SRJ458758 SHN458758 RXR458758 RNV458758 RDZ458758 QUD458758 QKH458758 QAL458758 PQP458758 PGT458758 OWX458758 ONB458758 ODF458758 NTJ458758 NJN458758 MZR458758 MPV458758 MFZ458758 LWD458758 LMH458758 LCL458758 KSP458758 KIT458758 JYX458758 JPB458758 JFF458758 IVJ458758 ILN458758 IBR458758 HRV458758 HHZ458758 GYD458758 GOH458758 GEL458758 FUP458758 FKT458758 FAX458758 ERB458758 EHF458758 DXJ458758 DNN458758 DDR458758 CTV458758 CJZ458758 CAD458758 BQH458758 BGL458758 AWP458758 AMT458758 ACX458758 TB458758 JF458758 J458758 WVR393222 WLV393222 WBZ393222 VSD393222 VIH393222 UYL393222 UOP393222 UET393222 TUX393222 TLB393222 TBF393222 SRJ393222 SHN393222 RXR393222 RNV393222 RDZ393222 QUD393222 QKH393222 QAL393222 PQP393222 PGT393222 OWX393222 ONB393222 ODF393222 NTJ393222 NJN393222 MZR393222 MPV393222 MFZ393222 LWD393222 LMH393222 LCL393222 KSP393222 KIT393222 JYX393222 JPB393222 JFF393222 IVJ393222 ILN393222 IBR393222 HRV393222 HHZ393222 GYD393222 GOH393222 GEL393222 FUP393222 FKT393222 FAX393222 ERB393222 EHF393222 DXJ393222 DNN393222 DDR393222 CTV393222 CJZ393222 CAD393222 BQH393222 BGL393222 AWP393222 AMT393222 ACX393222 TB393222 JF393222 J393222 WVR327686 WLV327686 WBZ327686 VSD327686 VIH327686 UYL327686 UOP327686 UET327686 TUX327686 TLB327686 TBF327686 SRJ327686 SHN327686 RXR327686 RNV327686 RDZ327686 QUD327686 QKH327686 QAL327686 PQP327686 PGT327686 OWX327686 ONB327686 ODF327686 NTJ327686 NJN327686 MZR327686 MPV327686 MFZ327686 LWD327686 LMH327686 LCL327686 KSP327686 KIT327686 JYX327686 JPB327686 JFF327686 IVJ327686 ILN327686 IBR327686 HRV327686 HHZ327686 GYD327686 GOH327686 GEL327686 FUP327686 FKT327686 FAX327686 ERB327686 EHF327686 DXJ327686 DNN327686 DDR327686 CTV327686 CJZ327686 CAD327686 BQH327686 BGL327686 AWP327686 AMT327686 ACX327686 TB327686 JF327686 J327686 WVR262150 WLV262150 WBZ262150 VSD262150 VIH262150 UYL262150 UOP262150 UET262150 TUX262150 TLB262150 TBF262150 SRJ262150 SHN262150 RXR262150 RNV262150 RDZ262150 QUD262150 QKH262150 QAL262150 PQP262150 PGT262150 OWX262150 ONB262150 ODF262150 NTJ262150 NJN262150 MZR262150 MPV262150 MFZ262150 LWD262150 LMH262150 LCL262150 KSP262150 KIT262150 JYX262150 JPB262150 JFF262150 IVJ262150 ILN262150 IBR262150 HRV262150 HHZ262150 GYD262150 GOH262150 GEL262150 FUP262150 FKT262150 FAX262150 ERB262150 EHF262150 DXJ262150 DNN262150 DDR262150 CTV262150 CJZ262150 CAD262150 BQH262150 BGL262150 AWP262150 AMT262150 ACX262150 TB262150 JF262150 J262150 WVR196614 WLV196614 WBZ196614 VSD196614 VIH196614 UYL196614 UOP196614 UET196614 TUX196614 TLB196614 TBF196614 SRJ196614 SHN196614 RXR196614 RNV196614 RDZ196614 QUD196614 QKH196614 QAL196614 PQP196614 PGT196614 OWX196614 ONB196614 ODF196614 NTJ196614 NJN196614 MZR196614 MPV196614 MFZ196614 LWD196614 LMH196614 LCL196614 KSP196614 KIT196614 JYX196614 JPB196614 JFF196614 IVJ196614 ILN196614 IBR196614 HRV196614 HHZ196614 GYD196614 GOH196614 GEL196614 FUP196614 FKT196614 FAX196614 ERB196614 EHF196614 DXJ196614 DNN196614 DDR196614 CTV196614 CJZ196614 CAD196614 BQH196614 BGL196614 AWP196614 AMT196614 ACX196614 TB196614 JF196614 J196614 WVR131078 WLV131078 WBZ131078 VSD131078 VIH131078 UYL131078 UOP131078 UET131078 TUX131078 TLB131078 TBF131078 SRJ131078 SHN131078 RXR131078 RNV131078 RDZ131078 QUD131078 QKH131078 QAL131078 PQP131078 PGT131078 OWX131078 ONB131078 ODF131078 NTJ131078 NJN131078 MZR131078 MPV131078 MFZ131078 LWD131078 LMH131078 LCL131078 KSP131078 KIT131078 JYX131078 JPB131078 JFF131078 IVJ131078 ILN131078 IBR131078 HRV131078 HHZ131078 GYD131078 GOH131078 GEL131078 FUP131078 FKT131078 FAX131078 ERB131078 EHF131078 DXJ131078 DNN131078 DDR131078 CTV131078 CJZ131078 CAD131078 BQH131078 BGL131078 AWP131078 AMT131078 ACX131078 TB131078 JF131078 J131078 WVR65542 WLV65542 WBZ65542 VSD65542 VIH65542 UYL65542 UOP65542 UET65542 TUX65542 TLB65542 TBF65542 SRJ65542 SHN65542 RXR65542 RNV65542 RDZ65542 QUD65542 QKH65542 QAL65542 PQP65542 PGT65542 OWX65542 ONB65542 ODF65542 NTJ65542 NJN65542 MZR65542 MPV65542 MFZ65542 LWD65542 LMH65542 LCL65542 KSP65542 KIT65542 JYX65542 JPB65542 JFF65542 IVJ65542 ILN65542 IBR65542 HRV65542 HHZ65542 GYD65542 GOH65542 GEL65542 FUP65542 FKT65542 FAX65542 ERB65542 EHF65542 DXJ65542 DNN65542 DDR65542 CTV65542 CJZ65542 CAD65542 BQH65542 BGL65542 AWP65542 AMT65542 ACX65542 TB65542 JF65542 J65542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formula1>$AI$12:$AI$14</formula1>
    </dataValidation>
  </dataValidations>
  <hyperlinks>
    <hyperlink ref="B28" r:id="rId1"/>
    <hyperlink ref="B21"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J10"/>
  <sheetViews>
    <sheetView zoomScale="70" zoomScaleNormal="70" workbookViewId="0">
      <pane xSplit="2" ySplit="5" topLeftCell="C6" activePane="bottomRight" state="frozen"/>
      <selection pane="topRight" activeCell="B1" sqref="B1"/>
      <selection pane="bottomLeft" activeCell="A2" sqref="A2"/>
      <selection pane="bottomRight" activeCell="L24" sqref="L24"/>
    </sheetView>
  </sheetViews>
  <sheetFormatPr defaultRowHeight="15" x14ac:dyDescent="0.25"/>
  <cols>
    <col min="1" max="1" width="4.140625" customWidth="1"/>
    <col min="2" max="2" width="30.28515625" bestFit="1" customWidth="1"/>
    <col min="3" max="3" width="20.28515625" bestFit="1" customWidth="1"/>
    <col min="4" max="4" width="20.7109375" bestFit="1" customWidth="1"/>
    <col min="5" max="5" width="17.7109375" bestFit="1" customWidth="1"/>
    <col min="6" max="6" width="22.140625" bestFit="1" customWidth="1"/>
    <col min="7" max="7" width="22.5703125" bestFit="1" customWidth="1"/>
    <col min="8" max="8" width="19.5703125" bestFit="1" customWidth="1"/>
    <col min="9" max="9" width="22.85546875" bestFit="1" customWidth="1"/>
    <col min="10" max="10" width="23.140625" bestFit="1" customWidth="1"/>
    <col min="11" max="11" width="20.140625" bestFit="1" customWidth="1"/>
    <col min="12" max="12" width="27.7109375" bestFit="1" customWidth="1"/>
    <col min="13" max="13" width="28.140625" bestFit="1" customWidth="1"/>
    <col min="14" max="14" width="25" bestFit="1" customWidth="1"/>
    <col min="15" max="15" width="21.42578125" bestFit="1" customWidth="1"/>
    <col min="16" max="16" width="21.85546875" bestFit="1" customWidth="1"/>
    <col min="17" max="17" width="18.85546875" bestFit="1" customWidth="1"/>
    <col min="18" max="18" width="18.140625" bestFit="1" customWidth="1"/>
    <col min="19" max="19" width="18.5703125" bestFit="1" customWidth="1"/>
    <col min="20" max="20" width="15.7109375" bestFit="1" customWidth="1"/>
    <col min="21" max="21" width="26" bestFit="1" customWidth="1"/>
    <col min="22" max="22" width="26.42578125" bestFit="1" customWidth="1"/>
    <col min="23" max="23" width="23.28515625" bestFit="1" customWidth="1"/>
    <col min="24" max="24" width="26" bestFit="1" customWidth="1"/>
    <col min="25" max="25" width="26.42578125" bestFit="1" customWidth="1"/>
    <col min="26" max="26" width="23.28515625" customWidth="1"/>
    <col min="27" max="27" width="21.85546875" bestFit="1" customWidth="1"/>
    <col min="28" max="28" width="22.28515625" bestFit="1" customWidth="1"/>
    <col min="29" max="29" width="19.28515625" bestFit="1" customWidth="1"/>
    <col min="30" max="30" width="22.85546875" bestFit="1" customWidth="1"/>
    <col min="31" max="31" width="23.28515625" bestFit="1" customWidth="1"/>
    <col min="32" max="32" width="20.28515625" bestFit="1" customWidth="1"/>
    <col min="33" max="33" width="22.85546875" bestFit="1" customWidth="1"/>
    <col min="34" max="34" width="23.28515625" bestFit="1" customWidth="1"/>
    <col min="35" max="38" width="20.28515625" customWidth="1"/>
    <col min="39" max="39" width="20" bestFit="1" customWidth="1"/>
    <col min="40" max="40" width="20.42578125" bestFit="1" customWidth="1"/>
    <col min="41" max="41" width="17.42578125" bestFit="1" customWidth="1"/>
    <col min="42" max="42" width="22" bestFit="1" customWidth="1"/>
    <col min="43" max="43" width="22.42578125" bestFit="1" customWidth="1"/>
    <col min="44" max="44" width="19.28515625" bestFit="1" customWidth="1"/>
    <col min="45" max="45" width="22.5703125" bestFit="1" customWidth="1"/>
    <col min="46" max="46" width="23" bestFit="1" customWidth="1"/>
    <col min="47" max="47" width="20" bestFit="1" customWidth="1"/>
    <col min="48" max="48" width="27.42578125" bestFit="1" customWidth="1"/>
    <col min="49" max="49" width="27.85546875" bestFit="1" customWidth="1"/>
    <col min="50" max="50" width="24.85546875" bestFit="1" customWidth="1"/>
    <col min="51" max="51" width="21.28515625" bestFit="1" customWidth="1"/>
    <col min="52" max="52" width="21.7109375" bestFit="1" customWidth="1"/>
    <col min="53" max="53" width="18.5703125" bestFit="1" customWidth="1"/>
    <col min="54" max="54" width="18" customWidth="1"/>
    <col min="55" max="55" width="18.42578125" bestFit="1" customWidth="1"/>
    <col min="56" max="56" width="15.28515625" bestFit="1" customWidth="1"/>
    <col min="57" max="57" width="25.7109375" bestFit="1" customWidth="1"/>
    <col min="58" max="58" width="26.140625" bestFit="1" customWidth="1"/>
    <col min="59" max="59" width="23.140625" bestFit="1" customWidth="1"/>
    <col min="60" max="60" width="25.7109375" bestFit="1" customWidth="1"/>
    <col min="61" max="61" width="26.140625" bestFit="1" customWidth="1"/>
    <col min="62" max="62" width="23.140625" bestFit="1" customWidth="1"/>
    <col min="63" max="63" width="21.7109375" bestFit="1" customWidth="1"/>
    <col min="64" max="64" width="22.140625" bestFit="1" customWidth="1"/>
    <col min="65" max="65" width="19" bestFit="1" customWidth="1"/>
    <col min="66" max="66" width="22.7109375" bestFit="1" customWidth="1"/>
    <col min="67" max="67" width="23.140625" bestFit="1" customWidth="1"/>
    <col min="68" max="68" width="20" bestFit="1" customWidth="1"/>
    <col min="69" max="69" width="22.7109375" bestFit="1" customWidth="1"/>
    <col min="70" max="70" width="23.140625" bestFit="1" customWidth="1"/>
    <col min="71" max="71" width="20" bestFit="1" customWidth="1"/>
    <col min="72" max="74" width="20" customWidth="1"/>
    <col min="75" max="75" width="19.85546875" bestFit="1" customWidth="1"/>
    <col min="76" max="76" width="21.42578125" bestFit="1" customWidth="1"/>
    <col min="77" max="77" width="22.28515625" bestFit="1" customWidth="1"/>
    <col min="78" max="80" width="22.28515625" customWidth="1"/>
    <col min="81" max="81" width="27.85546875" bestFit="1" customWidth="1"/>
    <col min="82" max="82" width="20.7109375" bestFit="1" customWidth="1"/>
    <col min="83" max="83" width="17.7109375" bestFit="1" customWidth="1"/>
    <col min="84" max="84" width="21.7109375" bestFit="1" customWidth="1"/>
    <col min="85" max="85" width="21.42578125" bestFit="1" customWidth="1"/>
    <col min="86" max="86" width="24.85546875" bestFit="1" customWidth="1"/>
    <col min="87" max="87" width="18.5703125" bestFit="1" customWidth="1"/>
    <col min="88" max="88" width="25.5703125" bestFit="1" customWidth="1"/>
    <col min="89" max="89" width="31.140625" bestFit="1" customWidth="1"/>
    <col min="90" max="90" width="24.140625" bestFit="1" customWidth="1"/>
    <col min="91" max="91" width="21" bestFit="1" customWidth="1"/>
    <col min="92" max="92" width="15.140625" bestFit="1" customWidth="1"/>
    <col min="93" max="93" width="25.42578125" bestFit="1" customWidth="1"/>
    <col min="94" max="94" width="26" bestFit="1" customWidth="1"/>
    <col min="95" max="95" width="22.85546875" bestFit="1" customWidth="1"/>
    <col min="96" max="96" width="25.42578125" bestFit="1" customWidth="1"/>
    <col min="97" max="97" width="26" bestFit="1" customWidth="1"/>
    <col min="98" max="98" width="22.85546875" bestFit="1" customWidth="1"/>
    <col min="99" max="99" width="21.42578125" bestFit="1" customWidth="1"/>
    <col min="100" max="100" width="20.28515625" bestFit="1" customWidth="1"/>
    <col min="101" max="101" width="18.85546875" bestFit="1" customWidth="1"/>
    <col min="102" max="102" width="22.42578125" bestFit="1" customWidth="1"/>
    <col min="103" max="103" width="22.85546875" bestFit="1" customWidth="1"/>
    <col min="104" max="104" width="19.85546875" customWidth="1"/>
    <col min="105" max="105" width="22.42578125" customWidth="1"/>
    <col min="106" max="106" width="22.85546875" bestFit="1" customWidth="1"/>
    <col min="107" max="110" width="19.85546875" customWidth="1"/>
    <col min="111" max="111" width="21" bestFit="1" customWidth="1"/>
    <col min="112" max="112" width="21.42578125" bestFit="1" customWidth="1"/>
    <col min="113" max="113" width="18.28515625" bestFit="1" customWidth="1"/>
    <col min="114" max="114" width="22.85546875" bestFit="1" customWidth="1"/>
    <col min="115" max="115" width="23.140625" bestFit="1" customWidth="1"/>
    <col min="116" max="116" width="20.140625" bestFit="1" customWidth="1"/>
    <col min="117" max="117" width="23.42578125" bestFit="1" customWidth="1"/>
    <col min="118" max="118" width="23.85546875" bestFit="1" customWidth="1"/>
    <col min="119" max="119" width="20.85546875" bestFit="1" customWidth="1"/>
    <col min="120" max="120" width="28.28515625" bestFit="1" customWidth="1"/>
    <col min="121" max="121" width="28.7109375" bestFit="1" customWidth="1"/>
    <col min="122" max="122" width="25.7109375" bestFit="1" customWidth="1"/>
    <col min="123" max="123" width="22.140625" bestFit="1" customWidth="1"/>
    <col min="124" max="124" width="22.42578125" bestFit="1" customWidth="1"/>
    <col min="125" max="125" width="19.42578125" bestFit="1" customWidth="1"/>
    <col min="126" max="126" width="18.85546875" bestFit="1" customWidth="1"/>
    <col min="127" max="127" width="19.28515625" bestFit="1" customWidth="1"/>
    <col min="128" max="128" width="16.28515625" bestFit="1" customWidth="1"/>
    <col min="129" max="129" width="26.5703125" bestFit="1" customWidth="1"/>
    <col min="130" max="130" width="27" bestFit="1" customWidth="1"/>
    <col min="131" max="131" width="23.85546875" bestFit="1" customWidth="1"/>
    <col min="132" max="132" width="26.5703125" bestFit="1" customWidth="1"/>
    <col min="133" max="133" width="27" bestFit="1" customWidth="1"/>
    <col min="134" max="134" width="23.85546875" bestFit="1" customWidth="1"/>
    <col min="135" max="135" width="22.42578125" bestFit="1" customWidth="1"/>
    <col min="136" max="136" width="22.85546875" bestFit="1" customWidth="1"/>
    <col min="137" max="137" width="19.85546875" bestFit="1" customWidth="1"/>
    <col min="138" max="138" width="23.5703125" bestFit="1" customWidth="1"/>
    <col min="139" max="139" width="23.85546875" bestFit="1" customWidth="1"/>
    <col min="140" max="140" width="21" bestFit="1" customWidth="1"/>
    <col min="141" max="141" width="23.5703125" bestFit="1" customWidth="1"/>
    <col min="142" max="142" width="23.85546875" bestFit="1" customWidth="1"/>
    <col min="143" max="143" width="21" bestFit="1" customWidth="1"/>
    <col min="144" max="146" width="21" customWidth="1"/>
    <col min="147" max="147" width="22.7109375" bestFit="1" customWidth="1"/>
    <col min="148" max="148" width="23.140625" bestFit="1" customWidth="1"/>
    <col min="149" max="149" width="20" bestFit="1" customWidth="1"/>
    <col min="150" max="150" width="24.5703125" bestFit="1" customWidth="1"/>
    <col min="151" max="151" width="25" bestFit="1" customWidth="1"/>
    <col min="152" max="152" width="22" bestFit="1" customWidth="1"/>
    <col min="153" max="153" width="25.140625" bestFit="1" customWidth="1"/>
    <col min="154" max="154" width="25.7109375" bestFit="1" customWidth="1"/>
    <col min="155" max="155" width="22.5703125" bestFit="1" customWidth="1"/>
    <col min="156" max="156" width="30" bestFit="1" customWidth="1"/>
    <col min="157" max="157" width="30.42578125" bestFit="1" customWidth="1"/>
    <col min="158" max="158" width="27.42578125" bestFit="1" customWidth="1"/>
    <col min="159" max="159" width="23.85546875" bestFit="1" customWidth="1"/>
    <col min="160" max="160" width="24.28515625" bestFit="1" customWidth="1"/>
    <col min="161" max="161" width="21.28515625" bestFit="1" customWidth="1"/>
    <col min="162" max="162" width="20.7109375" bestFit="1" customWidth="1"/>
    <col min="163" max="163" width="21" bestFit="1" customWidth="1"/>
    <col min="164" max="164" width="18" bestFit="1" customWidth="1"/>
    <col min="165" max="165" width="28.28515625" bestFit="1" customWidth="1"/>
    <col min="166" max="166" width="28.7109375" bestFit="1" customWidth="1"/>
    <col min="167" max="167" width="25.7109375" bestFit="1" customWidth="1"/>
    <col min="168" max="168" width="28.28515625" bestFit="1" customWidth="1"/>
    <col min="169" max="169" width="28.7109375" bestFit="1" customWidth="1"/>
    <col min="170" max="170" width="25.7109375" bestFit="1" customWidth="1"/>
    <col min="171" max="171" width="24.28515625" bestFit="1" customWidth="1"/>
    <col min="172" max="172" width="24.5703125" bestFit="1" customWidth="1"/>
    <col min="173" max="173" width="21.7109375" bestFit="1" customWidth="1"/>
    <col min="174" max="174" width="25.28515625" bestFit="1" customWidth="1"/>
    <col min="175" max="175" width="25.7109375" bestFit="1" customWidth="1"/>
    <col min="176" max="176" width="22.7109375" bestFit="1" customWidth="1"/>
    <col min="177" max="177" width="25.28515625" bestFit="1" customWidth="1"/>
    <col min="178" max="178" width="25.7109375" bestFit="1" customWidth="1"/>
    <col min="179" max="179" width="22.7109375" bestFit="1" customWidth="1"/>
    <col min="180" max="182" width="22.7109375" customWidth="1"/>
    <col min="183" max="183" width="17.5703125" bestFit="1" customWidth="1"/>
    <col min="184" max="184" width="18" bestFit="1" customWidth="1"/>
    <col min="185" max="185" width="15" bestFit="1" customWidth="1"/>
    <col min="186" max="186" width="19.42578125" bestFit="1" customWidth="1"/>
    <col min="187" max="187" width="19.85546875" bestFit="1" customWidth="1"/>
    <col min="188" max="188" width="16.85546875" bestFit="1" customWidth="1"/>
    <col min="189" max="189" width="20" bestFit="1" customWidth="1"/>
    <col min="190" max="190" width="20.42578125" bestFit="1" customWidth="1"/>
    <col min="191" max="191" width="17.42578125" bestFit="1" customWidth="1"/>
    <col min="192" max="192" width="25" bestFit="1" customWidth="1"/>
    <col min="193" max="193" width="25.28515625" bestFit="1" customWidth="1"/>
    <col min="194" max="194" width="22.42578125" bestFit="1" customWidth="1"/>
    <col min="195" max="195" width="18.7109375" bestFit="1" customWidth="1"/>
    <col min="196" max="196" width="19.140625" bestFit="1" customWidth="1"/>
    <col min="197" max="197" width="16.140625" bestFit="1" customWidth="1"/>
    <col min="198" max="198" width="15.42578125" bestFit="1" customWidth="1"/>
    <col min="199" max="199" width="16" bestFit="1" customWidth="1"/>
    <col min="200" max="200" width="12.85546875" bestFit="1" customWidth="1"/>
    <col min="201" max="201" width="23.140625" bestFit="1" customWidth="1"/>
    <col min="202" max="202" width="23.5703125" bestFit="1" customWidth="1"/>
    <col min="203" max="203" width="20.7109375" bestFit="1" customWidth="1"/>
    <col min="204" max="204" width="23.140625" bestFit="1" customWidth="1"/>
    <col min="205" max="205" width="23.5703125" bestFit="1" customWidth="1"/>
    <col min="206" max="206" width="20.7109375" bestFit="1" customWidth="1"/>
    <col min="207" max="207" width="19.140625" bestFit="1" customWidth="1"/>
    <col min="208" max="208" width="19.5703125" bestFit="1" customWidth="1"/>
    <col min="209" max="209" width="16.5703125" bestFit="1" customWidth="1"/>
    <col min="210" max="210" width="20.140625" bestFit="1" customWidth="1"/>
    <col min="211" max="211" width="20.7109375" bestFit="1" customWidth="1"/>
    <col min="212" max="212" width="17.5703125" bestFit="1" customWidth="1"/>
    <col min="213" max="213" width="20.140625" bestFit="1" customWidth="1"/>
    <col min="214" max="214" width="20.7109375" bestFit="1" customWidth="1"/>
    <col min="215" max="215" width="17.5703125" bestFit="1" customWidth="1"/>
    <col min="216" max="218" width="17.7109375" customWidth="1"/>
  </cols>
  <sheetData>
    <row r="1" spans="2:218" x14ac:dyDescent="0.25">
      <c r="C1" t="s">
        <v>315</v>
      </c>
      <c r="AM1" t="s">
        <v>321</v>
      </c>
      <c r="BW1" t="s">
        <v>326</v>
      </c>
      <c r="DG1" t="s">
        <v>328</v>
      </c>
      <c r="EQ1" t="s">
        <v>332</v>
      </c>
      <c r="GA1" t="s">
        <v>478</v>
      </c>
    </row>
    <row r="2" spans="2:218" x14ac:dyDescent="0.2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c r="EQ2">
        <v>146</v>
      </c>
      <c r="ER2">
        <v>147</v>
      </c>
      <c r="ES2">
        <v>148</v>
      </c>
      <c r="ET2">
        <v>149</v>
      </c>
      <c r="EU2">
        <v>150</v>
      </c>
      <c r="EV2">
        <v>151</v>
      </c>
      <c r="EW2">
        <v>152</v>
      </c>
      <c r="EX2">
        <v>153</v>
      </c>
      <c r="EY2">
        <v>154</v>
      </c>
      <c r="EZ2">
        <v>155</v>
      </c>
      <c r="FA2">
        <v>156</v>
      </c>
      <c r="FB2">
        <v>157</v>
      </c>
      <c r="FC2">
        <v>158</v>
      </c>
      <c r="FD2">
        <v>159</v>
      </c>
      <c r="FE2">
        <v>160</v>
      </c>
      <c r="FF2">
        <v>161</v>
      </c>
      <c r="FG2">
        <v>162</v>
      </c>
      <c r="FH2">
        <v>163</v>
      </c>
      <c r="FI2">
        <v>164</v>
      </c>
      <c r="FJ2">
        <v>165</v>
      </c>
      <c r="FK2">
        <v>166</v>
      </c>
      <c r="FL2">
        <v>167</v>
      </c>
      <c r="FM2">
        <v>168</v>
      </c>
      <c r="FN2">
        <v>169</v>
      </c>
      <c r="FO2">
        <v>170</v>
      </c>
      <c r="FP2">
        <v>171</v>
      </c>
      <c r="FQ2">
        <v>172</v>
      </c>
      <c r="FR2">
        <v>173</v>
      </c>
      <c r="FS2">
        <v>174</v>
      </c>
      <c r="FT2">
        <v>175</v>
      </c>
      <c r="FU2">
        <v>176</v>
      </c>
      <c r="FV2">
        <v>177</v>
      </c>
      <c r="FW2">
        <v>178</v>
      </c>
      <c r="FX2">
        <v>179</v>
      </c>
      <c r="FY2">
        <v>180</v>
      </c>
      <c r="FZ2">
        <v>181</v>
      </c>
      <c r="GA2">
        <v>182</v>
      </c>
      <c r="GB2">
        <v>183</v>
      </c>
      <c r="GC2">
        <v>184</v>
      </c>
      <c r="GD2">
        <v>185</v>
      </c>
      <c r="GE2">
        <v>186</v>
      </c>
      <c r="GF2">
        <v>187</v>
      </c>
      <c r="GG2">
        <v>188</v>
      </c>
      <c r="GH2">
        <v>189</v>
      </c>
      <c r="GI2">
        <v>190</v>
      </c>
      <c r="GJ2">
        <v>191</v>
      </c>
      <c r="GK2">
        <v>192</v>
      </c>
      <c r="GL2">
        <v>193</v>
      </c>
      <c r="GM2">
        <v>194</v>
      </c>
      <c r="GN2">
        <v>195</v>
      </c>
      <c r="GO2">
        <v>196</v>
      </c>
      <c r="GP2">
        <v>197</v>
      </c>
      <c r="GQ2">
        <v>198</v>
      </c>
      <c r="GR2">
        <v>199</v>
      </c>
      <c r="GS2">
        <v>200</v>
      </c>
      <c r="GT2">
        <v>201</v>
      </c>
      <c r="GU2">
        <v>202</v>
      </c>
      <c r="GV2">
        <v>203</v>
      </c>
      <c r="GW2">
        <v>204</v>
      </c>
      <c r="GX2">
        <v>205</v>
      </c>
      <c r="GY2">
        <v>206</v>
      </c>
      <c r="GZ2">
        <v>207</v>
      </c>
      <c r="HA2">
        <v>208</v>
      </c>
      <c r="HB2">
        <v>209</v>
      </c>
      <c r="HC2">
        <v>210</v>
      </c>
      <c r="HD2">
        <v>211</v>
      </c>
      <c r="HE2">
        <v>212</v>
      </c>
      <c r="HF2">
        <v>213</v>
      </c>
      <c r="HG2">
        <v>214</v>
      </c>
      <c r="HH2">
        <v>215</v>
      </c>
      <c r="HI2">
        <v>216</v>
      </c>
      <c r="HJ2">
        <v>217</v>
      </c>
    </row>
    <row r="5" spans="2:218" x14ac:dyDescent="0.25">
      <c r="C5" t="s">
        <v>681</v>
      </c>
      <c r="D5" t="s">
        <v>680</v>
      </c>
      <c r="E5" t="s">
        <v>679</v>
      </c>
      <c r="F5" t="s">
        <v>678</v>
      </c>
      <c r="G5" t="s">
        <v>677</v>
      </c>
      <c r="H5" t="s">
        <v>676</v>
      </c>
      <c r="I5" t="s">
        <v>675</v>
      </c>
      <c r="J5" t="s">
        <v>674</v>
      </c>
      <c r="K5" t="s">
        <v>673</v>
      </c>
      <c r="L5" t="s">
        <v>672</v>
      </c>
      <c r="M5" t="s">
        <v>671</v>
      </c>
      <c r="N5" t="s">
        <v>670</v>
      </c>
      <c r="O5" t="s">
        <v>669</v>
      </c>
      <c r="P5" t="s">
        <v>668</v>
      </c>
      <c r="Q5" t="s">
        <v>667</v>
      </c>
      <c r="R5" t="s">
        <v>666</v>
      </c>
      <c r="S5" t="s">
        <v>665</v>
      </c>
      <c r="T5" t="s">
        <v>664</v>
      </c>
      <c r="U5" t="s">
        <v>663</v>
      </c>
      <c r="V5" t="s">
        <v>662</v>
      </c>
      <c r="W5" t="s">
        <v>661</v>
      </c>
      <c r="X5" t="s">
        <v>660</v>
      </c>
      <c r="Y5" t="s">
        <v>659</v>
      </c>
      <c r="Z5" t="s">
        <v>658</v>
      </c>
      <c r="AA5" t="s">
        <v>657</v>
      </c>
      <c r="AB5" t="s">
        <v>656</v>
      </c>
      <c r="AC5" t="s">
        <v>655</v>
      </c>
      <c r="AD5" t="s">
        <v>654</v>
      </c>
      <c r="AE5" t="s">
        <v>653</v>
      </c>
      <c r="AF5" t="s">
        <v>652</v>
      </c>
      <c r="AG5" t="s">
        <v>651</v>
      </c>
      <c r="AH5" t="s">
        <v>650</v>
      </c>
      <c r="AI5" t="s">
        <v>649</v>
      </c>
      <c r="AJ5" t="s">
        <v>648</v>
      </c>
      <c r="AK5" t="s">
        <v>647</v>
      </c>
      <c r="AL5" t="s">
        <v>646</v>
      </c>
      <c r="AM5" t="s">
        <v>645</v>
      </c>
      <c r="AN5" t="s">
        <v>644</v>
      </c>
      <c r="AO5" t="s">
        <v>643</v>
      </c>
      <c r="AP5" t="s">
        <v>642</v>
      </c>
      <c r="AQ5" t="s">
        <v>641</v>
      </c>
      <c r="AR5" t="s">
        <v>640</v>
      </c>
      <c r="AS5" t="s">
        <v>639</v>
      </c>
      <c r="AT5" t="s">
        <v>638</v>
      </c>
      <c r="AU5" t="s">
        <v>637</v>
      </c>
      <c r="AV5" t="s">
        <v>636</v>
      </c>
      <c r="AW5" t="s">
        <v>635</v>
      </c>
      <c r="AX5" t="s">
        <v>634</v>
      </c>
      <c r="AY5" t="s">
        <v>633</v>
      </c>
      <c r="AZ5" t="s">
        <v>632</v>
      </c>
      <c r="BA5" t="s">
        <v>631</v>
      </c>
      <c r="BB5" t="s">
        <v>630</v>
      </c>
      <c r="BC5" t="s">
        <v>629</v>
      </c>
      <c r="BD5" t="s">
        <v>628</v>
      </c>
      <c r="BE5" t="s">
        <v>627</v>
      </c>
      <c r="BF5" t="s">
        <v>626</v>
      </c>
      <c r="BG5" t="s">
        <v>625</v>
      </c>
      <c r="BH5" t="s">
        <v>624</v>
      </c>
      <c r="BI5" t="s">
        <v>623</v>
      </c>
      <c r="BJ5" t="s">
        <v>622</v>
      </c>
      <c r="BK5" t="s">
        <v>621</v>
      </c>
      <c r="BL5" t="s">
        <v>620</v>
      </c>
      <c r="BM5" t="s">
        <v>619</v>
      </c>
      <c r="BN5" t="s">
        <v>618</v>
      </c>
      <c r="BO5" t="s">
        <v>617</v>
      </c>
      <c r="BP5" t="s">
        <v>616</v>
      </c>
      <c r="BQ5" t="s">
        <v>615</v>
      </c>
      <c r="BR5" t="s">
        <v>614</v>
      </c>
      <c r="BS5" t="s">
        <v>613</v>
      </c>
      <c r="BT5" t="s">
        <v>612</v>
      </c>
      <c r="BU5" t="s">
        <v>611</v>
      </c>
      <c r="BV5" t="s">
        <v>610</v>
      </c>
      <c r="BW5" t="s">
        <v>609</v>
      </c>
      <c r="BX5" t="s">
        <v>608</v>
      </c>
      <c r="BY5" t="s">
        <v>607</v>
      </c>
      <c r="BZ5" t="s">
        <v>606</v>
      </c>
      <c r="CA5" t="s">
        <v>605</v>
      </c>
      <c r="CB5" t="s">
        <v>604</v>
      </c>
      <c r="CC5" t="s">
        <v>603</v>
      </c>
      <c r="CD5" t="s">
        <v>602</v>
      </c>
      <c r="CE5" t="s">
        <v>601</v>
      </c>
      <c r="CF5" t="s">
        <v>600</v>
      </c>
      <c r="CG5" t="s">
        <v>599</v>
      </c>
      <c r="CH5" t="s">
        <v>598</v>
      </c>
      <c r="CI5" t="s">
        <v>597</v>
      </c>
      <c r="CJ5" t="s">
        <v>596</v>
      </c>
      <c r="CK5" t="s">
        <v>595</v>
      </c>
      <c r="CL5" t="s">
        <v>594</v>
      </c>
      <c r="CM5" t="s">
        <v>593</v>
      </c>
      <c r="CN5" t="s">
        <v>592</v>
      </c>
      <c r="CO5" t="s">
        <v>591</v>
      </c>
      <c r="CP5" t="s">
        <v>590</v>
      </c>
      <c r="CQ5" t="s">
        <v>589</v>
      </c>
      <c r="CR5" t="s">
        <v>588</v>
      </c>
      <c r="CS5" t="s">
        <v>587</v>
      </c>
      <c r="CT5" t="s">
        <v>586</v>
      </c>
      <c r="CU5" t="s">
        <v>585</v>
      </c>
      <c r="CV5" t="s">
        <v>584</v>
      </c>
      <c r="CW5" t="s">
        <v>583</v>
      </c>
      <c r="CX5" t="s">
        <v>582</v>
      </c>
      <c r="CY5" t="s">
        <v>581</v>
      </c>
      <c r="CZ5" t="s">
        <v>580</v>
      </c>
      <c r="DA5" t="s">
        <v>579</v>
      </c>
      <c r="DB5" t="s">
        <v>578</v>
      </c>
      <c r="DC5" t="s">
        <v>577</v>
      </c>
      <c r="DD5" t="s">
        <v>576</v>
      </c>
      <c r="DE5" t="s">
        <v>575</v>
      </c>
      <c r="DF5" t="s">
        <v>574</v>
      </c>
      <c r="DG5" t="s">
        <v>573</v>
      </c>
      <c r="DH5" t="s">
        <v>572</v>
      </c>
      <c r="DI5" t="s">
        <v>571</v>
      </c>
      <c r="DJ5" t="s">
        <v>570</v>
      </c>
      <c r="DK5" t="s">
        <v>569</v>
      </c>
      <c r="DL5" t="s">
        <v>568</v>
      </c>
      <c r="DM5" t="s">
        <v>567</v>
      </c>
      <c r="DN5" t="s">
        <v>566</v>
      </c>
      <c r="DO5" t="s">
        <v>565</v>
      </c>
      <c r="DP5" t="s">
        <v>564</v>
      </c>
      <c r="DQ5" t="s">
        <v>563</v>
      </c>
      <c r="DR5" t="s">
        <v>562</v>
      </c>
      <c r="DS5" t="s">
        <v>561</v>
      </c>
      <c r="DT5" t="s">
        <v>560</v>
      </c>
      <c r="DU5" t="s">
        <v>559</v>
      </c>
      <c r="DV5" t="s">
        <v>558</v>
      </c>
      <c r="DW5" t="s">
        <v>557</v>
      </c>
      <c r="DX5" t="s">
        <v>556</v>
      </c>
      <c r="DY5" t="s">
        <v>555</v>
      </c>
      <c r="DZ5" t="s">
        <v>554</v>
      </c>
      <c r="EA5" t="s">
        <v>553</v>
      </c>
      <c r="EB5" t="s">
        <v>552</v>
      </c>
      <c r="EC5" t="s">
        <v>551</v>
      </c>
      <c r="ED5" t="s">
        <v>550</v>
      </c>
      <c r="EE5" t="s">
        <v>549</v>
      </c>
      <c r="EF5" t="s">
        <v>548</v>
      </c>
      <c r="EG5" t="s">
        <v>547</v>
      </c>
      <c r="EH5" t="s">
        <v>546</v>
      </c>
      <c r="EI5" t="s">
        <v>545</v>
      </c>
      <c r="EJ5" t="s">
        <v>544</v>
      </c>
      <c r="EK5" t="s">
        <v>543</v>
      </c>
      <c r="EL5" t="s">
        <v>542</v>
      </c>
      <c r="EM5" t="s">
        <v>541</v>
      </c>
      <c r="EN5" t="s">
        <v>540</v>
      </c>
      <c r="EO5" t="s">
        <v>539</v>
      </c>
      <c r="EP5" t="s">
        <v>538</v>
      </c>
      <c r="EQ5" t="s">
        <v>537</v>
      </c>
      <c r="ER5" t="s">
        <v>536</v>
      </c>
      <c r="ES5" t="s">
        <v>535</v>
      </c>
      <c r="ET5" t="s">
        <v>534</v>
      </c>
      <c r="EU5" t="s">
        <v>533</v>
      </c>
      <c r="EV5" t="s">
        <v>532</v>
      </c>
      <c r="EW5" t="s">
        <v>531</v>
      </c>
      <c r="EX5" t="s">
        <v>530</v>
      </c>
      <c r="EY5" t="s">
        <v>529</v>
      </c>
      <c r="EZ5" t="s">
        <v>528</v>
      </c>
      <c r="FA5" t="s">
        <v>527</v>
      </c>
      <c r="FB5" t="s">
        <v>526</v>
      </c>
      <c r="FC5" t="s">
        <v>525</v>
      </c>
      <c r="FD5" t="s">
        <v>524</v>
      </c>
      <c r="FE5" t="s">
        <v>523</v>
      </c>
      <c r="FF5" t="s">
        <v>522</v>
      </c>
      <c r="FG5" t="s">
        <v>521</v>
      </c>
      <c r="FH5" t="s">
        <v>520</v>
      </c>
      <c r="FI5" t="s">
        <v>519</v>
      </c>
      <c r="FJ5" t="s">
        <v>518</v>
      </c>
      <c r="FK5" t="s">
        <v>517</v>
      </c>
      <c r="FL5" t="s">
        <v>516</v>
      </c>
      <c r="FM5" t="s">
        <v>515</v>
      </c>
      <c r="FN5" t="s">
        <v>514</v>
      </c>
      <c r="FO5" t="s">
        <v>513</v>
      </c>
      <c r="FP5" t="s">
        <v>512</v>
      </c>
      <c r="FQ5" t="s">
        <v>511</v>
      </c>
      <c r="FR5" t="s">
        <v>510</v>
      </c>
      <c r="FS5" t="s">
        <v>509</v>
      </c>
      <c r="FT5" t="s">
        <v>508</v>
      </c>
      <c r="FU5" t="s">
        <v>507</v>
      </c>
      <c r="FV5" t="s">
        <v>506</v>
      </c>
      <c r="FW5" t="s">
        <v>505</v>
      </c>
      <c r="FX5" t="s">
        <v>504</v>
      </c>
      <c r="FY5" t="s">
        <v>503</v>
      </c>
      <c r="FZ5" t="s">
        <v>502</v>
      </c>
      <c r="GA5" t="s">
        <v>408</v>
      </c>
      <c r="GB5" t="s">
        <v>407</v>
      </c>
      <c r="GC5" t="s">
        <v>406</v>
      </c>
      <c r="GD5" t="s">
        <v>405</v>
      </c>
      <c r="GE5" t="s">
        <v>404</v>
      </c>
      <c r="GF5" t="s">
        <v>403</v>
      </c>
      <c r="GG5" t="s">
        <v>402</v>
      </c>
      <c r="GH5" t="s">
        <v>401</v>
      </c>
      <c r="GI5" t="s">
        <v>400</v>
      </c>
      <c r="GJ5" t="s">
        <v>399</v>
      </c>
      <c r="GK5" t="s">
        <v>398</v>
      </c>
      <c r="GL5" t="s">
        <v>397</v>
      </c>
      <c r="GM5" t="s">
        <v>396</v>
      </c>
      <c r="GN5" t="s">
        <v>395</v>
      </c>
      <c r="GO5" t="s">
        <v>394</v>
      </c>
      <c r="GP5" t="s">
        <v>393</v>
      </c>
      <c r="GQ5" t="s">
        <v>392</v>
      </c>
      <c r="GR5" t="s">
        <v>391</v>
      </c>
      <c r="GS5" t="s">
        <v>390</v>
      </c>
      <c r="GT5" t="s">
        <v>389</v>
      </c>
      <c r="GU5" t="s">
        <v>388</v>
      </c>
      <c r="GV5" t="s">
        <v>387</v>
      </c>
      <c r="GW5" t="s">
        <v>386</v>
      </c>
      <c r="GX5" t="s">
        <v>385</v>
      </c>
      <c r="GY5" t="s">
        <v>384</v>
      </c>
      <c r="GZ5" t="s">
        <v>383</v>
      </c>
      <c r="HA5" t="s">
        <v>382</v>
      </c>
      <c r="HB5" t="s">
        <v>381</v>
      </c>
      <c r="HC5" t="s">
        <v>380</v>
      </c>
      <c r="HD5" t="s">
        <v>379</v>
      </c>
      <c r="HE5" t="s">
        <v>378</v>
      </c>
      <c r="HF5" t="s">
        <v>377</v>
      </c>
      <c r="HG5" t="s">
        <v>376</v>
      </c>
      <c r="HH5" t="s">
        <v>482</v>
      </c>
      <c r="HI5" t="s">
        <v>483</v>
      </c>
      <c r="HJ5" t="s">
        <v>484</v>
      </c>
    </row>
    <row r="6" spans="2:218" x14ac:dyDescent="0.25">
      <c r="B6" t="s">
        <v>70</v>
      </c>
      <c r="C6">
        <v>194197</v>
      </c>
      <c r="D6">
        <v>202483</v>
      </c>
      <c r="E6">
        <v>396680</v>
      </c>
      <c r="F6">
        <v>187127</v>
      </c>
      <c r="G6">
        <v>194807</v>
      </c>
      <c r="H6">
        <v>381934</v>
      </c>
      <c r="I6">
        <v>48.8</v>
      </c>
      <c r="J6">
        <v>43.4</v>
      </c>
      <c r="K6">
        <v>46.1</v>
      </c>
      <c r="L6">
        <v>0.13</v>
      </c>
      <c r="M6">
        <v>-0.33</v>
      </c>
      <c r="N6">
        <v>-0.1</v>
      </c>
      <c r="O6">
        <v>0.13</v>
      </c>
      <c r="P6">
        <v>-0.34</v>
      </c>
      <c r="Q6">
        <v>-0.11</v>
      </c>
      <c r="R6">
        <v>0.14000000000000001</v>
      </c>
      <c r="S6">
        <v>-0.33</v>
      </c>
      <c r="T6">
        <v>-0.1</v>
      </c>
      <c r="U6">
        <v>46.2</v>
      </c>
      <c r="V6">
        <v>39.200000000000003</v>
      </c>
      <c r="W6">
        <v>42.6</v>
      </c>
      <c r="X6">
        <v>67.900000000000006</v>
      </c>
      <c r="Y6">
        <v>60.1</v>
      </c>
      <c r="Z6">
        <v>63.9</v>
      </c>
      <c r="AA6">
        <v>41.6</v>
      </c>
      <c r="AB6">
        <v>30.6</v>
      </c>
      <c r="AC6">
        <v>36</v>
      </c>
      <c r="AD6">
        <v>19.600000000000001</v>
      </c>
      <c r="AE6">
        <v>12</v>
      </c>
      <c r="AF6">
        <v>15.7</v>
      </c>
      <c r="AG6">
        <v>27.9</v>
      </c>
      <c r="AH6">
        <v>17.8</v>
      </c>
      <c r="AI6">
        <v>22.8</v>
      </c>
      <c r="AJ6">
        <v>4.2184749999999998</v>
      </c>
      <c r="AK6">
        <v>3.750845</v>
      </c>
      <c r="AL6">
        <v>3.9797760000000002</v>
      </c>
      <c r="AM6">
        <v>12199</v>
      </c>
      <c r="AN6">
        <v>12447</v>
      </c>
      <c r="AO6">
        <v>24646</v>
      </c>
      <c r="AP6">
        <v>11381</v>
      </c>
      <c r="AQ6">
        <v>11535</v>
      </c>
      <c r="AR6">
        <v>22916</v>
      </c>
      <c r="AS6">
        <v>50.1</v>
      </c>
      <c r="AT6">
        <v>44.5</v>
      </c>
      <c r="AU6">
        <v>47.3</v>
      </c>
      <c r="AV6">
        <v>0.21</v>
      </c>
      <c r="AW6">
        <v>-0.25</v>
      </c>
      <c r="AX6">
        <v>-0.02</v>
      </c>
      <c r="AY6">
        <v>0.19</v>
      </c>
      <c r="AZ6">
        <v>-0.27</v>
      </c>
      <c r="BA6">
        <v>-0.03</v>
      </c>
      <c r="BB6">
        <v>0.24</v>
      </c>
      <c r="BC6">
        <v>-0.23</v>
      </c>
      <c r="BD6">
        <v>0</v>
      </c>
      <c r="BE6">
        <v>46.7</v>
      </c>
      <c r="BF6">
        <v>40.700000000000003</v>
      </c>
      <c r="BG6">
        <v>43.7</v>
      </c>
      <c r="BH6">
        <v>67.400000000000006</v>
      </c>
      <c r="BI6">
        <v>60.6</v>
      </c>
      <c r="BJ6">
        <v>64</v>
      </c>
      <c r="BK6">
        <v>47.5</v>
      </c>
      <c r="BL6">
        <v>36.299999999999997</v>
      </c>
      <c r="BM6">
        <v>41.8</v>
      </c>
      <c r="BN6">
        <v>22.6</v>
      </c>
      <c r="BO6">
        <v>15.1</v>
      </c>
      <c r="BP6">
        <v>18.8</v>
      </c>
      <c r="BQ6">
        <v>31.6</v>
      </c>
      <c r="BR6">
        <v>22</v>
      </c>
      <c r="BS6">
        <v>26.7</v>
      </c>
      <c r="BT6">
        <v>4.3929960000000001</v>
      </c>
      <c r="BU6">
        <v>3.895397</v>
      </c>
      <c r="BV6">
        <v>4.1416930000000001</v>
      </c>
      <c r="BW6">
        <v>27205</v>
      </c>
      <c r="BX6">
        <v>28532</v>
      </c>
      <c r="BY6">
        <v>55737</v>
      </c>
      <c r="BZ6">
        <v>24770</v>
      </c>
      <c r="CA6">
        <v>25690</v>
      </c>
      <c r="CB6">
        <v>50460</v>
      </c>
      <c r="CC6">
        <v>53</v>
      </c>
      <c r="CD6">
        <v>48</v>
      </c>
      <c r="CE6">
        <v>50.4</v>
      </c>
      <c r="CF6">
        <v>0.68</v>
      </c>
      <c r="CG6">
        <v>0.23</v>
      </c>
      <c r="CH6">
        <v>0.45</v>
      </c>
      <c r="CI6">
        <v>0.67</v>
      </c>
      <c r="CJ6">
        <v>0.21</v>
      </c>
      <c r="CK6">
        <v>0.44</v>
      </c>
      <c r="CL6">
        <v>0.7</v>
      </c>
      <c r="CM6">
        <v>0.25</v>
      </c>
      <c r="CN6">
        <v>0.46</v>
      </c>
      <c r="CO6">
        <v>52.5</v>
      </c>
      <c r="CP6">
        <v>48.1</v>
      </c>
      <c r="CQ6">
        <v>50.2</v>
      </c>
      <c r="CR6">
        <v>72.099999999999994</v>
      </c>
      <c r="CS6">
        <v>67.2</v>
      </c>
      <c r="CT6">
        <v>69.5</v>
      </c>
      <c r="CU6">
        <v>55.3</v>
      </c>
      <c r="CV6">
        <v>42</v>
      </c>
      <c r="CW6">
        <v>48.5</v>
      </c>
      <c r="CX6">
        <v>28</v>
      </c>
      <c r="CY6">
        <v>17.5</v>
      </c>
      <c r="CZ6">
        <v>22.6</v>
      </c>
      <c r="DA6">
        <v>37.9</v>
      </c>
      <c r="DB6">
        <v>24.9</v>
      </c>
      <c r="DC6">
        <v>31.2</v>
      </c>
      <c r="DD6">
        <v>4.7260770000000001</v>
      </c>
      <c r="DE6">
        <v>4.2357750000000003</v>
      </c>
      <c r="DF6">
        <v>4.4750889999999997</v>
      </c>
      <c r="DG6">
        <v>14615</v>
      </c>
      <c r="DH6">
        <v>14334</v>
      </c>
      <c r="DI6">
        <v>28949</v>
      </c>
      <c r="DJ6">
        <v>12784</v>
      </c>
      <c r="DK6">
        <v>12399</v>
      </c>
      <c r="DL6">
        <v>25183</v>
      </c>
      <c r="DM6">
        <v>48.6</v>
      </c>
      <c r="DN6">
        <v>41.4</v>
      </c>
      <c r="DO6">
        <v>45</v>
      </c>
      <c r="DP6">
        <v>0.39</v>
      </c>
      <c r="DQ6">
        <v>-0.15</v>
      </c>
      <c r="DR6">
        <v>0.12</v>
      </c>
      <c r="DS6">
        <v>0.37</v>
      </c>
      <c r="DT6">
        <v>-0.17</v>
      </c>
      <c r="DU6">
        <v>0.11</v>
      </c>
      <c r="DV6">
        <v>0.41</v>
      </c>
      <c r="DW6">
        <v>-0.13</v>
      </c>
      <c r="DX6">
        <v>0.14000000000000001</v>
      </c>
      <c r="DY6">
        <v>42.9</v>
      </c>
      <c r="DZ6">
        <v>34.5</v>
      </c>
      <c r="EA6">
        <v>38.799999999999997</v>
      </c>
      <c r="EB6">
        <v>64.7</v>
      </c>
      <c r="EC6">
        <v>54.9</v>
      </c>
      <c r="ED6">
        <v>59.8</v>
      </c>
      <c r="EE6">
        <v>52</v>
      </c>
      <c r="EF6">
        <v>37.799999999999997</v>
      </c>
      <c r="EG6">
        <v>45</v>
      </c>
      <c r="EH6">
        <v>20</v>
      </c>
      <c r="EI6">
        <v>10.1</v>
      </c>
      <c r="EJ6">
        <v>15.1</v>
      </c>
      <c r="EK6">
        <v>30.6</v>
      </c>
      <c r="EL6">
        <v>16.600000000000001</v>
      </c>
      <c r="EM6">
        <v>23.7</v>
      </c>
      <c r="EN6">
        <v>4.2793840000000003</v>
      </c>
      <c r="EO6">
        <v>3.5815959999999998</v>
      </c>
      <c r="EP6">
        <v>3.9338769999999998</v>
      </c>
      <c r="EQ6">
        <v>972</v>
      </c>
      <c r="ER6">
        <v>903</v>
      </c>
      <c r="ES6">
        <v>1875</v>
      </c>
      <c r="ET6">
        <v>804</v>
      </c>
      <c r="EU6">
        <v>732</v>
      </c>
      <c r="EV6">
        <v>1536</v>
      </c>
      <c r="EW6">
        <v>66.3</v>
      </c>
      <c r="EX6">
        <v>61.9</v>
      </c>
      <c r="EY6">
        <v>64.2</v>
      </c>
      <c r="EZ6">
        <v>1.18</v>
      </c>
      <c r="FA6">
        <v>0.86</v>
      </c>
      <c r="FB6">
        <v>1.03</v>
      </c>
      <c r="FC6">
        <v>1.0900000000000001</v>
      </c>
      <c r="FD6">
        <v>0.77</v>
      </c>
      <c r="FE6">
        <v>0.97</v>
      </c>
      <c r="FF6">
        <v>1.27</v>
      </c>
      <c r="FG6">
        <v>0.96</v>
      </c>
      <c r="FH6">
        <v>1.0900000000000001</v>
      </c>
      <c r="FI6">
        <v>78.5</v>
      </c>
      <c r="FJ6">
        <v>71.8</v>
      </c>
      <c r="FK6">
        <v>75.3</v>
      </c>
      <c r="FL6">
        <v>90.4</v>
      </c>
      <c r="FM6">
        <v>83.8</v>
      </c>
      <c r="FN6">
        <v>87.3</v>
      </c>
      <c r="FO6">
        <v>68.2</v>
      </c>
      <c r="FP6">
        <v>58.6</v>
      </c>
      <c r="FQ6">
        <v>63.6</v>
      </c>
      <c r="FR6">
        <v>52.4</v>
      </c>
      <c r="FS6">
        <v>40</v>
      </c>
      <c r="FT6">
        <v>46.4</v>
      </c>
      <c r="FU6">
        <v>60.1</v>
      </c>
      <c r="FV6">
        <v>46.5</v>
      </c>
      <c r="FW6">
        <v>53.5</v>
      </c>
      <c r="FX6">
        <v>6.2196290000000003</v>
      </c>
      <c r="FY6">
        <v>5.791417</v>
      </c>
      <c r="FZ6">
        <v>6.0134020000000001</v>
      </c>
      <c r="GA6">
        <v>256720</v>
      </c>
      <c r="GB6">
        <v>266906</v>
      </c>
      <c r="GC6">
        <v>523626</v>
      </c>
      <c r="GD6">
        <v>243142</v>
      </c>
      <c r="GE6">
        <v>251693</v>
      </c>
      <c r="GF6">
        <v>494835</v>
      </c>
      <c r="GG6">
        <v>49.3</v>
      </c>
      <c r="GH6">
        <v>43.8</v>
      </c>
      <c r="GI6">
        <v>46.5</v>
      </c>
      <c r="GJ6">
        <v>0.22</v>
      </c>
      <c r="GK6">
        <v>-0.25</v>
      </c>
      <c r="GL6">
        <v>-0.02</v>
      </c>
      <c r="GM6">
        <v>0.21</v>
      </c>
      <c r="GN6">
        <v>-0.26</v>
      </c>
      <c r="GO6">
        <v>-0.03</v>
      </c>
      <c r="GP6">
        <v>0.22</v>
      </c>
      <c r="GQ6">
        <v>-0.25</v>
      </c>
      <c r="GR6">
        <v>-0.02</v>
      </c>
      <c r="GS6">
        <v>46.7</v>
      </c>
      <c r="GT6">
        <v>40</v>
      </c>
      <c r="GU6">
        <v>43.3</v>
      </c>
      <c r="GV6">
        <v>68.099999999999994</v>
      </c>
      <c r="GW6">
        <v>60.5</v>
      </c>
      <c r="GX6">
        <v>64.2</v>
      </c>
      <c r="GY6">
        <v>44.2</v>
      </c>
      <c r="GZ6">
        <v>32.799999999999997</v>
      </c>
      <c r="HA6">
        <v>38.4</v>
      </c>
      <c r="HB6">
        <v>20.8</v>
      </c>
      <c r="HC6">
        <v>12.8</v>
      </c>
      <c r="HD6">
        <v>16.7</v>
      </c>
      <c r="HE6">
        <v>29.5</v>
      </c>
      <c r="HF6">
        <v>18.899999999999999</v>
      </c>
      <c r="HG6">
        <v>24.1</v>
      </c>
      <c r="HH6">
        <v>4.2904540000000004</v>
      </c>
      <c r="HI6">
        <v>3.804287</v>
      </c>
      <c r="HJ6">
        <v>4.0426419999999998</v>
      </c>
    </row>
    <row r="7" spans="2:218" x14ac:dyDescent="0.25">
      <c r="B7" t="s">
        <v>108</v>
      </c>
      <c r="C7">
        <v>173399</v>
      </c>
      <c r="D7">
        <v>165008</v>
      </c>
      <c r="E7">
        <v>338407</v>
      </c>
      <c r="F7">
        <v>167001</v>
      </c>
      <c r="G7">
        <v>158613</v>
      </c>
      <c r="H7">
        <v>325614</v>
      </c>
      <c r="I7">
        <v>51.1</v>
      </c>
      <c r="J7">
        <v>47.4</v>
      </c>
      <c r="K7">
        <v>49.3</v>
      </c>
      <c r="L7">
        <v>0.2</v>
      </c>
      <c r="M7">
        <v>-0.23</v>
      </c>
      <c r="N7">
        <v>-0.01</v>
      </c>
      <c r="O7">
        <v>0.2</v>
      </c>
      <c r="P7">
        <v>-0.24</v>
      </c>
      <c r="Q7">
        <v>-0.01</v>
      </c>
      <c r="R7">
        <v>0.21</v>
      </c>
      <c r="S7">
        <v>-0.23</v>
      </c>
      <c r="T7">
        <v>-0.01</v>
      </c>
      <c r="U7">
        <v>49.8</v>
      </c>
      <c r="V7">
        <v>45.3</v>
      </c>
      <c r="W7">
        <v>47.6</v>
      </c>
      <c r="X7">
        <v>72.5</v>
      </c>
      <c r="Y7">
        <v>68.2</v>
      </c>
      <c r="Z7">
        <v>70.400000000000006</v>
      </c>
      <c r="AA7">
        <v>44.9</v>
      </c>
      <c r="AB7">
        <v>35.5</v>
      </c>
      <c r="AC7">
        <v>40.299999999999997</v>
      </c>
      <c r="AD7">
        <v>21.4</v>
      </c>
      <c r="AE7">
        <v>14.2</v>
      </c>
      <c r="AF7">
        <v>17.899999999999999</v>
      </c>
      <c r="AG7">
        <v>30.4</v>
      </c>
      <c r="AH7">
        <v>21</v>
      </c>
      <c r="AI7">
        <v>25.8</v>
      </c>
      <c r="AJ7">
        <v>4.4405849999999996</v>
      </c>
      <c r="AK7">
        <v>4.1278170000000003</v>
      </c>
      <c r="AL7">
        <v>4.2880789999999998</v>
      </c>
      <c r="AM7">
        <v>10890</v>
      </c>
      <c r="AN7">
        <v>10222</v>
      </c>
      <c r="AO7">
        <v>21112</v>
      </c>
      <c r="AP7">
        <v>10143</v>
      </c>
      <c r="AQ7">
        <v>9429</v>
      </c>
      <c r="AR7">
        <v>19572</v>
      </c>
      <c r="AS7">
        <v>52.4</v>
      </c>
      <c r="AT7">
        <v>48.6</v>
      </c>
      <c r="AU7">
        <v>50.6</v>
      </c>
      <c r="AV7">
        <v>0.28999999999999998</v>
      </c>
      <c r="AW7">
        <v>-0.12</v>
      </c>
      <c r="AX7">
        <v>0.09</v>
      </c>
      <c r="AY7">
        <v>0.26</v>
      </c>
      <c r="AZ7">
        <v>-0.15</v>
      </c>
      <c r="BA7">
        <v>7.0000000000000007E-2</v>
      </c>
      <c r="BB7">
        <v>0.31</v>
      </c>
      <c r="BC7">
        <v>-0.1</v>
      </c>
      <c r="BD7">
        <v>0.11</v>
      </c>
      <c r="BE7">
        <v>50.2</v>
      </c>
      <c r="BF7">
        <v>46.6</v>
      </c>
      <c r="BG7">
        <v>48.5</v>
      </c>
      <c r="BH7">
        <v>71.900000000000006</v>
      </c>
      <c r="BI7">
        <v>68.3</v>
      </c>
      <c r="BJ7">
        <v>70.099999999999994</v>
      </c>
      <c r="BK7">
        <v>51</v>
      </c>
      <c r="BL7">
        <v>41.4</v>
      </c>
      <c r="BM7">
        <v>46.3</v>
      </c>
      <c r="BN7">
        <v>24.6</v>
      </c>
      <c r="BO7">
        <v>17.600000000000001</v>
      </c>
      <c r="BP7">
        <v>21.2</v>
      </c>
      <c r="BQ7">
        <v>34.299999999999997</v>
      </c>
      <c r="BR7">
        <v>25.6</v>
      </c>
      <c r="BS7">
        <v>30.1</v>
      </c>
      <c r="BT7">
        <v>4.6218589999999997</v>
      </c>
      <c r="BU7">
        <v>4.2813290000000004</v>
      </c>
      <c r="BV7">
        <v>4.4569809999999999</v>
      </c>
      <c r="BW7">
        <v>25081</v>
      </c>
      <c r="BX7">
        <v>25133</v>
      </c>
      <c r="BY7">
        <v>50214</v>
      </c>
      <c r="BZ7">
        <v>22778</v>
      </c>
      <c r="CA7">
        <v>22530</v>
      </c>
      <c r="CB7">
        <v>45308</v>
      </c>
      <c r="CC7">
        <v>55</v>
      </c>
      <c r="CD7">
        <v>50.9</v>
      </c>
      <c r="CE7">
        <v>53</v>
      </c>
      <c r="CF7">
        <v>0.75</v>
      </c>
      <c r="CG7">
        <v>0.32</v>
      </c>
      <c r="CH7">
        <v>0.53</v>
      </c>
      <c r="CI7">
        <v>0.73</v>
      </c>
      <c r="CJ7">
        <v>0.3</v>
      </c>
      <c r="CK7">
        <v>0.52</v>
      </c>
      <c r="CL7">
        <v>0.77</v>
      </c>
      <c r="CM7">
        <v>0.33</v>
      </c>
      <c r="CN7">
        <v>0.55000000000000004</v>
      </c>
      <c r="CO7">
        <v>55.8</v>
      </c>
      <c r="CP7">
        <v>52.8</v>
      </c>
      <c r="CQ7">
        <v>54.3</v>
      </c>
      <c r="CR7">
        <v>76</v>
      </c>
      <c r="CS7">
        <v>72.8</v>
      </c>
      <c r="CT7">
        <v>74.400000000000006</v>
      </c>
      <c r="CU7">
        <v>58.1</v>
      </c>
      <c r="CV7">
        <v>45.5</v>
      </c>
      <c r="CW7">
        <v>51.8</v>
      </c>
      <c r="CX7">
        <v>29.9</v>
      </c>
      <c r="CY7">
        <v>19.399999999999999</v>
      </c>
      <c r="CZ7">
        <v>24.7</v>
      </c>
      <c r="DA7">
        <v>40.4</v>
      </c>
      <c r="DB7">
        <v>27.5</v>
      </c>
      <c r="DC7">
        <v>34</v>
      </c>
      <c r="DD7">
        <v>4.9283710000000003</v>
      </c>
      <c r="DE7">
        <v>4.5210710000000001</v>
      </c>
      <c r="DF7">
        <v>4.7245100000000004</v>
      </c>
      <c r="DG7">
        <v>13112</v>
      </c>
      <c r="DH7">
        <v>11633</v>
      </c>
      <c r="DI7">
        <v>24745</v>
      </c>
      <c r="DJ7">
        <v>11404</v>
      </c>
      <c r="DK7">
        <v>9913</v>
      </c>
      <c r="DL7">
        <v>21317</v>
      </c>
      <c r="DM7">
        <v>50.9</v>
      </c>
      <c r="DN7">
        <v>45.3</v>
      </c>
      <c r="DO7">
        <v>48.3</v>
      </c>
      <c r="DP7">
        <v>0.47</v>
      </c>
      <c r="DQ7">
        <v>-0.02</v>
      </c>
      <c r="DR7">
        <v>0.24</v>
      </c>
      <c r="DS7">
        <v>0.44</v>
      </c>
      <c r="DT7">
        <v>-0.05</v>
      </c>
      <c r="DU7">
        <v>0.22</v>
      </c>
      <c r="DV7">
        <v>0.49</v>
      </c>
      <c r="DW7">
        <v>0</v>
      </c>
      <c r="DX7">
        <v>0.25</v>
      </c>
      <c r="DY7">
        <v>46.6</v>
      </c>
      <c r="DZ7">
        <v>40.4</v>
      </c>
      <c r="EA7">
        <v>43.7</v>
      </c>
      <c r="EB7">
        <v>69.400000000000006</v>
      </c>
      <c r="EC7">
        <v>62.8</v>
      </c>
      <c r="ED7">
        <v>66.3</v>
      </c>
      <c r="EE7">
        <v>55.4</v>
      </c>
      <c r="EF7">
        <v>42.8</v>
      </c>
      <c r="EG7">
        <v>49.5</v>
      </c>
      <c r="EH7">
        <v>21.9</v>
      </c>
      <c r="EI7">
        <v>12.2</v>
      </c>
      <c r="EJ7">
        <v>17.3</v>
      </c>
      <c r="EK7">
        <v>33.4</v>
      </c>
      <c r="EL7">
        <v>19.8</v>
      </c>
      <c r="EM7">
        <v>27</v>
      </c>
      <c r="EN7">
        <v>4.5049450000000002</v>
      </c>
      <c r="EO7">
        <v>3.9592990000000001</v>
      </c>
      <c r="EP7">
        <v>4.2484289999999998</v>
      </c>
      <c r="EQ7">
        <v>928</v>
      </c>
      <c r="ER7">
        <v>814</v>
      </c>
      <c r="ES7">
        <v>1742</v>
      </c>
      <c r="ET7">
        <v>773</v>
      </c>
      <c r="EU7">
        <v>657</v>
      </c>
      <c r="EV7">
        <v>1430</v>
      </c>
      <c r="EW7">
        <v>67.400000000000006</v>
      </c>
      <c r="EX7">
        <v>64.400000000000006</v>
      </c>
      <c r="EY7">
        <v>66</v>
      </c>
      <c r="EZ7">
        <v>1.2</v>
      </c>
      <c r="FA7">
        <v>0.95</v>
      </c>
      <c r="FB7">
        <v>1.0900000000000001</v>
      </c>
      <c r="FC7">
        <v>1.1100000000000001</v>
      </c>
      <c r="FD7">
        <v>0.86</v>
      </c>
      <c r="FE7">
        <v>1.02</v>
      </c>
      <c r="FF7">
        <v>1.29</v>
      </c>
      <c r="FG7">
        <v>1.05</v>
      </c>
      <c r="FH7">
        <v>1.1499999999999999</v>
      </c>
      <c r="FI7">
        <v>80.7</v>
      </c>
      <c r="FJ7">
        <v>75.7</v>
      </c>
      <c r="FK7">
        <v>78.400000000000006</v>
      </c>
      <c r="FL7">
        <v>91.8</v>
      </c>
      <c r="FM7">
        <v>87.3</v>
      </c>
      <c r="FN7">
        <v>89.7</v>
      </c>
      <c r="FO7">
        <v>69.8</v>
      </c>
      <c r="FP7">
        <v>62</v>
      </c>
      <c r="FQ7">
        <v>66.2</v>
      </c>
      <c r="FR7">
        <v>54.3</v>
      </c>
      <c r="FS7">
        <v>43.2</v>
      </c>
      <c r="FT7">
        <v>49.1</v>
      </c>
      <c r="FU7">
        <v>61.5</v>
      </c>
      <c r="FV7">
        <v>49.9</v>
      </c>
      <c r="FW7">
        <v>56.1</v>
      </c>
      <c r="FX7">
        <v>6.3323270000000003</v>
      </c>
      <c r="FY7">
        <v>6.0506380000000002</v>
      </c>
      <c r="FZ7">
        <v>6.2007000000000003</v>
      </c>
      <c r="GA7">
        <v>229681</v>
      </c>
      <c r="GB7">
        <v>219168</v>
      </c>
      <c r="GC7">
        <v>448849</v>
      </c>
      <c r="GD7">
        <v>217294</v>
      </c>
      <c r="GE7">
        <v>206146</v>
      </c>
      <c r="GF7">
        <v>423440</v>
      </c>
      <c r="GG7">
        <v>51.7</v>
      </c>
      <c r="GH7">
        <v>47.8</v>
      </c>
      <c r="GI7">
        <v>49.8</v>
      </c>
      <c r="GJ7">
        <v>0.28999999999999998</v>
      </c>
      <c r="GK7">
        <v>-0.15</v>
      </c>
      <c r="GL7">
        <v>0.08</v>
      </c>
      <c r="GM7">
        <v>0.28000000000000003</v>
      </c>
      <c r="GN7">
        <v>-0.15</v>
      </c>
      <c r="GO7">
        <v>7.0000000000000007E-2</v>
      </c>
      <c r="GP7">
        <v>0.28999999999999998</v>
      </c>
      <c r="GQ7">
        <v>-0.14000000000000001</v>
      </c>
      <c r="GR7">
        <v>0.08</v>
      </c>
      <c r="GS7">
        <v>50.4</v>
      </c>
      <c r="GT7">
        <v>46</v>
      </c>
      <c r="GU7">
        <v>48.3</v>
      </c>
      <c r="GV7">
        <v>72.7</v>
      </c>
      <c r="GW7">
        <v>68.400000000000006</v>
      </c>
      <c r="GX7">
        <v>70.599999999999994</v>
      </c>
      <c r="GY7">
        <v>47.5</v>
      </c>
      <c r="GZ7">
        <v>37.700000000000003</v>
      </c>
      <c r="HA7">
        <v>42.7</v>
      </c>
      <c r="HB7">
        <v>22.7</v>
      </c>
      <c r="HC7">
        <v>15</v>
      </c>
      <c r="HD7">
        <v>19</v>
      </c>
      <c r="HE7">
        <v>32.1</v>
      </c>
      <c r="HF7">
        <v>22.2</v>
      </c>
      <c r="HG7">
        <v>27.3</v>
      </c>
      <c r="HH7">
        <v>4.5182349999999998</v>
      </c>
      <c r="HI7">
        <v>4.1802339999999996</v>
      </c>
      <c r="HJ7">
        <v>4.3531930000000001</v>
      </c>
    </row>
    <row r="8" spans="2:218" x14ac:dyDescent="0.25">
      <c r="B8" t="s">
        <v>340</v>
      </c>
      <c r="C8">
        <v>20786</v>
      </c>
      <c r="D8">
        <v>37457</v>
      </c>
      <c r="E8">
        <v>58243</v>
      </c>
      <c r="F8">
        <v>20121</v>
      </c>
      <c r="G8">
        <v>36181</v>
      </c>
      <c r="H8">
        <v>56302</v>
      </c>
      <c r="I8">
        <v>29.8</v>
      </c>
      <c r="J8">
        <v>25.8</v>
      </c>
      <c r="K8">
        <v>27.2</v>
      </c>
      <c r="L8">
        <v>-0.43</v>
      </c>
      <c r="M8">
        <v>-0.77</v>
      </c>
      <c r="N8">
        <v>-0.65</v>
      </c>
      <c r="O8">
        <v>-0.45</v>
      </c>
      <c r="P8">
        <v>-0.78</v>
      </c>
      <c r="Q8">
        <v>-0.66</v>
      </c>
      <c r="R8">
        <v>-0.42</v>
      </c>
      <c r="S8">
        <v>-0.76</v>
      </c>
      <c r="T8">
        <v>-0.64</v>
      </c>
      <c r="U8">
        <v>16.3</v>
      </c>
      <c r="V8">
        <v>12.3</v>
      </c>
      <c r="W8">
        <v>13.7</v>
      </c>
      <c r="X8">
        <v>29.5</v>
      </c>
      <c r="Y8">
        <v>24.2</v>
      </c>
      <c r="Z8">
        <v>26.1</v>
      </c>
      <c r="AA8">
        <v>14.5</v>
      </c>
      <c r="AB8">
        <v>9.1</v>
      </c>
      <c r="AC8">
        <v>11</v>
      </c>
      <c r="AD8">
        <v>4.5</v>
      </c>
      <c r="AE8">
        <v>2.2000000000000002</v>
      </c>
      <c r="AF8">
        <v>3</v>
      </c>
      <c r="AG8">
        <v>7</v>
      </c>
      <c r="AH8">
        <v>3.6</v>
      </c>
      <c r="AI8">
        <v>4.9000000000000004</v>
      </c>
      <c r="AJ8">
        <v>2.3673570000000002</v>
      </c>
      <c r="AK8">
        <v>2.0918260000000002</v>
      </c>
      <c r="AL8">
        <v>2.1901579999999998</v>
      </c>
      <c r="AM8">
        <v>1306</v>
      </c>
      <c r="AN8">
        <v>2220</v>
      </c>
      <c r="AO8">
        <v>3526</v>
      </c>
      <c r="AP8">
        <v>1236</v>
      </c>
      <c r="AQ8">
        <v>2103</v>
      </c>
      <c r="AR8">
        <v>3339</v>
      </c>
      <c r="AS8">
        <v>31.1</v>
      </c>
      <c r="AT8">
        <v>26</v>
      </c>
      <c r="AU8">
        <v>27.9</v>
      </c>
      <c r="AV8">
        <v>-0.39</v>
      </c>
      <c r="AW8">
        <v>-0.8</v>
      </c>
      <c r="AX8">
        <v>-0.65</v>
      </c>
      <c r="AY8">
        <v>-0.46</v>
      </c>
      <c r="AZ8">
        <v>-0.85</v>
      </c>
      <c r="BA8">
        <v>-0.69</v>
      </c>
      <c r="BB8">
        <v>-0.32</v>
      </c>
      <c r="BC8">
        <v>-0.75</v>
      </c>
      <c r="BD8">
        <v>-0.61</v>
      </c>
      <c r="BE8">
        <v>18.2</v>
      </c>
      <c r="BF8">
        <v>13.6</v>
      </c>
      <c r="BG8">
        <v>15.3</v>
      </c>
      <c r="BH8">
        <v>30</v>
      </c>
      <c r="BI8">
        <v>25.5</v>
      </c>
      <c r="BJ8">
        <v>27.2</v>
      </c>
      <c r="BK8">
        <v>18.899999999999999</v>
      </c>
      <c r="BL8">
        <v>12.9</v>
      </c>
      <c r="BM8">
        <v>15.1</v>
      </c>
      <c r="BN8">
        <v>5.2</v>
      </c>
      <c r="BO8">
        <v>3.5</v>
      </c>
      <c r="BP8">
        <v>4.0999999999999996</v>
      </c>
      <c r="BQ8">
        <v>9.1999999999999993</v>
      </c>
      <c r="BR8">
        <v>5.2</v>
      </c>
      <c r="BS8">
        <v>6.7</v>
      </c>
      <c r="BT8">
        <v>2.4933230000000002</v>
      </c>
      <c r="BU8">
        <v>2.126846</v>
      </c>
      <c r="BV8">
        <v>2.2625860000000002</v>
      </c>
      <c r="BW8">
        <v>2123</v>
      </c>
      <c r="BX8">
        <v>3397</v>
      </c>
      <c r="BY8">
        <v>5520</v>
      </c>
      <c r="BZ8">
        <v>1992</v>
      </c>
      <c r="CA8">
        <v>3158</v>
      </c>
      <c r="CB8">
        <v>5150</v>
      </c>
      <c r="CC8">
        <v>29</v>
      </c>
      <c r="CD8">
        <v>26.2</v>
      </c>
      <c r="CE8">
        <v>27.3</v>
      </c>
      <c r="CF8">
        <v>-7.0000000000000007E-2</v>
      </c>
      <c r="CG8">
        <v>-0.38</v>
      </c>
      <c r="CH8">
        <v>-0.26</v>
      </c>
      <c r="CI8">
        <v>-0.13</v>
      </c>
      <c r="CJ8">
        <v>-0.42</v>
      </c>
      <c r="CK8">
        <v>-0.28999999999999998</v>
      </c>
      <c r="CL8">
        <v>-0.02</v>
      </c>
      <c r="CM8">
        <v>-0.33</v>
      </c>
      <c r="CN8">
        <v>-0.22</v>
      </c>
      <c r="CO8">
        <v>13.5</v>
      </c>
      <c r="CP8">
        <v>13.3</v>
      </c>
      <c r="CQ8">
        <v>13.4</v>
      </c>
      <c r="CR8">
        <v>25.4</v>
      </c>
      <c r="CS8">
        <v>25.3</v>
      </c>
      <c r="CT8">
        <v>25.3</v>
      </c>
      <c r="CU8">
        <v>22.6</v>
      </c>
      <c r="CV8">
        <v>15.7</v>
      </c>
      <c r="CW8">
        <v>18.399999999999999</v>
      </c>
      <c r="CX8">
        <v>5.4</v>
      </c>
      <c r="CY8">
        <v>3.2</v>
      </c>
      <c r="CZ8">
        <v>4.0999999999999996</v>
      </c>
      <c r="DA8">
        <v>8.1999999999999993</v>
      </c>
      <c r="DB8">
        <v>5</v>
      </c>
      <c r="DC8">
        <v>6.2</v>
      </c>
      <c r="DD8">
        <v>2.3384170000000002</v>
      </c>
      <c r="DE8">
        <v>2.1258110000000001</v>
      </c>
      <c r="DF8">
        <v>2.207579</v>
      </c>
      <c r="DG8">
        <v>1502</v>
      </c>
      <c r="DH8">
        <v>2697</v>
      </c>
      <c r="DI8">
        <v>4199</v>
      </c>
      <c r="DJ8">
        <v>1380</v>
      </c>
      <c r="DK8">
        <v>2485</v>
      </c>
      <c r="DL8">
        <v>3865</v>
      </c>
      <c r="DM8">
        <v>29</v>
      </c>
      <c r="DN8">
        <v>24.4</v>
      </c>
      <c r="DO8">
        <v>26.1</v>
      </c>
      <c r="DP8">
        <v>-0.25</v>
      </c>
      <c r="DQ8">
        <v>-0.64</v>
      </c>
      <c r="DR8">
        <v>-0.5</v>
      </c>
      <c r="DS8">
        <v>-0.32</v>
      </c>
      <c r="DT8">
        <v>-0.69</v>
      </c>
      <c r="DU8">
        <v>-0.54</v>
      </c>
      <c r="DV8">
        <v>-0.18</v>
      </c>
      <c r="DW8">
        <v>-0.59</v>
      </c>
      <c r="DX8">
        <v>-0.46</v>
      </c>
      <c r="DY8">
        <v>10.7</v>
      </c>
      <c r="DZ8">
        <v>9.1999999999999993</v>
      </c>
      <c r="EA8">
        <v>9.6999999999999993</v>
      </c>
      <c r="EB8">
        <v>24.2</v>
      </c>
      <c r="EC8">
        <v>20.6</v>
      </c>
      <c r="ED8">
        <v>21.9</v>
      </c>
      <c r="EE8">
        <v>22.2</v>
      </c>
      <c r="EF8">
        <v>16.100000000000001</v>
      </c>
      <c r="EG8">
        <v>18.3</v>
      </c>
      <c r="EH8">
        <v>3.1</v>
      </c>
      <c r="EI8">
        <v>1.3</v>
      </c>
      <c r="EJ8">
        <v>2</v>
      </c>
      <c r="EK8">
        <v>6.2</v>
      </c>
      <c r="EL8">
        <v>3.1</v>
      </c>
      <c r="EM8">
        <v>4.2</v>
      </c>
      <c r="EN8">
        <v>2.3131550000000001</v>
      </c>
      <c r="EO8">
        <v>1.9575709999999999</v>
      </c>
      <c r="EP8">
        <v>2.084765</v>
      </c>
      <c r="EQ8">
        <v>44</v>
      </c>
      <c r="ER8">
        <v>89</v>
      </c>
      <c r="ES8">
        <v>133</v>
      </c>
      <c r="ET8">
        <v>31</v>
      </c>
      <c r="EU8">
        <v>75</v>
      </c>
      <c r="EV8">
        <v>106</v>
      </c>
      <c r="EW8">
        <v>43.3</v>
      </c>
      <c r="EX8">
        <v>38.5</v>
      </c>
      <c r="EY8">
        <v>40.1</v>
      </c>
      <c r="EZ8">
        <v>0.61</v>
      </c>
      <c r="FA8">
        <v>0.09</v>
      </c>
      <c r="FB8">
        <v>0.24</v>
      </c>
      <c r="FC8">
        <v>0.16</v>
      </c>
      <c r="FD8">
        <v>-0.2</v>
      </c>
      <c r="FE8">
        <v>0</v>
      </c>
      <c r="FF8">
        <v>1.05</v>
      </c>
      <c r="FG8">
        <v>0.37</v>
      </c>
      <c r="FH8">
        <v>0.48</v>
      </c>
      <c r="FI8">
        <v>31.8</v>
      </c>
      <c r="FJ8">
        <v>36</v>
      </c>
      <c r="FK8">
        <v>34.6</v>
      </c>
      <c r="FL8">
        <v>61.4</v>
      </c>
      <c r="FM8">
        <v>51.7</v>
      </c>
      <c r="FN8">
        <v>54.9</v>
      </c>
      <c r="FO8">
        <v>34.1</v>
      </c>
      <c r="FP8">
        <v>27</v>
      </c>
      <c r="FQ8">
        <v>29.3</v>
      </c>
      <c r="FR8">
        <v>11.4</v>
      </c>
      <c r="FS8">
        <v>10.1</v>
      </c>
      <c r="FT8">
        <v>10.5</v>
      </c>
      <c r="FU8">
        <v>29.5</v>
      </c>
      <c r="FV8">
        <v>15.7</v>
      </c>
      <c r="FW8">
        <v>20.3</v>
      </c>
      <c r="FX8">
        <v>3.842727</v>
      </c>
      <c r="FY8">
        <v>3.4205610000000002</v>
      </c>
      <c r="FZ8">
        <v>3.560225</v>
      </c>
      <c r="GA8">
        <v>26445</v>
      </c>
      <c r="GB8">
        <v>47085</v>
      </c>
      <c r="GC8">
        <v>73530</v>
      </c>
      <c r="GD8">
        <v>25360</v>
      </c>
      <c r="GE8">
        <v>45075</v>
      </c>
      <c r="GF8">
        <v>70435</v>
      </c>
      <c r="GG8">
        <v>29.7</v>
      </c>
      <c r="GH8">
        <v>25.8</v>
      </c>
      <c r="GI8">
        <v>27.2</v>
      </c>
      <c r="GJ8">
        <v>-0.39</v>
      </c>
      <c r="GK8">
        <v>-0.73</v>
      </c>
      <c r="GL8">
        <v>-0.61</v>
      </c>
      <c r="GM8">
        <v>-0.4</v>
      </c>
      <c r="GN8">
        <v>-0.74</v>
      </c>
      <c r="GO8">
        <v>-0.62</v>
      </c>
      <c r="GP8">
        <v>-0.37</v>
      </c>
      <c r="GQ8">
        <v>-0.72</v>
      </c>
      <c r="GR8">
        <v>-0.6</v>
      </c>
      <c r="GS8">
        <v>15.8</v>
      </c>
      <c r="GT8">
        <v>12.2</v>
      </c>
      <c r="GU8">
        <v>13.5</v>
      </c>
      <c r="GV8">
        <v>28.9</v>
      </c>
      <c r="GW8">
        <v>24.1</v>
      </c>
      <c r="GX8">
        <v>25.8</v>
      </c>
      <c r="GY8">
        <v>16</v>
      </c>
      <c r="GZ8">
        <v>10.4</v>
      </c>
      <c r="HA8">
        <v>12.4</v>
      </c>
      <c r="HB8">
        <v>4.5</v>
      </c>
      <c r="HC8">
        <v>2.2999999999999998</v>
      </c>
      <c r="HD8">
        <v>3.1</v>
      </c>
      <c r="HE8">
        <v>7.2</v>
      </c>
      <c r="HF8">
        <v>3.8</v>
      </c>
      <c r="HG8">
        <v>5.0999999999999996</v>
      </c>
      <c r="HH8">
        <v>2.370295</v>
      </c>
      <c r="HI8">
        <v>2.0915710000000001</v>
      </c>
      <c r="HJ8">
        <v>2.1918139999999999</v>
      </c>
    </row>
    <row r="9" spans="2:218" x14ac:dyDescent="0.25">
      <c r="B9" t="s">
        <v>207</v>
      </c>
      <c r="C9">
        <v>16770</v>
      </c>
      <c r="D9">
        <v>26047</v>
      </c>
      <c r="E9">
        <v>42817</v>
      </c>
      <c r="F9">
        <v>16284</v>
      </c>
      <c r="G9">
        <v>25307</v>
      </c>
      <c r="H9">
        <v>41591</v>
      </c>
      <c r="I9">
        <v>34</v>
      </c>
      <c r="J9">
        <v>31</v>
      </c>
      <c r="K9">
        <v>32.200000000000003</v>
      </c>
      <c r="L9">
        <v>-0.28999999999999998</v>
      </c>
      <c r="M9">
        <v>-0.61</v>
      </c>
      <c r="N9">
        <v>-0.48</v>
      </c>
      <c r="O9">
        <v>-0.31</v>
      </c>
      <c r="P9">
        <v>-0.62</v>
      </c>
      <c r="Q9">
        <v>-0.49</v>
      </c>
      <c r="R9">
        <v>-0.27</v>
      </c>
      <c r="S9">
        <v>-0.59</v>
      </c>
      <c r="T9">
        <v>-0.47</v>
      </c>
      <c r="U9">
        <v>19.100000000000001</v>
      </c>
      <c r="V9">
        <v>15.2</v>
      </c>
      <c r="W9">
        <v>16.8</v>
      </c>
      <c r="X9">
        <v>34.6</v>
      </c>
      <c r="Y9">
        <v>29.8</v>
      </c>
      <c r="Z9">
        <v>31.7</v>
      </c>
      <c r="AA9">
        <v>17.2</v>
      </c>
      <c r="AB9">
        <v>11.8</v>
      </c>
      <c r="AC9">
        <v>13.9</v>
      </c>
      <c r="AD9">
        <v>5.4</v>
      </c>
      <c r="AE9">
        <v>2.8</v>
      </c>
      <c r="AF9">
        <v>3.8</v>
      </c>
      <c r="AG9">
        <v>8.3000000000000007</v>
      </c>
      <c r="AH9">
        <v>4.7</v>
      </c>
      <c r="AI9">
        <v>6.1</v>
      </c>
      <c r="AJ9">
        <v>2.719903</v>
      </c>
      <c r="AK9">
        <v>2.527819</v>
      </c>
      <c r="AL9">
        <v>2.6030519999999999</v>
      </c>
      <c r="AM9">
        <v>1058</v>
      </c>
      <c r="AN9">
        <v>1500</v>
      </c>
      <c r="AO9">
        <v>2558</v>
      </c>
      <c r="AP9">
        <v>1008</v>
      </c>
      <c r="AQ9">
        <v>1429</v>
      </c>
      <c r="AR9">
        <v>2437</v>
      </c>
      <c r="AS9">
        <v>35.4</v>
      </c>
      <c r="AT9">
        <v>31.3</v>
      </c>
      <c r="AU9">
        <v>33</v>
      </c>
      <c r="AV9">
        <v>-0.26</v>
      </c>
      <c r="AW9">
        <v>-0.63</v>
      </c>
      <c r="AX9">
        <v>-0.48</v>
      </c>
      <c r="AY9">
        <v>-0.34</v>
      </c>
      <c r="AZ9">
        <v>-0.7</v>
      </c>
      <c r="BA9">
        <v>-0.53</v>
      </c>
      <c r="BB9">
        <v>-0.18</v>
      </c>
      <c r="BC9">
        <v>-0.56999999999999995</v>
      </c>
      <c r="BD9">
        <v>-0.43</v>
      </c>
      <c r="BE9">
        <v>21.6</v>
      </c>
      <c r="BF9">
        <v>17</v>
      </c>
      <c r="BG9">
        <v>18.899999999999999</v>
      </c>
      <c r="BH9">
        <v>35.299999999999997</v>
      </c>
      <c r="BI9">
        <v>31.3</v>
      </c>
      <c r="BJ9">
        <v>32.9</v>
      </c>
      <c r="BK9">
        <v>22.5</v>
      </c>
      <c r="BL9">
        <v>16.5</v>
      </c>
      <c r="BM9">
        <v>19</v>
      </c>
      <c r="BN9">
        <v>6.2</v>
      </c>
      <c r="BO9">
        <v>4.3</v>
      </c>
      <c r="BP9">
        <v>5.0999999999999996</v>
      </c>
      <c r="BQ9">
        <v>11</v>
      </c>
      <c r="BR9">
        <v>6.4</v>
      </c>
      <c r="BS9">
        <v>8.3000000000000007</v>
      </c>
      <c r="BT9">
        <v>2.851086</v>
      </c>
      <c r="BU9">
        <v>2.5789659999999999</v>
      </c>
      <c r="BV9">
        <v>2.691516</v>
      </c>
      <c r="BW9">
        <v>1655</v>
      </c>
      <c r="BX9">
        <v>2446</v>
      </c>
      <c r="BY9">
        <v>4101</v>
      </c>
      <c r="BZ9">
        <v>1549</v>
      </c>
      <c r="CA9">
        <v>2270</v>
      </c>
      <c r="CB9">
        <v>3819</v>
      </c>
      <c r="CC9">
        <v>33.9</v>
      </c>
      <c r="CD9">
        <v>31.2</v>
      </c>
      <c r="CE9">
        <v>32.299999999999997</v>
      </c>
      <c r="CF9">
        <v>0.13</v>
      </c>
      <c r="CG9">
        <v>-0.2</v>
      </c>
      <c r="CH9">
        <v>-0.06</v>
      </c>
      <c r="CI9">
        <v>7.0000000000000007E-2</v>
      </c>
      <c r="CJ9">
        <v>-0.25</v>
      </c>
      <c r="CK9">
        <v>-0.1</v>
      </c>
      <c r="CL9">
        <v>0.2</v>
      </c>
      <c r="CM9">
        <v>-0.14000000000000001</v>
      </c>
      <c r="CN9">
        <v>-0.02</v>
      </c>
      <c r="CO9">
        <v>16.3</v>
      </c>
      <c r="CP9">
        <v>15.5</v>
      </c>
      <c r="CQ9">
        <v>15.8</v>
      </c>
      <c r="CR9">
        <v>30.2</v>
      </c>
      <c r="CS9">
        <v>30.6</v>
      </c>
      <c r="CT9">
        <v>30.4</v>
      </c>
      <c r="CU9">
        <v>27.4</v>
      </c>
      <c r="CV9">
        <v>19.600000000000001</v>
      </c>
      <c r="CW9">
        <v>22.8</v>
      </c>
      <c r="CX9">
        <v>6.5</v>
      </c>
      <c r="CY9">
        <v>3.8</v>
      </c>
      <c r="CZ9">
        <v>4.9000000000000004</v>
      </c>
      <c r="DA9">
        <v>9.9</v>
      </c>
      <c r="DB9">
        <v>5.8</v>
      </c>
      <c r="DC9">
        <v>7.5</v>
      </c>
      <c r="DD9">
        <v>2.7436729999999998</v>
      </c>
      <c r="DE9">
        <v>2.543164</v>
      </c>
      <c r="DF9">
        <v>2.6240809999999999</v>
      </c>
      <c r="DG9">
        <v>1218</v>
      </c>
      <c r="DH9">
        <v>1821</v>
      </c>
      <c r="DI9">
        <v>3039</v>
      </c>
      <c r="DJ9">
        <v>1122</v>
      </c>
      <c r="DK9">
        <v>1678</v>
      </c>
      <c r="DL9">
        <v>2800</v>
      </c>
      <c r="DM9">
        <v>33.5</v>
      </c>
      <c r="DN9">
        <v>29.8</v>
      </c>
      <c r="DO9">
        <v>31.3</v>
      </c>
      <c r="DP9">
        <v>-0.05</v>
      </c>
      <c r="DQ9">
        <v>-0.47</v>
      </c>
      <c r="DR9">
        <v>-0.3</v>
      </c>
      <c r="DS9">
        <v>-0.13</v>
      </c>
      <c r="DT9">
        <v>-0.53</v>
      </c>
      <c r="DU9">
        <v>-0.35</v>
      </c>
      <c r="DV9">
        <v>0.02</v>
      </c>
      <c r="DW9">
        <v>-0.41</v>
      </c>
      <c r="DX9">
        <v>-0.26</v>
      </c>
      <c r="DY9">
        <v>12.1</v>
      </c>
      <c r="DZ9">
        <v>11.5</v>
      </c>
      <c r="EA9">
        <v>11.7</v>
      </c>
      <c r="EB9">
        <v>28.2</v>
      </c>
      <c r="EC9">
        <v>25.9</v>
      </c>
      <c r="ED9">
        <v>26.8</v>
      </c>
      <c r="EE9">
        <v>26.1</v>
      </c>
      <c r="EF9">
        <v>21.1</v>
      </c>
      <c r="EG9">
        <v>23.1</v>
      </c>
      <c r="EH9">
        <v>3.5</v>
      </c>
      <c r="EI9">
        <v>1.6</v>
      </c>
      <c r="EJ9">
        <v>2.4</v>
      </c>
      <c r="EK9">
        <v>7.2</v>
      </c>
      <c r="EL9">
        <v>3.8</v>
      </c>
      <c r="EM9">
        <v>5.2</v>
      </c>
      <c r="EN9">
        <v>2.6747290000000001</v>
      </c>
      <c r="EO9">
        <v>2.403305</v>
      </c>
      <c r="EP9">
        <v>2.512089</v>
      </c>
      <c r="EQ9">
        <v>34</v>
      </c>
      <c r="ER9">
        <v>52</v>
      </c>
      <c r="ES9">
        <v>86</v>
      </c>
      <c r="ET9">
        <v>22</v>
      </c>
      <c r="EU9">
        <v>43</v>
      </c>
      <c r="EV9">
        <v>65</v>
      </c>
      <c r="EW9">
        <v>51.4</v>
      </c>
      <c r="EX9">
        <v>51.8</v>
      </c>
      <c r="EY9">
        <v>51.6</v>
      </c>
      <c r="EZ9">
        <v>1.17</v>
      </c>
      <c r="FA9">
        <v>0.78</v>
      </c>
      <c r="FB9">
        <v>0.91</v>
      </c>
      <c r="FC9">
        <v>0.64</v>
      </c>
      <c r="FD9">
        <v>0.4</v>
      </c>
      <c r="FE9">
        <v>0.61</v>
      </c>
      <c r="FF9">
        <v>1.7</v>
      </c>
      <c r="FG9">
        <v>1.1599999999999999</v>
      </c>
      <c r="FH9">
        <v>1.22</v>
      </c>
      <c r="FI9">
        <v>38.200000000000003</v>
      </c>
      <c r="FJ9">
        <v>51.9</v>
      </c>
      <c r="FK9">
        <v>46.5</v>
      </c>
      <c r="FL9">
        <v>73.5</v>
      </c>
      <c r="FM9">
        <v>73.099999999999994</v>
      </c>
      <c r="FN9">
        <v>73.3</v>
      </c>
      <c r="FO9">
        <v>41.2</v>
      </c>
      <c r="FP9">
        <v>40.4</v>
      </c>
      <c r="FQ9">
        <v>40.700000000000003</v>
      </c>
      <c r="FR9">
        <v>14.7</v>
      </c>
      <c r="FS9">
        <v>15.4</v>
      </c>
      <c r="FT9">
        <v>15.1</v>
      </c>
      <c r="FU9">
        <v>35.299999999999997</v>
      </c>
      <c r="FV9">
        <v>21.2</v>
      </c>
      <c r="FW9">
        <v>26.7</v>
      </c>
      <c r="FX9">
        <v>4.5835290000000004</v>
      </c>
      <c r="FY9">
        <v>4.6155759999999999</v>
      </c>
      <c r="FZ9">
        <v>4.6029059999999999</v>
      </c>
      <c r="GA9">
        <v>21256</v>
      </c>
      <c r="GB9">
        <v>32777</v>
      </c>
      <c r="GC9">
        <v>54033</v>
      </c>
      <c r="GD9">
        <v>20441</v>
      </c>
      <c r="GE9">
        <v>31518</v>
      </c>
      <c r="GF9">
        <v>51959</v>
      </c>
      <c r="GG9">
        <v>34.1</v>
      </c>
      <c r="GH9">
        <v>30.9</v>
      </c>
      <c r="GI9">
        <v>32.200000000000003</v>
      </c>
      <c r="GJ9">
        <v>-0.23</v>
      </c>
      <c r="GK9">
        <v>-0.56999999999999995</v>
      </c>
      <c r="GL9">
        <v>-0.43</v>
      </c>
      <c r="GM9">
        <v>-0.25</v>
      </c>
      <c r="GN9">
        <v>-0.57999999999999996</v>
      </c>
      <c r="GO9">
        <v>-0.45</v>
      </c>
      <c r="GP9">
        <v>-0.22</v>
      </c>
      <c r="GQ9">
        <v>-0.55000000000000004</v>
      </c>
      <c r="GR9">
        <v>-0.42</v>
      </c>
      <c r="GS9">
        <v>18.7</v>
      </c>
      <c r="GT9">
        <v>15.1</v>
      </c>
      <c r="GU9">
        <v>16.5</v>
      </c>
      <c r="GV9">
        <v>33.9</v>
      </c>
      <c r="GW9">
        <v>29.7</v>
      </c>
      <c r="GX9">
        <v>31.3</v>
      </c>
      <c r="GY9">
        <v>19.100000000000001</v>
      </c>
      <c r="GZ9">
        <v>13.3</v>
      </c>
      <c r="HA9">
        <v>15.6</v>
      </c>
      <c r="HB9">
        <v>5.4</v>
      </c>
      <c r="HC9">
        <v>2.9</v>
      </c>
      <c r="HD9">
        <v>3.9</v>
      </c>
      <c r="HE9">
        <v>8.6</v>
      </c>
      <c r="HF9">
        <v>4.8</v>
      </c>
      <c r="HG9">
        <v>6.3</v>
      </c>
      <c r="HH9">
        <v>2.731751</v>
      </c>
      <c r="HI9">
        <v>2.52535</v>
      </c>
      <c r="HJ9">
        <v>2.6065459999999998</v>
      </c>
    </row>
    <row r="10" spans="2:218" x14ac:dyDescent="0.25">
      <c r="B10" t="s">
        <v>209</v>
      </c>
      <c r="C10">
        <v>4016</v>
      </c>
      <c r="D10">
        <v>11410</v>
      </c>
      <c r="E10">
        <v>15426</v>
      </c>
      <c r="F10">
        <v>3837</v>
      </c>
      <c r="G10">
        <v>10874</v>
      </c>
      <c r="H10">
        <v>14711</v>
      </c>
      <c r="I10">
        <v>12.1</v>
      </c>
      <c r="J10">
        <v>14.1</v>
      </c>
      <c r="K10">
        <v>13.6</v>
      </c>
      <c r="L10">
        <v>-1.05</v>
      </c>
      <c r="M10">
        <v>-1.1499999999999999</v>
      </c>
      <c r="N10">
        <v>-1.1200000000000001</v>
      </c>
      <c r="O10">
        <v>-1.0900000000000001</v>
      </c>
      <c r="P10">
        <v>-1.17</v>
      </c>
      <c r="Q10">
        <v>-1.1399999999999999</v>
      </c>
      <c r="R10">
        <v>-1.01</v>
      </c>
      <c r="S10">
        <v>-1.1299999999999999</v>
      </c>
      <c r="T10">
        <v>-1.1000000000000001</v>
      </c>
      <c r="U10">
        <v>4.4000000000000004</v>
      </c>
      <c r="V10">
        <v>5.5</v>
      </c>
      <c r="W10">
        <v>5.2</v>
      </c>
      <c r="X10">
        <v>8.1</v>
      </c>
      <c r="Y10">
        <v>11.4</v>
      </c>
      <c r="Z10">
        <v>10.5</v>
      </c>
      <c r="AA10">
        <v>3.1</v>
      </c>
      <c r="AB10">
        <v>3.1</v>
      </c>
      <c r="AC10">
        <v>3.1</v>
      </c>
      <c r="AD10">
        <v>1.1000000000000001</v>
      </c>
      <c r="AE10">
        <v>0.8</v>
      </c>
      <c r="AF10">
        <v>0.9</v>
      </c>
      <c r="AG10">
        <v>1.6</v>
      </c>
      <c r="AH10">
        <v>1.3</v>
      </c>
      <c r="AI10">
        <v>1.4</v>
      </c>
      <c r="AJ10">
        <v>0.89519599999999999</v>
      </c>
      <c r="AK10">
        <v>1.0965309999999999</v>
      </c>
      <c r="AL10">
        <v>1.044116</v>
      </c>
      <c r="AM10">
        <v>248</v>
      </c>
      <c r="AN10">
        <v>720</v>
      </c>
      <c r="AO10">
        <v>968</v>
      </c>
      <c r="AP10">
        <v>228</v>
      </c>
      <c r="AQ10">
        <v>674</v>
      </c>
      <c r="AR10">
        <v>902</v>
      </c>
      <c r="AS10">
        <v>13</v>
      </c>
      <c r="AT10">
        <v>15</v>
      </c>
      <c r="AU10">
        <v>14.5</v>
      </c>
      <c r="AV10">
        <v>-0.98</v>
      </c>
      <c r="AW10">
        <v>-1.1599999999999999</v>
      </c>
      <c r="AX10">
        <v>-1.1200000000000001</v>
      </c>
      <c r="AY10">
        <v>-1.1499999999999999</v>
      </c>
      <c r="AZ10">
        <v>-1.26</v>
      </c>
      <c r="BA10">
        <v>-1.2</v>
      </c>
      <c r="BB10">
        <v>-0.82</v>
      </c>
      <c r="BC10">
        <v>-1.07</v>
      </c>
      <c r="BD10">
        <v>-1.03</v>
      </c>
      <c r="BE10">
        <v>3.6</v>
      </c>
      <c r="BF10">
        <v>6.5</v>
      </c>
      <c r="BG10">
        <v>5.8</v>
      </c>
      <c r="BH10">
        <v>7.7</v>
      </c>
      <c r="BI10">
        <v>13.6</v>
      </c>
      <c r="BJ10">
        <v>12.1</v>
      </c>
      <c r="BK10">
        <v>3.6</v>
      </c>
      <c r="BL10">
        <v>5.6</v>
      </c>
      <c r="BM10">
        <v>5.0999999999999996</v>
      </c>
      <c r="BN10">
        <v>0.8</v>
      </c>
      <c r="BO10">
        <v>1.7</v>
      </c>
      <c r="BP10">
        <v>1.4</v>
      </c>
      <c r="BQ10">
        <v>1.6</v>
      </c>
      <c r="BR10">
        <v>2.8</v>
      </c>
      <c r="BS10">
        <v>2.5</v>
      </c>
      <c r="BT10">
        <v>0.96705600000000003</v>
      </c>
      <c r="BU10">
        <v>1.18493</v>
      </c>
      <c r="BV10">
        <v>1.129111</v>
      </c>
      <c r="BW10">
        <v>468</v>
      </c>
      <c r="BX10">
        <v>951</v>
      </c>
      <c r="BY10">
        <v>1419</v>
      </c>
      <c r="BZ10">
        <v>443</v>
      </c>
      <c r="CA10">
        <v>888</v>
      </c>
      <c r="CB10">
        <v>1331</v>
      </c>
      <c r="CC10">
        <v>11.9</v>
      </c>
      <c r="CD10">
        <v>13.3</v>
      </c>
      <c r="CE10">
        <v>12.8</v>
      </c>
      <c r="CF10">
        <v>-0.8</v>
      </c>
      <c r="CG10">
        <v>-0.83</v>
      </c>
      <c r="CH10">
        <v>-0.82</v>
      </c>
      <c r="CI10">
        <v>-0.92</v>
      </c>
      <c r="CJ10">
        <v>-0.92</v>
      </c>
      <c r="CK10">
        <v>-0.89</v>
      </c>
      <c r="CL10">
        <v>-0.68</v>
      </c>
      <c r="CM10">
        <v>-0.75</v>
      </c>
      <c r="CN10">
        <v>-0.75</v>
      </c>
      <c r="CO10">
        <v>3.8</v>
      </c>
      <c r="CP10">
        <v>7.7</v>
      </c>
      <c r="CQ10">
        <v>6.4</v>
      </c>
      <c r="CR10">
        <v>8.5</v>
      </c>
      <c r="CS10">
        <v>11.8</v>
      </c>
      <c r="CT10">
        <v>10.7</v>
      </c>
      <c r="CU10">
        <v>5.3</v>
      </c>
      <c r="CV10">
        <v>5.7</v>
      </c>
      <c r="CW10">
        <v>5.6</v>
      </c>
      <c r="CX10">
        <v>1.7</v>
      </c>
      <c r="CY10">
        <v>1.8</v>
      </c>
      <c r="CZ10">
        <v>1.8</v>
      </c>
      <c r="DA10">
        <v>2.1</v>
      </c>
      <c r="DB10">
        <v>2.9</v>
      </c>
      <c r="DC10">
        <v>2.7</v>
      </c>
      <c r="DD10">
        <v>0.90529899999999996</v>
      </c>
      <c r="DE10">
        <v>1.052365</v>
      </c>
      <c r="DF10">
        <v>1.0038609999999999</v>
      </c>
      <c r="DG10">
        <v>284</v>
      </c>
      <c r="DH10">
        <v>876</v>
      </c>
      <c r="DI10">
        <v>1160</v>
      </c>
      <c r="DJ10">
        <v>258</v>
      </c>
      <c r="DK10">
        <v>807</v>
      </c>
      <c r="DL10">
        <v>1065</v>
      </c>
      <c r="DM10">
        <v>9.9</v>
      </c>
      <c r="DN10">
        <v>13.2</v>
      </c>
      <c r="DO10">
        <v>12.4</v>
      </c>
      <c r="DP10">
        <v>-1.1100000000000001</v>
      </c>
      <c r="DQ10">
        <v>-1.01</v>
      </c>
      <c r="DR10">
        <v>-1.03</v>
      </c>
      <c r="DS10">
        <v>-1.26</v>
      </c>
      <c r="DT10">
        <v>-1.0900000000000001</v>
      </c>
      <c r="DU10">
        <v>-1.1100000000000001</v>
      </c>
      <c r="DV10">
        <v>-0.95</v>
      </c>
      <c r="DW10">
        <v>-0.92</v>
      </c>
      <c r="DX10">
        <v>-0.96</v>
      </c>
      <c r="DY10">
        <v>4.9000000000000004</v>
      </c>
      <c r="DZ10">
        <v>4.2</v>
      </c>
      <c r="EA10">
        <v>4.4000000000000004</v>
      </c>
      <c r="EB10">
        <v>7.4</v>
      </c>
      <c r="EC10">
        <v>9.6999999999999993</v>
      </c>
      <c r="ED10">
        <v>9.1</v>
      </c>
      <c r="EE10">
        <v>5.6</v>
      </c>
      <c r="EF10">
        <v>5.7</v>
      </c>
      <c r="EG10">
        <v>5.7</v>
      </c>
      <c r="EH10">
        <v>1.1000000000000001</v>
      </c>
      <c r="EI10">
        <v>0.7</v>
      </c>
      <c r="EJ10">
        <v>0.8</v>
      </c>
      <c r="EK10">
        <v>1.8</v>
      </c>
      <c r="EL10">
        <v>1.6</v>
      </c>
      <c r="EM10">
        <v>1.6</v>
      </c>
      <c r="EN10">
        <v>0.76246400000000003</v>
      </c>
      <c r="EO10">
        <v>1.030993</v>
      </c>
      <c r="EP10">
        <v>0.96525000000000005</v>
      </c>
      <c r="EQ10">
        <v>10</v>
      </c>
      <c r="ER10">
        <v>37</v>
      </c>
      <c r="ES10">
        <v>47</v>
      </c>
      <c r="ET10">
        <v>9</v>
      </c>
      <c r="EU10">
        <v>32</v>
      </c>
      <c r="EV10">
        <v>41</v>
      </c>
      <c r="EW10">
        <v>15.6</v>
      </c>
      <c r="EX10">
        <v>19.8</v>
      </c>
      <c r="EY10">
        <v>18.899999999999999</v>
      </c>
      <c r="EZ10">
        <v>-0.78</v>
      </c>
      <c r="FA10">
        <v>-0.85</v>
      </c>
      <c r="FB10">
        <v>-0.83</v>
      </c>
      <c r="FC10">
        <v>-1.6</v>
      </c>
      <c r="FD10">
        <v>-1.28</v>
      </c>
      <c r="FE10">
        <v>-1.22</v>
      </c>
      <c r="FF10">
        <v>0.05</v>
      </c>
      <c r="FG10">
        <v>-0.41</v>
      </c>
      <c r="FH10">
        <v>-0.44</v>
      </c>
      <c r="FI10">
        <v>10</v>
      </c>
      <c r="FJ10">
        <v>13.5</v>
      </c>
      <c r="FK10">
        <v>12.8</v>
      </c>
      <c r="FL10">
        <v>20</v>
      </c>
      <c r="FM10">
        <v>21.6</v>
      </c>
      <c r="FN10">
        <v>21.3</v>
      </c>
      <c r="FO10">
        <v>10</v>
      </c>
      <c r="FP10">
        <v>8.1</v>
      </c>
      <c r="FQ10">
        <v>8.5</v>
      </c>
      <c r="FR10">
        <v>0</v>
      </c>
      <c r="FS10">
        <v>2.7</v>
      </c>
      <c r="FT10">
        <v>2.1</v>
      </c>
      <c r="FU10">
        <v>10</v>
      </c>
      <c r="FV10">
        <v>8.1</v>
      </c>
      <c r="FW10">
        <v>8.5</v>
      </c>
      <c r="FX10">
        <v>1.3240000000000001</v>
      </c>
      <c r="FY10">
        <v>1.7410810000000001</v>
      </c>
      <c r="FZ10">
        <v>1.6523399999999999</v>
      </c>
      <c r="GA10">
        <v>5189</v>
      </c>
      <c r="GB10">
        <v>14308</v>
      </c>
      <c r="GC10">
        <v>19497</v>
      </c>
      <c r="GD10">
        <v>4919</v>
      </c>
      <c r="GE10">
        <v>13557</v>
      </c>
      <c r="GF10">
        <v>18476</v>
      </c>
      <c r="GG10">
        <v>11.9</v>
      </c>
      <c r="GH10">
        <v>14.1</v>
      </c>
      <c r="GI10">
        <v>13.5</v>
      </c>
      <c r="GJ10">
        <v>-1.03</v>
      </c>
      <c r="GK10">
        <v>-1.1200000000000001</v>
      </c>
      <c r="GL10">
        <v>-1.0900000000000001</v>
      </c>
      <c r="GM10">
        <v>-1.06</v>
      </c>
      <c r="GN10">
        <v>-1.1399999999999999</v>
      </c>
      <c r="GO10">
        <v>-1.1100000000000001</v>
      </c>
      <c r="GP10">
        <v>-0.99</v>
      </c>
      <c r="GQ10">
        <v>-1.0900000000000001</v>
      </c>
      <c r="GR10">
        <v>-1.07</v>
      </c>
      <c r="GS10">
        <v>4.3</v>
      </c>
      <c r="GT10">
        <v>5.6</v>
      </c>
      <c r="GU10">
        <v>5.3</v>
      </c>
      <c r="GV10">
        <v>8</v>
      </c>
      <c r="GW10">
        <v>11.5</v>
      </c>
      <c r="GX10">
        <v>10.5</v>
      </c>
      <c r="GY10">
        <v>3.5</v>
      </c>
      <c r="GZ10">
        <v>3.6</v>
      </c>
      <c r="HA10">
        <v>3.6</v>
      </c>
      <c r="HB10">
        <v>1.1000000000000001</v>
      </c>
      <c r="HC10">
        <v>0.9</v>
      </c>
      <c r="HD10">
        <v>1</v>
      </c>
      <c r="HE10">
        <v>1.6</v>
      </c>
      <c r="HF10">
        <v>1.5</v>
      </c>
      <c r="HG10">
        <v>1.6</v>
      </c>
      <c r="HH10">
        <v>0.88964299999999996</v>
      </c>
      <c r="HI10">
        <v>1.097863</v>
      </c>
      <c r="HJ10">
        <v>1.0424469999999999</v>
      </c>
    </row>
  </sheetData>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66"/>
  <sheetViews>
    <sheetView showGridLines="0" topLeftCell="B1" zoomScaleNormal="100" workbookViewId="0">
      <pane xSplit="2" ySplit="8" topLeftCell="D9" activePane="bottomRight" state="frozen"/>
      <selection activeCell="B1" sqref="B1"/>
      <selection pane="topRight" activeCell="D1" sqref="D1"/>
      <selection pane="bottomLeft" activeCell="B9" sqref="B9"/>
      <selection pane="bottomRight" activeCell="B1" sqref="B1"/>
    </sheetView>
  </sheetViews>
  <sheetFormatPr defaultRowHeight="12" outlineLevelCol="1" x14ac:dyDescent="0.2"/>
  <cols>
    <col min="1" max="1" width="6.85546875" style="553" hidden="1" customWidth="1"/>
    <col min="2" max="2" width="3" style="551" customWidth="1"/>
    <col min="3" max="3" width="56.5703125" style="551" customWidth="1"/>
    <col min="4" max="6" width="10.42578125" style="551" customWidth="1"/>
    <col min="7" max="11" width="10.42578125" style="551" customWidth="1" outlineLevel="1"/>
    <col min="12" max="14" width="10.42578125" style="551" customWidth="1"/>
    <col min="15" max="15" width="1" style="551" customWidth="1"/>
    <col min="16" max="18" width="10.42578125" style="551" customWidth="1"/>
    <col min="19" max="23" width="10.42578125" style="551" customWidth="1" outlineLevel="1"/>
    <col min="24" max="26" width="10.42578125" style="551" customWidth="1"/>
    <col min="27" max="27" width="1" style="551" customWidth="1"/>
    <col min="28" max="30" width="10.42578125" style="551" customWidth="1"/>
    <col min="31" max="35" width="10.42578125" style="551" customWidth="1" outlineLevel="1"/>
    <col min="36" max="38" width="10.42578125" style="551" customWidth="1"/>
    <col min="39" max="39" width="1" style="551" customWidth="1"/>
    <col min="40" max="42" width="10.42578125" style="551" customWidth="1"/>
    <col min="43" max="47" width="10.42578125" style="551" customWidth="1" outlineLevel="1"/>
    <col min="48" max="50" width="10.42578125" style="551" customWidth="1"/>
    <col min="51" max="51" width="1" style="551" customWidth="1"/>
    <col min="52" max="54" width="7.5703125" style="551" customWidth="1"/>
    <col min="55" max="58" width="9" style="552"/>
    <col min="59" max="102" width="2.28515625" style="551" customWidth="1"/>
    <col min="103" max="103" width="0.85546875" style="551" customWidth="1"/>
    <col min="104" max="107" width="9" style="551"/>
    <col min="108" max="108" width="1" style="551" customWidth="1"/>
    <col min="109" max="112" width="9" style="551"/>
    <col min="113" max="113" width="1.28515625" style="551" customWidth="1"/>
    <col min="114" max="124" width="6.140625" style="551" customWidth="1"/>
    <col min="125" max="125" width="1" style="551" customWidth="1"/>
    <col min="126" max="202" width="9" style="551"/>
    <col min="203" max="203" width="3" style="551" customWidth="1"/>
    <col min="204" max="204" width="34.140625" style="551" customWidth="1"/>
    <col min="205" max="207" width="7.5703125" style="551" customWidth="1"/>
    <col min="208" max="212" width="0" style="551" hidden="1" customWidth="1"/>
    <col min="213" max="213" width="8.42578125" style="551" customWidth="1"/>
    <col min="214" max="215" width="7.5703125" style="551" customWidth="1"/>
    <col min="216" max="216" width="1" style="551" customWidth="1"/>
    <col min="217" max="219" width="7.5703125" style="551" customWidth="1"/>
    <col min="220" max="224" width="0" style="551" hidden="1" customWidth="1"/>
    <col min="225" max="225" width="8.42578125" style="551" customWidth="1"/>
    <col min="226" max="227" width="7.5703125" style="551" customWidth="1"/>
    <col min="228" max="228" width="1" style="551" customWidth="1"/>
    <col min="229" max="231" width="7.5703125" style="551" customWidth="1"/>
    <col min="232" max="236" width="0" style="551" hidden="1" customWidth="1"/>
    <col min="237" max="237" width="8.42578125" style="551" customWidth="1"/>
    <col min="238" max="239" width="7.5703125" style="551" customWidth="1"/>
    <col min="240" max="240" width="1" style="551" customWidth="1"/>
    <col min="241" max="243" width="7.5703125" style="551" customWidth="1"/>
    <col min="244" max="248" width="0" style="551" hidden="1" customWidth="1"/>
    <col min="249" max="251" width="8.42578125" style="551" customWidth="1"/>
    <col min="252" max="252" width="1" style="551" customWidth="1"/>
    <col min="253" max="255" width="7.5703125" style="551" customWidth="1"/>
    <col min="256" max="458" width="9" style="551"/>
    <col min="459" max="459" width="3" style="551" customWidth="1"/>
    <col min="460" max="460" width="34.140625" style="551" customWidth="1"/>
    <col min="461" max="463" width="7.5703125" style="551" customWidth="1"/>
    <col min="464" max="468" width="0" style="551" hidden="1" customWidth="1"/>
    <col min="469" max="469" width="8.42578125" style="551" customWidth="1"/>
    <col min="470" max="471" width="7.5703125" style="551" customWidth="1"/>
    <col min="472" max="472" width="1" style="551" customWidth="1"/>
    <col min="473" max="475" width="7.5703125" style="551" customWidth="1"/>
    <col min="476" max="480" width="0" style="551" hidden="1" customWidth="1"/>
    <col min="481" max="481" width="8.42578125" style="551" customWidth="1"/>
    <col min="482" max="483" width="7.5703125" style="551" customWidth="1"/>
    <col min="484" max="484" width="1" style="551" customWidth="1"/>
    <col min="485" max="487" width="7.5703125" style="551" customWidth="1"/>
    <col min="488" max="492" width="0" style="551" hidden="1" customWidth="1"/>
    <col min="493" max="493" width="8.42578125" style="551" customWidth="1"/>
    <col min="494" max="495" width="7.5703125" style="551" customWidth="1"/>
    <col min="496" max="496" width="1" style="551" customWidth="1"/>
    <col min="497" max="499" width="7.5703125" style="551" customWidth="1"/>
    <col min="500" max="504" width="0" style="551" hidden="1" customWidth="1"/>
    <col min="505" max="507" width="8.42578125" style="551" customWidth="1"/>
    <col min="508" max="508" width="1" style="551" customWidth="1"/>
    <col min="509" max="511" width="7.5703125" style="551" customWidth="1"/>
    <col min="512" max="714" width="9" style="551"/>
    <col min="715" max="715" width="3" style="551" customWidth="1"/>
    <col min="716" max="716" width="34.140625" style="551" customWidth="1"/>
    <col min="717" max="719" width="7.5703125" style="551" customWidth="1"/>
    <col min="720" max="724" width="0" style="551" hidden="1" customWidth="1"/>
    <col min="725" max="725" width="8.42578125" style="551" customWidth="1"/>
    <col min="726" max="727" width="7.5703125" style="551" customWidth="1"/>
    <col min="728" max="728" width="1" style="551" customWidth="1"/>
    <col min="729" max="731" width="7.5703125" style="551" customWidth="1"/>
    <col min="732" max="736" width="0" style="551" hidden="1" customWidth="1"/>
    <col min="737" max="737" width="8.42578125" style="551" customWidth="1"/>
    <col min="738" max="739" width="7.5703125" style="551" customWidth="1"/>
    <col min="740" max="740" width="1" style="551" customWidth="1"/>
    <col min="741" max="743" width="7.5703125" style="551" customWidth="1"/>
    <col min="744" max="748" width="0" style="551" hidden="1" customWidth="1"/>
    <col min="749" max="749" width="8.42578125" style="551" customWidth="1"/>
    <col min="750" max="751" width="7.5703125" style="551" customWidth="1"/>
    <col min="752" max="752" width="1" style="551" customWidth="1"/>
    <col min="753" max="755" width="7.5703125" style="551" customWidth="1"/>
    <col min="756" max="760" width="0" style="551" hidden="1" customWidth="1"/>
    <col min="761" max="763" width="8.42578125" style="551" customWidth="1"/>
    <col min="764" max="764" width="1" style="551" customWidth="1"/>
    <col min="765" max="767" width="7.5703125" style="551" customWidth="1"/>
    <col min="768" max="970" width="9" style="551"/>
    <col min="971" max="971" width="3" style="551" customWidth="1"/>
    <col min="972" max="972" width="34.140625" style="551" customWidth="1"/>
    <col min="973" max="975" width="7.5703125" style="551" customWidth="1"/>
    <col min="976" max="980" width="0" style="551" hidden="1" customWidth="1"/>
    <col min="981" max="981" width="8.42578125" style="551" customWidth="1"/>
    <col min="982" max="983" width="7.5703125" style="551" customWidth="1"/>
    <col min="984" max="984" width="1" style="551" customWidth="1"/>
    <col min="985" max="987" width="7.5703125" style="551" customWidth="1"/>
    <col min="988" max="992" width="0" style="551" hidden="1" customWidth="1"/>
    <col min="993" max="993" width="8.42578125" style="551" customWidth="1"/>
    <col min="994" max="995" width="7.5703125" style="551" customWidth="1"/>
    <col min="996" max="996" width="1" style="551" customWidth="1"/>
    <col min="997" max="999" width="7.5703125" style="551" customWidth="1"/>
    <col min="1000" max="1004" width="0" style="551" hidden="1" customWidth="1"/>
    <col min="1005" max="1005" width="8.42578125" style="551" customWidth="1"/>
    <col min="1006" max="1007" width="7.5703125" style="551" customWidth="1"/>
    <col min="1008" max="1008" width="1" style="551" customWidth="1"/>
    <col min="1009" max="1011" width="7.5703125" style="551" customWidth="1"/>
    <col min="1012" max="1016" width="0" style="551" hidden="1" customWidth="1"/>
    <col min="1017" max="1019" width="8.42578125" style="551" customWidth="1"/>
    <col min="1020" max="1020" width="1" style="551" customWidth="1"/>
    <col min="1021" max="1023" width="7.5703125" style="551" customWidth="1"/>
    <col min="1024" max="1226" width="9" style="551"/>
    <col min="1227" max="1227" width="3" style="551" customWidth="1"/>
    <col min="1228" max="1228" width="34.140625" style="551" customWidth="1"/>
    <col min="1229" max="1231" width="7.5703125" style="551" customWidth="1"/>
    <col min="1232" max="1236" width="0" style="551" hidden="1" customWidth="1"/>
    <col min="1237" max="1237" width="8.42578125" style="551" customWidth="1"/>
    <col min="1238" max="1239" width="7.5703125" style="551" customWidth="1"/>
    <col min="1240" max="1240" width="1" style="551" customWidth="1"/>
    <col min="1241" max="1243" width="7.5703125" style="551" customWidth="1"/>
    <col min="1244" max="1248" width="0" style="551" hidden="1" customWidth="1"/>
    <col min="1249" max="1249" width="8.42578125" style="551" customWidth="1"/>
    <col min="1250" max="1251" width="7.5703125" style="551" customWidth="1"/>
    <col min="1252" max="1252" width="1" style="551" customWidth="1"/>
    <col min="1253" max="1255" width="7.5703125" style="551" customWidth="1"/>
    <col min="1256" max="1260" width="0" style="551" hidden="1" customWidth="1"/>
    <col min="1261" max="1261" width="8.42578125" style="551" customWidth="1"/>
    <col min="1262" max="1263" width="7.5703125" style="551" customWidth="1"/>
    <col min="1264" max="1264" width="1" style="551" customWidth="1"/>
    <col min="1265" max="1267" width="7.5703125" style="551" customWidth="1"/>
    <col min="1268" max="1272" width="0" style="551" hidden="1" customWidth="1"/>
    <col min="1273" max="1275" width="8.42578125" style="551" customWidth="1"/>
    <col min="1276" max="1276" width="1" style="551" customWidth="1"/>
    <col min="1277" max="1279" width="7.5703125" style="551" customWidth="1"/>
    <col min="1280" max="1482" width="9" style="551"/>
    <col min="1483" max="1483" width="3" style="551" customWidth="1"/>
    <col min="1484" max="1484" width="34.140625" style="551" customWidth="1"/>
    <col min="1485" max="1487" width="7.5703125" style="551" customWidth="1"/>
    <col min="1488" max="1492" width="0" style="551" hidden="1" customWidth="1"/>
    <col min="1493" max="1493" width="8.42578125" style="551" customWidth="1"/>
    <col min="1494" max="1495" width="7.5703125" style="551" customWidth="1"/>
    <col min="1496" max="1496" width="1" style="551" customWidth="1"/>
    <col min="1497" max="1499" width="7.5703125" style="551" customWidth="1"/>
    <col min="1500" max="1504" width="0" style="551" hidden="1" customWidth="1"/>
    <col min="1505" max="1505" width="8.42578125" style="551" customWidth="1"/>
    <col min="1506" max="1507" width="7.5703125" style="551" customWidth="1"/>
    <col min="1508" max="1508" width="1" style="551" customWidth="1"/>
    <col min="1509" max="1511" width="7.5703125" style="551" customWidth="1"/>
    <col min="1512" max="1516" width="0" style="551" hidden="1" customWidth="1"/>
    <col min="1517" max="1517" width="8.42578125" style="551" customWidth="1"/>
    <col min="1518" max="1519" width="7.5703125" style="551" customWidth="1"/>
    <col min="1520" max="1520" width="1" style="551" customWidth="1"/>
    <col min="1521" max="1523" width="7.5703125" style="551" customWidth="1"/>
    <col min="1524" max="1528" width="0" style="551" hidden="1" customWidth="1"/>
    <col min="1529" max="1531" width="8.42578125" style="551" customWidth="1"/>
    <col min="1532" max="1532" width="1" style="551" customWidth="1"/>
    <col min="1533" max="1535" width="7.5703125" style="551" customWidth="1"/>
    <col min="1536" max="1738" width="9" style="551"/>
    <col min="1739" max="1739" width="3" style="551" customWidth="1"/>
    <col min="1740" max="1740" width="34.140625" style="551" customWidth="1"/>
    <col min="1741" max="1743" width="7.5703125" style="551" customWidth="1"/>
    <col min="1744" max="1748" width="0" style="551" hidden="1" customWidth="1"/>
    <col min="1749" max="1749" width="8.42578125" style="551" customWidth="1"/>
    <col min="1750" max="1751" width="7.5703125" style="551" customWidth="1"/>
    <col min="1752" max="1752" width="1" style="551" customWidth="1"/>
    <col min="1753" max="1755" width="7.5703125" style="551" customWidth="1"/>
    <col min="1756" max="1760" width="0" style="551" hidden="1" customWidth="1"/>
    <col min="1761" max="1761" width="8.42578125" style="551" customWidth="1"/>
    <col min="1762" max="1763" width="7.5703125" style="551" customWidth="1"/>
    <col min="1764" max="1764" width="1" style="551" customWidth="1"/>
    <col min="1765" max="1767" width="7.5703125" style="551" customWidth="1"/>
    <col min="1768" max="1772" width="0" style="551" hidden="1" customWidth="1"/>
    <col min="1773" max="1773" width="8.42578125" style="551" customWidth="1"/>
    <col min="1774" max="1775" width="7.5703125" style="551" customWidth="1"/>
    <col min="1776" max="1776" width="1" style="551" customWidth="1"/>
    <col min="1777" max="1779" width="7.5703125" style="551" customWidth="1"/>
    <col min="1780" max="1784" width="0" style="551" hidden="1" customWidth="1"/>
    <col min="1785" max="1787" width="8.42578125" style="551" customWidth="1"/>
    <col min="1788" max="1788" width="1" style="551" customWidth="1"/>
    <col min="1789" max="1791" width="7.5703125" style="551" customWidth="1"/>
    <col min="1792" max="1994" width="9" style="551"/>
    <col min="1995" max="1995" width="3" style="551" customWidth="1"/>
    <col min="1996" max="1996" width="34.140625" style="551" customWidth="1"/>
    <col min="1997" max="1999" width="7.5703125" style="551" customWidth="1"/>
    <col min="2000" max="2004" width="0" style="551" hidden="1" customWidth="1"/>
    <col min="2005" max="2005" width="8.42578125" style="551" customWidth="1"/>
    <col min="2006" max="2007" width="7.5703125" style="551" customWidth="1"/>
    <col min="2008" max="2008" width="1" style="551" customWidth="1"/>
    <col min="2009" max="2011" width="7.5703125" style="551" customWidth="1"/>
    <col min="2012" max="2016" width="0" style="551" hidden="1" customWidth="1"/>
    <col min="2017" max="2017" width="8.42578125" style="551" customWidth="1"/>
    <col min="2018" max="2019" width="7.5703125" style="551" customWidth="1"/>
    <col min="2020" max="2020" width="1" style="551" customWidth="1"/>
    <col min="2021" max="2023" width="7.5703125" style="551" customWidth="1"/>
    <col min="2024" max="2028" width="0" style="551" hidden="1" customWidth="1"/>
    <col min="2029" max="2029" width="8.42578125" style="551" customWidth="1"/>
    <col min="2030" max="2031" width="7.5703125" style="551" customWidth="1"/>
    <col min="2032" max="2032" width="1" style="551" customWidth="1"/>
    <col min="2033" max="2035" width="7.5703125" style="551" customWidth="1"/>
    <col min="2036" max="2040" width="0" style="551" hidden="1" customWidth="1"/>
    <col min="2041" max="2043" width="8.42578125" style="551" customWidth="1"/>
    <col min="2044" max="2044" width="1" style="551" customWidth="1"/>
    <col min="2045" max="2047" width="7.5703125" style="551" customWidth="1"/>
    <col min="2048" max="2250" width="9" style="551"/>
    <col min="2251" max="2251" width="3" style="551" customWidth="1"/>
    <col min="2252" max="2252" width="34.140625" style="551" customWidth="1"/>
    <col min="2253" max="2255" width="7.5703125" style="551" customWidth="1"/>
    <col min="2256" max="2260" width="0" style="551" hidden="1" customWidth="1"/>
    <col min="2261" max="2261" width="8.42578125" style="551" customWidth="1"/>
    <col min="2262" max="2263" width="7.5703125" style="551" customWidth="1"/>
    <col min="2264" max="2264" width="1" style="551" customWidth="1"/>
    <col min="2265" max="2267" width="7.5703125" style="551" customWidth="1"/>
    <col min="2268" max="2272" width="0" style="551" hidden="1" customWidth="1"/>
    <col min="2273" max="2273" width="8.42578125" style="551" customWidth="1"/>
    <col min="2274" max="2275" width="7.5703125" style="551" customWidth="1"/>
    <col min="2276" max="2276" width="1" style="551" customWidth="1"/>
    <col min="2277" max="2279" width="7.5703125" style="551" customWidth="1"/>
    <col min="2280" max="2284" width="0" style="551" hidden="1" customWidth="1"/>
    <col min="2285" max="2285" width="8.42578125" style="551" customWidth="1"/>
    <col min="2286" max="2287" width="7.5703125" style="551" customWidth="1"/>
    <col min="2288" max="2288" width="1" style="551" customWidth="1"/>
    <col min="2289" max="2291" width="7.5703125" style="551" customWidth="1"/>
    <col min="2292" max="2296" width="0" style="551" hidden="1" customWidth="1"/>
    <col min="2297" max="2299" width="8.42578125" style="551" customWidth="1"/>
    <col min="2300" max="2300" width="1" style="551" customWidth="1"/>
    <col min="2301" max="2303" width="7.5703125" style="551" customWidth="1"/>
    <col min="2304" max="2506" width="9" style="551"/>
    <col min="2507" max="2507" width="3" style="551" customWidth="1"/>
    <col min="2508" max="2508" width="34.140625" style="551" customWidth="1"/>
    <col min="2509" max="2511" width="7.5703125" style="551" customWidth="1"/>
    <col min="2512" max="2516" width="0" style="551" hidden="1" customWidth="1"/>
    <col min="2517" max="2517" width="8.42578125" style="551" customWidth="1"/>
    <col min="2518" max="2519" width="7.5703125" style="551" customWidth="1"/>
    <col min="2520" max="2520" width="1" style="551" customWidth="1"/>
    <col min="2521" max="2523" width="7.5703125" style="551" customWidth="1"/>
    <col min="2524" max="2528" width="0" style="551" hidden="1" customWidth="1"/>
    <col min="2529" max="2529" width="8.42578125" style="551" customWidth="1"/>
    <col min="2530" max="2531" width="7.5703125" style="551" customWidth="1"/>
    <col min="2532" max="2532" width="1" style="551" customWidth="1"/>
    <col min="2533" max="2535" width="7.5703125" style="551" customWidth="1"/>
    <col min="2536" max="2540" width="0" style="551" hidden="1" customWidth="1"/>
    <col min="2541" max="2541" width="8.42578125" style="551" customWidth="1"/>
    <col min="2542" max="2543" width="7.5703125" style="551" customWidth="1"/>
    <col min="2544" max="2544" width="1" style="551" customWidth="1"/>
    <col min="2545" max="2547" width="7.5703125" style="551" customWidth="1"/>
    <col min="2548" max="2552" width="0" style="551" hidden="1" customWidth="1"/>
    <col min="2553" max="2555" width="8.42578125" style="551" customWidth="1"/>
    <col min="2556" max="2556" width="1" style="551" customWidth="1"/>
    <col min="2557" max="2559" width="7.5703125" style="551" customWidth="1"/>
    <col min="2560" max="2762" width="9" style="551"/>
    <col min="2763" max="2763" width="3" style="551" customWidth="1"/>
    <col min="2764" max="2764" width="34.140625" style="551" customWidth="1"/>
    <col min="2765" max="2767" width="7.5703125" style="551" customWidth="1"/>
    <col min="2768" max="2772" width="0" style="551" hidden="1" customWidth="1"/>
    <col min="2773" max="2773" width="8.42578125" style="551" customWidth="1"/>
    <col min="2774" max="2775" width="7.5703125" style="551" customWidth="1"/>
    <col min="2776" max="2776" width="1" style="551" customWidth="1"/>
    <col min="2777" max="2779" width="7.5703125" style="551" customWidth="1"/>
    <col min="2780" max="2784" width="0" style="551" hidden="1" customWidth="1"/>
    <col min="2785" max="2785" width="8.42578125" style="551" customWidth="1"/>
    <col min="2786" max="2787" width="7.5703125" style="551" customWidth="1"/>
    <col min="2788" max="2788" width="1" style="551" customWidth="1"/>
    <col min="2789" max="2791" width="7.5703125" style="551" customWidth="1"/>
    <col min="2792" max="2796" width="0" style="551" hidden="1" customWidth="1"/>
    <col min="2797" max="2797" width="8.42578125" style="551" customWidth="1"/>
    <col min="2798" max="2799" width="7.5703125" style="551" customWidth="1"/>
    <col min="2800" max="2800" width="1" style="551" customWidth="1"/>
    <col min="2801" max="2803" width="7.5703125" style="551" customWidth="1"/>
    <col min="2804" max="2808" width="0" style="551" hidden="1" customWidth="1"/>
    <col min="2809" max="2811" width="8.42578125" style="551" customWidth="1"/>
    <col min="2812" max="2812" width="1" style="551" customWidth="1"/>
    <col min="2813" max="2815" width="7.5703125" style="551" customWidth="1"/>
    <col min="2816" max="3018" width="9" style="551"/>
    <col min="3019" max="3019" width="3" style="551" customWidth="1"/>
    <col min="3020" max="3020" width="34.140625" style="551" customWidth="1"/>
    <col min="3021" max="3023" width="7.5703125" style="551" customWidth="1"/>
    <col min="3024" max="3028" width="0" style="551" hidden="1" customWidth="1"/>
    <col min="3029" max="3029" width="8.42578125" style="551" customWidth="1"/>
    <col min="3030" max="3031" width="7.5703125" style="551" customWidth="1"/>
    <col min="3032" max="3032" width="1" style="551" customWidth="1"/>
    <col min="3033" max="3035" width="7.5703125" style="551" customWidth="1"/>
    <col min="3036" max="3040" width="0" style="551" hidden="1" customWidth="1"/>
    <col min="3041" max="3041" width="8.42578125" style="551" customWidth="1"/>
    <col min="3042" max="3043" width="7.5703125" style="551" customWidth="1"/>
    <col min="3044" max="3044" width="1" style="551" customWidth="1"/>
    <col min="3045" max="3047" width="7.5703125" style="551" customWidth="1"/>
    <col min="3048" max="3052" width="0" style="551" hidden="1" customWidth="1"/>
    <col min="3053" max="3053" width="8.42578125" style="551" customWidth="1"/>
    <col min="3054" max="3055" width="7.5703125" style="551" customWidth="1"/>
    <col min="3056" max="3056" width="1" style="551" customWidth="1"/>
    <col min="3057" max="3059" width="7.5703125" style="551" customWidth="1"/>
    <col min="3060" max="3064" width="0" style="551" hidden="1" customWidth="1"/>
    <col min="3065" max="3067" width="8.42578125" style="551" customWidth="1"/>
    <col min="3068" max="3068" width="1" style="551" customWidth="1"/>
    <col min="3069" max="3071" width="7.5703125" style="551" customWidth="1"/>
    <col min="3072" max="3274" width="9" style="551"/>
    <col min="3275" max="3275" width="3" style="551" customWidth="1"/>
    <col min="3276" max="3276" width="34.140625" style="551" customWidth="1"/>
    <col min="3277" max="3279" width="7.5703125" style="551" customWidth="1"/>
    <col min="3280" max="3284" width="0" style="551" hidden="1" customWidth="1"/>
    <col min="3285" max="3285" width="8.42578125" style="551" customWidth="1"/>
    <col min="3286" max="3287" width="7.5703125" style="551" customWidth="1"/>
    <col min="3288" max="3288" width="1" style="551" customWidth="1"/>
    <col min="3289" max="3291" width="7.5703125" style="551" customWidth="1"/>
    <col min="3292" max="3296" width="0" style="551" hidden="1" customWidth="1"/>
    <col min="3297" max="3297" width="8.42578125" style="551" customWidth="1"/>
    <col min="3298" max="3299" width="7.5703125" style="551" customWidth="1"/>
    <col min="3300" max="3300" width="1" style="551" customWidth="1"/>
    <col min="3301" max="3303" width="7.5703125" style="551" customWidth="1"/>
    <col min="3304" max="3308" width="0" style="551" hidden="1" customWidth="1"/>
    <col min="3309" max="3309" width="8.42578125" style="551" customWidth="1"/>
    <col min="3310" max="3311" width="7.5703125" style="551" customWidth="1"/>
    <col min="3312" max="3312" width="1" style="551" customWidth="1"/>
    <col min="3313" max="3315" width="7.5703125" style="551" customWidth="1"/>
    <col min="3316" max="3320" width="0" style="551" hidden="1" customWidth="1"/>
    <col min="3321" max="3323" width="8.42578125" style="551" customWidth="1"/>
    <col min="3324" max="3324" width="1" style="551" customWidth="1"/>
    <col min="3325" max="3327" width="7.5703125" style="551" customWidth="1"/>
    <col min="3328" max="3530" width="9" style="551"/>
    <col min="3531" max="3531" width="3" style="551" customWidth="1"/>
    <col min="3532" max="3532" width="34.140625" style="551" customWidth="1"/>
    <col min="3533" max="3535" width="7.5703125" style="551" customWidth="1"/>
    <col min="3536" max="3540" width="0" style="551" hidden="1" customWidth="1"/>
    <col min="3541" max="3541" width="8.42578125" style="551" customWidth="1"/>
    <col min="3542" max="3543" width="7.5703125" style="551" customWidth="1"/>
    <col min="3544" max="3544" width="1" style="551" customWidth="1"/>
    <col min="3545" max="3547" width="7.5703125" style="551" customWidth="1"/>
    <col min="3548" max="3552" width="0" style="551" hidden="1" customWidth="1"/>
    <col min="3553" max="3553" width="8.42578125" style="551" customWidth="1"/>
    <col min="3554" max="3555" width="7.5703125" style="551" customWidth="1"/>
    <col min="3556" max="3556" width="1" style="551" customWidth="1"/>
    <col min="3557" max="3559" width="7.5703125" style="551" customWidth="1"/>
    <col min="3560" max="3564" width="0" style="551" hidden="1" customWidth="1"/>
    <col min="3565" max="3565" width="8.42578125" style="551" customWidth="1"/>
    <col min="3566" max="3567" width="7.5703125" style="551" customWidth="1"/>
    <col min="3568" max="3568" width="1" style="551" customWidth="1"/>
    <col min="3569" max="3571" width="7.5703125" style="551" customWidth="1"/>
    <col min="3572" max="3576" width="0" style="551" hidden="1" customWidth="1"/>
    <col min="3577" max="3579" width="8.42578125" style="551" customWidth="1"/>
    <col min="3580" max="3580" width="1" style="551" customWidth="1"/>
    <col min="3581" max="3583" width="7.5703125" style="551" customWidth="1"/>
    <col min="3584" max="3786" width="9" style="551"/>
    <col min="3787" max="3787" width="3" style="551" customWidth="1"/>
    <col min="3788" max="3788" width="34.140625" style="551" customWidth="1"/>
    <col min="3789" max="3791" width="7.5703125" style="551" customWidth="1"/>
    <col min="3792" max="3796" width="0" style="551" hidden="1" customWidth="1"/>
    <col min="3797" max="3797" width="8.42578125" style="551" customWidth="1"/>
    <col min="3798" max="3799" width="7.5703125" style="551" customWidth="1"/>
    <col min="3800" max="3800" width="1" style="551" customWidth="1"/>
    <col min="3801" max="3803" width="7.5703125" style="551" customWidth="1"/>
    <col min="3804" max="3808" width="0" style="551" hidden="1" customWidth="1"/>
    <col min="3809" max="3809" width="8.42578125" style="551" customWidth="1"/>
    <col min="3810" max="3811" width="7.5703125" style="551" customWidth="1"/>
    <col min="3812" max="3812" width="1" style="551" customWidth="1"/>
    <col min="3813" max="3815" width="7.5703125" style="551" customWidth="1"/>
    <col min="3816" max="3820" width="0" style="551" hidden="1" customWidth="1"/>
    <col min="3821" max="3821" width="8.42578125" style="551" customWidth="1"/>
    <col min="3822" max="3823" width="7.5703125" style="551" customWidth="1"/>
    <col min="3824" max="3824" width="1" style="551" customWidth="1"/>
    <col min="3825" max="3827" width="7.5703125" style="551" customWidth="1"/>
    <col min="3828" max="3832" width="0" style="551" hidden="1" customWidth="1"/>
    <col min="3833" max="3835" width="8.42578125" style="551" customWidth="1"/>
    <col min="3836" max="3836" width="1" style="551" customWidth="1"/>
    <col min="3837" max="3839" width="7.5703125" style="551" customWidth="1"/>
    <col min="3840" max="4042" width="9" style="551"/>
    <col min="4043" max="4043" width="3" style="551" customWidth="1"/>
    <col min="4044" max="4044" width="34.140625" style="551" customWidth="1"/>
    <col min="4045" max="4047" width="7.5703125" style="551" customWidth="1"/>
    <col min="4048" max="4052" width="0" style="551" hidden="1" customWidth="1"/>
    <col min="4053" max="4053" width="8.42578125" style="551" customWidth="1"/>
    <col min="4054" max="4055" width="7.5703125" style="551" customWidth="1"/>
    <col min="4056" max="4056" width="1" style="551" customWidth="1"/>
    <col min="4057" max="4059" width="7.5703125" style="551" customWidth="1"/>
    <col min="4060" max="4064" width="0" style="551" hidden="1" customWidth="1"/>
    <col min="4065" max="4065" width="8.42578125" style="551" customWidth="1"/>
    <col min="4066" max="4067" width="7.5703125" style="551" customWidth="1"/>
    <col min="4068" max="4068" width="1" style="551" customWidth="1"/>
    <col min="4069" max="4071" width="7.5703125" style="551" customWidth="1"/>
    <col min="4072" max="4076" width="0" style="551" hidden="1" customWidth="1"/>
    <col min="4077" max="4077" width="8.42578125" style="551" customWidth="1"/>
    <col min="4078" max="4079" width="7.5703125" style="551" customWidth="1"/>
    <col min="4080" max="4080" width="1" style="551" customWidth="1"/>
    <col min="4081" max="4083" width="7.5703125" style="551" customWidth="1"/>
    <col min="4084" max="4088" width="0" style="551" hidden="1" customWidth="1"/>
    <col min="4089" max="4091" width="8.42578125" style="551" customWidth="1"/>
    <col min="4092" max="4092" width="1" style="551" customWidth="1"/>
    <col min="4093" max="4095" width="7.5703125" style="551" customWidth="1"/>
    <col min="4096" max="4298" width="9" style="551"/>
    <col min="4299" max="4299" width="3" style="551" customWidth="1"/>
    <col min="4300" max="4300" width="34.140625" style="551" customWidth="1"/>
    <col min="4301" max="4303" width="7.5703125" style="551" customWidth="1"/>
    <col min="4304" max="4308" width="0" style="551" hidden="1" customWidth="1"/>
    <col min="4309" max="4309" width="8.42578125" style="551" customWidth="1"/>
    <col min="4310" max="4311" width="7.5703125" style="551" customWidth="1"/>
    <col min="4312" max="4312" width="1" style="551" customWidth="1"/>
    <col min="4313" max="4315" width="7.5703125" style="551" customWidth="1"/>
    <col min="4316" max="4320" width="0" style="551" hidden="1" customWidth="1"/>
    <col min="4321" max="4321" width="8.42578125" style="551" customWidth="1"/>
    <col min="4322" max="4323" width="7.5703125" style="551" customWidth="1"/>
    <col min="4324" max="4324" width="1" style="551" customWidth="1"/>
    <col min="4325" max="4327" width="7.5703125" style="551" customWidth="1"/>
    <col min="4328" max="4332" width="0" style="551" hidden="1" customWidth="1"/>
    <col min="4333" max="4333" width="8.42578125" style="551" customWidth="1"/>
    <col min="4334" max="4335" width="7.5703125" style="551" customWidth="1"/>
    <col min="4336" max="4336" width="1" style="551" customWidth="1"/>
    <col min="4337" max="4339" width="7.5703125" style="551" customWidth="1"/>
    <col min="4340" max="4344" width="0" style="551" hidden="1" customWidth="1"/>
    <col min="4345" max="4347" width="8.42578125" style="551" customWidth="1"/>
    <col min="4348" max="4348" width="1" style="551" customWidth="1"/>
    <col min="4349" max="4351" width="7.5703125" style="551" customWidth="1"/>
    <col min="4352" max="4554" width="9" style="551"/>
    <col min="4555" max="4555" width="3" style="551" customWidth="1"/>
    <col min="4556" max="4556" width="34.140625" style="551" customWidth="1"/>
    <col min="4557" max="4559" width="7.5703125" style="551" customWidth="1"/>
    <col min="4560" max="4564" width="0" style="551" hidden="1" customWidth="1"/>
    <col min="4565" max="4565" width="8.42578125" style="551" customWidth="1"/>
    <col min="4566" max="4567" width="7.5703125" style="551" customWidth="1"/>
    <col min="4568" max="4568" width="1" style="551" customWidth="1"/>
    <col min="4569" max="4571" width="7.5703125" style="551" customWidth="1"/>
    <col min="4572" max="4576" width="0" style="551" hidden="1" customWidth="1"/>
    <col min="4577" max="4577" width="8.42578125" style="551" customWidth="1"/>
    <col min="4578" max="4579" width="7.5703125" style="551" customWidth="1"/>
    <col min="4580" max="4580" width="1" style="551" customWidth="1"/>
    <col min="4581" max="4583" width="7.5703125" style="551" customWidth="1"/>
    <col min="4584" max="4588" width="0" style="551" hidden="1" customWidth="1"/>
    <col min="4589" max="4589" width="8.42578125" style="551" customWidth="1"/>
    <col min="4590" max="4591" width="7.5703125" style="551" customWidth="1"/>
    <col min="4592" max="4592" width="1" style="551" customWidth="1"/>
    <col min="4593" max="4595" width="7.5703125" style="551" customWidth="1"/>
    <col min="4596" max="4600" width="0" style="551" hidden="1" customWidth="1"/>
    <col min="4601" max="4603" width="8.42578125" style="551" customWidth="1"/>
    <col min="4604" max="4604" width="1" style="551" customWidth="1"/>
    <col min="4605" max="4607" width="7.5703125" style="551" customWidth="1"/>
    <col min="4608" max="4810" width="9" style="551"/>
    <col min="4811" max="4811" width="3" style="551" customWidth="1"/>
    <col min="4812" max="4812" width="34.140625" style="551" customWidth="1"/>
    <col min="4813" max="4815" width="7.5703125" style="551" customWidth="1"/>
    <col min="4816" max="4820" width="0" style="551" hidden="1" customWidth="1"/>
    <col min="4821" max="4821" width="8.42578125" style="551" customWidth="1"/>
    <col min="4822" max="4823" width="7.5703125" style="551" customWidth="1"/>
    <col min="4824" max="4824" width="1" style="551" customWidth="1"/>
    <col min="4825" max="4827" width="7.5703125" style="551" customWidth="1"/>
    <col min="4828" max="4832" width="0" style="551" hidden="1" customWidth="1"/>
    <col min="4833" max="4833" width="8.42578125" style="551" customWidth="1"/>
    <col min="4834" max="4835" width="7.5703125" style="551" customWidth="1"/>
    <col min="4836" max="4836" width="1" style="551" customWidth="1"/>
    <col min="4837" max="4839" width="7.5703125" style="551" customWidth="1"/>
    <col min="4840" max="4844" width="0" style="551" hidden="1" customWidth="1"/>
    <col min="4845" max="4845" width="8.42578125" style="551" customWidth="1"/>
    <col min="4846" max="4847" width="7.5703125" style="551" customWidth="1"/>
    <col min="4848" max="4848" width="1" style="551" customWidth="1"/>
    <col min="4849" max="4851" width="7.5703125" style="551" customWidth="1"/>
    <col min="4852" max="4856" width="0" style="551" hidden="1" customWidth="1"/>
    <col min="4857" max="4859" width="8.42578125" style="551" customWidth="1"/>
    <col min="4860" max="4860" width="1" style="551" customWidth="1"/>
    <col min="4861" max="4863" width="7.5703125" style="551" customWidth="1"/>
    <col min="4864" max="5066" width="9" style="551"/>
    <col min="5067" max="5067" width="3" style="551" customWidth="1"/>
    <col min="5068" max="5068" width="34.140625" style="551" customWidth="1"/>
    <col min="5069" max="5071" width="7.5703125" style="551" customWidth="1"/>
    <col min="5072" max="5076" width="0" style="551" hidden="1" customWidth="1"/>
    <col min="5077" max="5077" width="8.42578125" style="551" customWidth="1"/>
    <col min="5078" max="5079" width="7.5703125" style="551" customWidth="1"/>
    <col min="5080" max="5080" width="1" style="551" customWidth="1"/>
    <col min="5081" max="5083" width="7.5703125" style="551" customWidth="1"/>
    <col min="5084" max="5088" width="0" style="551" hidden="1" customWidth="1"/>
    <col min="5089" max="5089" width="8.42578125" style="551" customWidth="1"/>
    <col min="5090" max="5091" width="7.5703125" style="551" customWidth="1"/>
    <col min="5092" max="5092" width="1" style="551" customWidth="1"/>
    <col min="5093" max="5095" width="7.5703125" style="551" customWidth="1"/>
    <col min="5096" max="5100" width="0" style="551" hidden="1" customWidth="1"/>
    <col min="5101" max="5101" width="8.42578125" style="551" customWidth="1"/>
    <col min="5102" max="5103" width="7.5703125" style="551" customWidth="1"/>
    <col min="5104" max="5104" width="1" style="551" customWidth="1"/>
    <col min="5105" max="5107" width="7.5703125" style="551" customWidth="1"/>
    <col min="5108" max="5112" width="0" style="551" hidden="1" customWidth="1"/>
    <col min="5113" max="5115" width="8.42578125" style="551" customWidth="1"/>
    <col min="5116" max="5116" width="1" style="551" customWidth="1"/>
    <col min="5117" max="5119" width="7.5703125" style="551" customWidth="1"/>
    <col min="5120" max="5322" width="9" style="551"/>
    <col min="5323" max="5323" width="3" style="551" customWidth="1"/>
    <col min="5324" max="5324" width="34.140625" style="551" customWidth="1"/>
    <col min="5325" max="5327" width="7.5703125" style="551" customWidth="1"/>
    <col min="5328" max="5332" width="0" style="551" hidden="1" customWidth="1"/>
    <col min="5333" max="5333" width="8.42578125" style="551" customWidth="1"/>
    <col min="5334" max="5335" width="7.5703125" style="551" customWidth="1"/>
    <col min="5336" max="5336" width="1" style="551" customWidth="1"/>
    <col min="5337" max="5339" width="7.5703125" style="551" customWidth="1"/>
    <col min="5340" max="5344" width="0" style="551" hidden="1" customWidth="1"/>
    <col min="5345" max="5345" width="8.42578125" style="551" customWidth="1"/>
    <col min="5346" max="5347" width="7.5703125" style="551" customWidth="1"/>
    <col min="5348" max="5348" width="1" style="551" customWidth="1"/>
    <col min="5349" max="5351" width="7.5703125" style="551" customWidth="1"/>
    <col min="5352" max="5356" width="0" style="551" hidden="1" customWidth="1"/>
    <col min="5357" max="5357" width="8.42578125" style="551" customWidth="1"/>
    <col min="5358" max="5359" width="7.5703125" style="551" customWidth="1"/>
    <col min="5360" max="5360" width="1" style="551" customWidth="1"/>
    <col min="5361" max="5363" width="7.5703125" style="551" customWidth="1"/>
    <col min="5364" max="5368" width="0" style="551" hidden="1" customWidth="1"/>
    <col min="5369" max="5371" width="8.42578125" style="551" customWidth="1"/>
    <col min="5372" max="5372" width="1" style="551" customWidth="1"/>
    <col min="5373" max="5375" width="7.5703125" style="551" customWidth="1"/>
    <col min="5376" max="5578" width="9" style="551"/>
    <col min="5579" max="5579" width="3" style="551" customWidth="1"/>
    <col min="5580" max="5580" width="34.140625" style="551" customWidth="1"/>
    <col min="5581" max="5583" width="7.5703125" style="551" customWidth="1"/>
    <col min="5584" max="5588" width="0" style="551" hidden="1" customWidth="1"/>
    <col min="5589" max="5589" width="8.42578125" style="551" customWidth="1"/>
    <col min="5590" max="5591" width="7.5703125" style="551" customWidth="1"/>
    <col min="5592" max="5592" width="1" style="551" customWidth="1"/>
    <col min="5593" max="5595" width="7.5703125" style="551" customWidth="1"/>
    <col min="5596" max="5600" width="0" style="551" hidden="1" customWidth="1"/>
    <col min="5601" max="5601" width="8.42578125" style="551" customWidth="1"/>
    <col min="5602" max="5603" width="7.5703125" style="551" customWidth="1"/>
    <col min="5604" max="5604" width="1" style="551" customWidth="1"/>
    <col min="5605" max="5607" width="7.5703125" style="551" customWidth="1"/>
    <col min="5608" max="5612" width="0" style="551" hidden="1" customWidth="1"/>
    <col min="5613" max="5613" width="8.42578125" style="551" customWidth="1"/>
    <col min="5614" max="5615" width="7.5703125" style="551" customWidth="1"/>
    <col min="5616" max="5616" width="1" style="551" customWidth="1"/>
    <col min="5617" max="5619" width="7.5703125" style="551" customWidth="1"/>
    <col min="5620" max="5624" width="0" style="551" hidden="1" customWidth="1"/>
    <col min="5625" max="5627" width="8.42578125" style="551" customWidth="1"/>
    <col min="5628" max="5628" width="1" style="551" customWidth="1"/>
    <col min="5629" max="5631" width="7.5703125" style="551" customWidth="1"/>
    <col min="5632" max="5834" width="9" style="551"/>
    <col min="5835" max="5835" width="3" style="551" customWidth="1"/>
    <col min="5836" max="5836" width="34.140625" style="551" customWidth="1"/>
    <col min="5837" max="5839" width="7.5703125" style="551" customWidth="1"/>
    <col min="5840" max="5844" width="0" style="551" hidden="1" customWidth="1"/>
    <col min="5845" max="5845" width="8.42578125" style="551" customWidth="1"/>
    <col min="5846" max="5847" width="7.5703125" style="551" customWidth="1"/>
    <col min="5848" max="5848" width="1" style="551" customWidth="1"/>
    <col min="5849" max="5851" width="7.5703125" style="551" customWidth="1"/>
    <col min="5852" max="5856" width="0" style="551" hidden="1" customWidth="1"/>
    <col min="5857" max="5857" width="8.42578125" style="551" customWidth="1"/>
    <col min="5858" max="5859" width="7.5703125" style="551" customWidth="1"/>
    <col min="5860" max="5860" width="1" style="551" customWidth="1"/>
    <col min="5861" max="5863" width="7.5703125" style="551" customWidth="1"/>
    <col min="5864" max="5868" width="0" style="551" hidden="1" customWidth="1"/>
    <col min="5869" max="5869" width="8.42578125" style="551" customWidth="1"/>
    <col min="5870" max="5871" width="7.5703125" style="551" customWidth="1"/>
    <col min="5872" max="5872" width="1" style="551" customWidth="1"/>
    <col min="5873" max="5875" width="7.5703125" style="551" customWidth="1"/>
    <col min="5876" max="5880" width="0" style="551" hidden="1" customWidth="1"/>
    <col min="5881" max="5883" width="8.42578125" style="551" customWidth="1"/>
    <col min="5884" max="5884" width="1" style="551" customWidth="1"/>
    <col min="5885" max="5887" width="7.5703125" style="551" customWidth="1"/>
    <col min="5888" max="6090" width="9" style="551"/>
    <col min="6091" max="6091" width="3" style="551" customWidth="1"/>
    <col min="6092" max="6092" width="34.140625" style="551" customWidth="1"/>
    <col min="6093" max="6095" width="7.5703125" style="551" customWidth="1"/>
    <col min="6096" max="6100" width="0" style="551" hidden="1" customWidth="1"/>
    <col min="6101" max="6101" width="8.42578125" style="551" customWidth="1"/>
    <col min="6102" max="6103" width="7.5703125" style="551" customWidth="1"/>
    <col min="6104" max="6104" width="1" style="551" customWidth="1"/>
    <col min="6105" max="6107" width="7.5703125" style="551" customWidth="1"/>
    <col min="6108" max="6112" width="0" style="551" hidden="1" customWidth="1"/>
    <col min="6113" max="6113" width="8.42578125" style="551" customWidth="1"/>
    <col min="6114" max="6115" width="7.5703125" style="551" customWidth="1"/>
    <col min="6116" max="6116" width="1" style="551" customWidth="1"/>
    <col min="6117" max="6119" width="7.5703125" style="551" customWidth="1"/>
    <col min="6120" max="6124" width="0" style="551" hidden="1" customWidth="1"/>
    <col min="6125" max="6125" width="8.42578125" style="551" customWidth="1"/>
    <col min="6126" max="6127" width="7.5703125" style="551" customWidth="1"/>
    <col min="6128" max="6128" width="1" style="551" customWidth="1"/>
    <col min="6129" max="6131" width="7.5703125" style="551" customWidth="1"/>
    <col min="6132" max="6136" width="0" style="551" hidden="1" customWidth="1"/>
    <col min="6137" max="6139" width="8.42578125" style="551" customWidth="1"/>
    <col min="6140" max="6140" width="1" style="551" customWidth="1"/>
    <col min="6141" max="6143" width="7.5703125" style="551" customWidth="1"/>
    <col min="6144" max="6346" width="9" style="551"/>
    <col min="6347" max="6347" width="3" style="551" customWidth="1"/>
    <col min="6348" max="6348" width="34.140625" style="551" customWidth="1"/>
    <col min="6349" max="6351" width="7.5703125" style="551" customWidth="1"/>
    <col min="6352" max="6356" width="0" style="551" hidden="1" customWidth="1"/>
    <col min="6357" max="6357" width="8.42578125" style="551" customWidth="1"/>
    <col min="6358" max="6359" width="7.5703125" style="551" customWidth="1"/>
    <col min="6360" max="6360" width="1" style="551" customWidth="1"/>
    <col min="6361" max="6363" width="7.5703125" style="551" customWidth="1"/>
    <col min="6364" max="6368" width="0" style="551" hidden="1" customWidth="1"/>
    <col min="6369" max="6369" width="8.42578125" style="551" customWidth="1"/>
    <col min="6370" max="6371" width="7.5703125" style="551" customWidth="1"/>
    <col min="6372" max="6372" width="1" style="551" customWidth="1"/>
    <col min="6373" max="6375" width="7.5703125" style="551" customWidth="1"/>
    <col min="6376" max="6380" width="0" style="551" hidden="1" customWidth="1"/>
    <col min="6381" max="6381" width="8.42578125" style="551" customWidth="1"/>
    <col min="6382" max="6383" width="7.5703125" style="551" customWidth="1"/>
    <col min="6384" max="6384" width="1" style="551" customWidth="1"/>
    <col min="6385" max="6387" width="7.5703125" style="551" customWidth="1"/>
    <col min="6388" max="6392" width="0" style="551" hidden="1" customWidth="1"/>
    <col min="6393" max="6395" width="8.42578125" style="551" customWidth="1"/>
    <col min="6396" max="6396" width="1" style="551" customWidth="1"/>
    <col min="6397" max="6399" width="7.5703125" style="551" customWidth="1"/>
    <col min="6400" max="6602" width="9" style="551"/>
    <col min="6603" max="6603" width="3" style="551" customWidth="1"/>
    <col min="6604" max="6604" width="34.140625" style="551" customWidth="1"/>
    <col min="6605" max="6607" width="7.5703125" style="551" customWidth="1"/>
    <col min="6608" max="6612" width="0" style="551" hidden="1" customWidth="1"/>
    <col min="6613" max="6613" width="8.42578125" style="551" customWidth="1"/>
    <col min="6614" max="6615" width="7.5703125" style="551" customWidth="1"/>
    <col min="6616" max="6616" width="1" style="551" customWidth="1"/>
    <col min="6617" max="6619" width="7.5703125" style="551" customWidth="1"/>
    <col min="6620" max="6624" width="0" style="551" hidden="1" customWidth="1"/>
    <col min="6625" max="6625" width="8.42578125" style="551" customWidth="1"/>
    <col min="6626" max="6627" width="7.5703125" style="551" customWidth="1"/>
    <col min="6628" max="6628" width="1" style="551" customWidth="1"/>
    <col min="6629" max="6631" width="7.5703125" style="551" customWidth="1"/>
    <col min="6632" max="6636" width="0" style="551" hidden="1" customWidth="1"/>
    <col min="6637" max="6637" width="8.42578125" style="551" customWidth="1"/>
    <col min="6638" max="6639" width="7.5703125" style="551" customWidth="1"/>
    <col min="6640" max="6640" width="1" style="551" customWidth="1"/>
    <col min="6641" max="6643" width="7.5703125" style="551" customWidth="1"/>
    <col min="6644" max="6648" width="0" style="551" hidden="1" customWidth="1"/>
    <col min="6649" max="6651" width="8.42578125" style="551" customWidth="1"/>
    <col min="6652" max="6652" width="1" style="551" customWidth="1"/>
    <col min="6653" max="6655" width="7.5703125" style="551" customWidth="1"/>
    <col min="6656" max="6858" width="9" style="551"/>
    <col min="6859" max="6859" width="3" style="551" customWidth="1"/>
    <col min="6860" max="6860" width="34.140625" style="551" customWidth="1"/>
    <col min="6861" max="6863" width="7.5703125" style="551" customWidth="1"/>
    <col min="6864" max="6868" width="0" style="551" hidden="1" customWidth="1"/>
    <col min="6869" max="6869" width="8.42578125" style="551" customWidth="1"/>
    <col min="6870" max="6871" width="7.5703125" style="551" customWidth="1"/>
    <col min="6872" max="6872" width="1" style="551" customWidth="1"/>
    <col min="6873" max="6875" width="7.5703125" style="551" customWidth="1"/>
    <col min="6876" max="6880" width="0" style="551" hidden="1" customWidth="1"/>
    <col min="6881" max="6881" width="8.42578125" style="551" customWidth="1"/>
    <col min="6882" max="6883" width="7.5703125" style="551" customWidth="1"/>
    <col min="6884" max="6884" width="1" style="551" customWidth="1"/>
    <col min="6885" max="6887" width="7.5703125" style="551" customWidth="1"/>
    <col min="6888" max="6892" width="0" style="551" hidden="1" customWidth="1"/>
    <col min="6893" max="6893" width="8.42578125" style="551" customWidth="1"/>
    <col min="6894" max="6895" width="7.5703125" style="551" customWidth="1"/>
    <col min="6896" max="6896" width="1" style="551" customWidth="1"/>
    <col min="6897" max="6899" width="7.5703125" style="551" customWidth="1"/>
    <col min="6900" max="6904" width="0" style="551" hidden="1" customWidth="1"/>
    <col min="6905" max="6907" width="8.42578125" style="551" customWidth="1"/>
    <col min="6908" max="6908" width="1" style="551" customWidth="1"/>
    <col min="6909" max="6911" width="7.5703125" style="551" customWidth="1"/>
    <col min="6912" max="7114" width="9" style="551"/>
    <col min="7115" max="7115" width="3" style="551" customWidth="1"/>
    <col min="7116" max="7116" width="34.140625" style="551" customWidth="1"/>
    <col min="7117" max="7119" width="7.5703125" style="551" customWidth="1"/>
    <col min="7120" max="7124" width="0" style="551" hidden="1" customWidth="1"/>
    <col min="7125" max="7125" width="8.42578125" style="551" customWidth="1"/>
    <col min="7126" max="7127" width="7.5703125" style="551" customWidth="1"/>
    <col min="7128" max="7128" width="1" style="551" customWidth="1"/>
    <col min="7129" max="7131" width="7.5703125" style="551" customWidth="1"/>
    <col min="7132" max="7136" width="0" style="551" hidden="1" customWidth="1"/>
    <col min="7137" max="7137" width="8.42578125" style="551" customWidth="1"/>
    <col min="7138" max="7139" width="7.5703125" style="551" customWidth="1"/>
    <col min="7140" max="7140" width="1" style="551" customWidth="1"/>
    <col min="7141" max="7143" width="7.5703125" style="551" customWidth="1"/>
    <col min="7144" max="7148" width="0" style="551" hidden="1" customWidth="1"/>
    <col min="7149" max="7149" width="8.42578125" style="551" customWidth="1"/>
    <col min="7150" max="7151" width="7.5703125" style="551" customWidth="1"/>
    <col min="7152" max="7152" width="1" style="551" customWidth="1"/>
    <col min="7153" max="7155" width="7.5703125" style="551" customWidth="1"/>
    <col min="7156" max="7160" width="0" style="551" hidden="1" customWidth="1"/>
    <col min="7161" max="7163" width="8.42578125" style="551" customWidth="1"/>
    <col min="7164" max="7164" width="1" style="551" customWidth="1"/>
    <col min="7165" max="7167" width="7.5703125" style="551" customWidth="1"/>
    <col min="7168" max="7370" width="9" style="551"/>
    <col min="7371" max="7371" width="3" style="551" customWidth="1"/>
    <col min="7372" max="7372" width="34.140625" style="551" customWidth="1"/>
    <col min="7373" max="7375" width="7.5703125" style="551" customWidth="1"/>
    <col min="7376" max="7380" width="0" style="551" hidden="1" customWidth="1"/>
    <col min="7381" max="7381" width="8.42578125" style="551" customWidth="1"/>
    <col min="7382" max="7383" width="7.5703125" style="551" customWidth="1"/>
    <col min="7384" max="7384" width="1" style="551" customWidth="1"/>
    <col min="7385" max="7387" width="7.5703125" style="551" customWidth="1"/>
    <col min="7388" max="7392" width="0" style="551" hidden="1" customWidth="1"/>
    <col min="7393" max="7393" width="8.42578125" style="551" customWidth="1"/>
    <col min="7394" max="7395" width="7.5703125" style="551" customWidth="1"/>
    <col min="7396" max="7396" width="1" style="551" customWidth="1"/>
    <col min="7397" max="7399" width="7.5703125" style="551" customWidth="1"/>
    <col min="7400" max="7404" width="0" style="551" hidden="1" customWidth="1"/>
    <col min="7405" max="7405" width="8.42578125" style="551" customWidth="1"/>
    <col min="7406" max="7407" width="7.5703125" style="551" customWidth="1"/>
    <col min="7408" max="7408" width="1" style="551" customWidth="1"/>
    <col min="7409" max="7411" width="7.5703125" style="551" customWidth="1"/>
    <col min="7412" max="7416" width="0" style="551" hidden="1" customWidth="1"/>
    <col min="7417" max="7419" width="8.42578125" style="551" customWidth="1"/>
    <col min="7420" max="7420" width="1" style="551" customWidth="1"/>
    <col min="7421" max="7423" width="7.5703125" style="551" customWidth="1"/>
    <col min="7424" max="7626" width="9" style="551"/>
    <col min="7627" max="7627" width="3" style="551" customWidth="1"/>
    <col min="7628" max="7628" width="34.140625" style="551" customWidth="1"/>
    <col min="7629" max="7631" width="7.5703125" style="551" customWidth="1"/>
    <col min="7632" max="7636" width="0" style="551" hidden="1" customWidth="1"/>
    <col min="7637" max="7637" width="8.42578125" style="551" customWidth="1"/>
    <col min="7638" max="7639" width="7.5703125" style="551" customWidth="1"/>
    <col min="7640" max="7640" width="1" style="551" customWidth="1"/>
    <col min="7641" max="7643" width="7.5703125" style="551" customWidth="1"/>
    <col min="7644" max="7648" width="0" style="551" hidden="1" customWidth="1"/>
    <col min="7649" max="7649" width="8.42578125" style="551" customWidth="1"/>
    <col min="7650" max="7651" width="7.5703125" style="551" customWidth="1"/>
    <col min="7652" max="7652" width="1" style="551" customWidth="1"/>
    <col min="7653" max="7655" width="7.5703125" style="551" customWidth="1"/>
    <col min="7656" max="7660" width="0" style="551" hidden="1" customWidth="1"/>
    <col min="7661" max="7661" width="8.42578125" style="551" customWidth="1"/>
    <col min="7662" max="7663" width="7.5703125" style="551" customWidth="1"/>
    <col min="7664" max="7664" width="1" style="551" customWidth="1"/>
    <col min="7665" max="7667" width="7.5703125" style="551" customWidth="1"/>
    <col min="7668" max="7672" width="0" style="551" hidden="1" customWidth="1"/>
    <col min="7673" max="7675" width="8.42578125" style="551" customWidth="1"/>
    <col min="7676" max="7676" width="1" style="551" customWidth="1"/>
    <col min="7677" max="7679" width="7.5703125" style="551" customWidth="1"/>
    <col min="7680" max="7882" width="9" style="551"/>
    <col min="7883" max="7883" width="3" style="551" customWidth="1"/>
    <col min="7884" max="7884" width="34.140625" style="551" customWidth="1"/>
    <col min="7885" max="7887" width="7.5703125" style="551" customWidth="1"/>
    <col min="7888" max="7892" width="0" style="551" hidden="1" customWidth="1"/>
    <col min="7893" max="7893" width="8.42578125" style="551" customWidth="1"/>
    <col min="7894" max="7895" width="7.5703125" style="551" customWidth="1"/>
    <col min="7896" max="7896" width="1" style="551" customWidth="1"/>
    <col min="7897" max="7899" width="7.5703125" style="551" customWidth="1"/>
    <col min="7900" max="7904" width="0" style="551" hidden="1" customWidth="1"/>
    <col min="7905" max="7905" width="8.42578125" style="551" customWidth="1"/>
    <col min="7906" max="7907" width="7.5703125" style="551" customWidth="1"/>
    <col min="7908" max="7908" width="1" style="551" customWidth="1"/>
    <col min="7909" max="7911" width="7.5703125" style="551" customWidth="1"/>
    <col min="7912" max="7916" width="0" style="551" hidden="1" customWidth="1"/>
    <col min="7917" max="7917" width="8.42578125" style="551" customWidth="1"/>
    <col min="7918" max="7919" width="7.5703125" style="551" customWidth="1"/>
    <col min="7920" max="7920" width="1" style="551" customWidth="1"/>
    <col min="7921" max="7923" width="7.5703125" style="551" customWidth="1"/>
    <col min="7924" max="7928" width="0" style="551" hidden="1" customWidth="1"/>
    <col min="7929" max="7931" width="8.42578125" style="551" customWidth="1"/>
    <col min="7932" max="7932" width="1" style="551" customWidth="1"/>
    <col min="7933" max="7935" width="7.5703125" style="551" customWidth="1"/>
    <col min="7936" max="8138" width="9" style="551"/>
    <col min="8139" max="8139" width="3" style="551" customWidth="1"/>
    <col min="8140" max="8140" width="34.140625" style="551" customWidth="1"/>
    <col min="8141" max="8143" width="7.5703125" style="551" customWidth="1"/>
    <col min="8144" max="8148" width="0" style="551" hidden="1" customWidth="1"/>
    <col min="8149" max="8149" width="8.42578125" style="551" customWidth="1"/>
    <col min="8150" max="8151" width="7.5703125" style="551" customWidth="1"/>
    <col min="8152" max="8152" width="1" style="551" customWidth="1"/>
    <col min="8153" max="8155" width="7.5703125" style="551" customWidth="1"/>
    <col min="8156" max="8160" width="0" style="551" hidden="1" customWidth="1"/>
    <col min="8161" max="8161" width="8.42578125" style="551" customWidth="1"/>
    <col min="8162" max="8163" width="7.5703125" style="551" customWidth="1"/>
    <col min="8164" max="8164" width="1" style="551" customWidth="1"/>
    <col min="8165" max="8167" width="7.5703125" style="551" customWidth="1"/>
    <col min="8168" max="8172" width="0" style="551" hidden="1" customWidth="1"/>
    <col min="8173" max="8173" width="8.42578125" style="551" customWidth="1"/>
    <col min="8174" max="8175" width="7.5703125" style="551" customWidth="1"/>
    <col min="8176" max="8176" width="1" style="551" customWidth="1"/>
    <col min="8177" max="8179" width="7.5703125" style="551" customWidth="1"/>
    <col min="8180" max="8184" width="0" style="551" hidden="1" customWidth="1"/>
    <col min="8185" max="8187" width="8.42578125" style="551" customWidth="1"/>
    <col min="8188" max="8188" width="1" style="551" customWidth="1"/>
    <col min="8189" max="8191" width="7.5703125" style="551" customWidth="1"/>
    <col min="8192" max="8394" width="9" style="551"/>
    <col min="8395" max="8395" width="3" style="551" customWidth="1"/>
    <col min="8396" max="8396" width="34.140625" style="551" customWidth="1"/>
    <col min="8397" max="8399" width="7.5703125" style="551" customWidth="1"/>
    <col min="8400" max="8404" width="0" style="551" hidden="1" customWidth="1"/>
    <col min="8405" max="8405" width="8.42578125" style="551" customWidth="1"/>
    <col min="8406" max="8407" width="7.5703125" style="551" customWidth="1"/>
    <col min="8408" max="8408" width="1" style="551" customWidth="1"/>
    <col min="8409" max="8411" width="7.5703125" style="551" customWidth="1"/>
    <col min="8412" max="8416" width="0" style="551" hidden="1" customWidth="1"/>
    <col min="8417" max="8417" width="8.42578125" style="551" customWidth="1"/>
    <col min="8418" max="8419" width="7.5703125" style="551" customWidth="1"/>
    <col min="8420" max="8420" width="1" style="551" customWidth="1"/>
    <col min="8421" max="8423" width="7.5703125" style="551" customWidth="1"/>
    <col min="8424" max="8428" width="0" style="551" hidden="1" customWidth="1"/>
    <col min="8429" max="8429" width="8.42578125" style="551" customWidth="1"/>
    <col min="8430" max="8431" width="7.5703125" style="551" customWidth="1"/>
    <col min="8432" max="8432" width="1" style="551" customWidth="1"/>
    <col min="8433" max="8435" width="7.5703125" style="551" customWidth="1"/>
    <col min="8436" max="8440" width="0" style="551" hidden="1" customWidth="1"/>
    <col min="8441" max="8443" width="8.42578125" style="551" customWidth="1"/>
    <col min="8444" max="8444" width="1" style="551" customWidth="1"/>
    <col min="8445" max="8447" width="7.5703125" style="551" customWidth="1"/>
    <col min="8448" max="8650" width="9" style="551"/>
    <col min="8651" max="8651" width="3" style="551" customWidth="1"/>
    <col min="8652" max="8652" width="34.140625" style="551" customWidth="1"/>
    <col min="8653" max="8655" width="7.5703125" style="551" customWidth="1"/>
    <col min="8656" max="8660" width="0" style="551" hidden="1" customWidth="1"/>
    <col min="8661" max="8661" width="8.42578125" style="551" customWidth="1"/>
    <col min="8662" max="8663" width="7.5703125" style="551" customWidth="1"/>
    <col min="8664" max="8664" width="1" style="551" customWidth="1"/>
    <col min="8665" max="8667" width="7.5703125" style="551" customWidth="1"/>
    <col min="8668" max="8672" width="0" style="551" hidden="1" customWidth="1"/>
    <col min="8673" max="8673" width="8.42578125" style="551" customWidth="1"/>
    <col min="8674" max="8675" width="7.5703125" style="551" customWidth="1"/>
    <col min="8676" max="8676" width="1" style="551" customWidth="1"/>
    <col min="8677" max="8679" width="7.5703125" style="551" customWidth="1"/>
    <col min="8680" max="8684" width="0" style="551" hidden="1" customWidth="1"/>
    <col min="8685" max="8685" width="8.42578125" style="551" customWidth="1"/>
    <col min="8686" max="8687" width="7.5703125" style="551" customWidth="1"/>
    <col min="8688" max="8688" width="1" style="551" customWidth="1"/>
    <col min="8689" max="8691" width="7.5703125" style="551" customWidth="1"/>
    <col min="8692" max="8696" width="0" style="551" hidden="1" customWidth="1"/>
    <col min="8697" max="8699" width="8.42578125" style="551" customWidth="1"/>
    <col min="8700" max="8700" width="1" style="551" customWidth="1"/>
    <col min="8701" max="8703" width="7.5703125" style="551" customWidth="1"/>
    <col min="8704" max="8906" width="9" style="551"/>
    <col min="8907" max="8907" width="3" style="551" customWidth="1"/>
    <col min="8908" max="8908" width="34.140625" style="551" customWidth="1"/>
    <col min="8909" max="8911" width="7.5703125" style="551" customWidth="1"/>
    <col min="8912" max="8916" width="0" style="551" hidden="1" customWidth="1"/>
    <col min="8917" max="8917" width="8.42578125" style="551" customWidth="1"/>
    <col min="8918" max="8919" width="7.5703125" style="551" customWidth="1"/>
    <col min="8920" max="8920" width="1" style="551" customWidth="1"/>
    <col min="8921" max="8923" width="7.5703125" style="551" customWidth="1"/>
    <col min="8924" max="8928" width="0" style="551" hidden="1" customWidth="1"/>
    <col min="8929" max="8929" width="8.42578125" style="551" customWidth="1"/>
    <col min="8930" max="8931" width="7.5703125" style="551" customWidth="1"/>
    <col min="8932" max="8932" width="1" style="551" customWidth="1"/>
    <col min="8933" max="8935" width="7.5703125" style="551" customWidth="1"/>
    <col min="8936" max="8940" width="0" style="551" hidden="1" customWidth="1"/>
    <col min="8941" max="8941" width="8.42578125" style="551" customWidth="1"/>
    <col min="8942" max="8943" width="7.5703125" style="551" customWidth="1"/>
    <col min="8944" max="8944" width="1" style="551" customWidth="1"/>
    <col min="8945" max="8947" width="7.5703125" style="551" customWidth="1"/>
    <col min="8948" max="8952" width="0" style="551" hidden="1" customWidth="1"/>
    <col min="8953" max="8955" width="8.42578125" style="551" customWidth="1"/>
    <col min="8956" max="8956" width="1" style="551" customWidth="1"/>
    <col min="8957" max="8959" width="7.5703125" style="551" customWidth="1"/>
    <col min="8960" max="9162" width="9" style="551"/>
    <col min="9163" max="9163" width="3" style="551" customWidth="1"/>
    <col min="9164" max="9164" width="34.140625" style="551" customWidth="1"/>
    <col min="9165" max="9167" width="7.5703125" style="551" customWidth="1"/>
    <col min="9168" max="9172" width="0" style="551" hidden="1" customWidth="1"/>
    <col min="9173" max="9173" width="8.42578125" style="551" customWidth="1"/>
    <col min="9174" max="9175" width="7.5703125" style="551" customWidth="1"/>
    <col min="9176" max="9176" width="1" style="551" customWidth="1"/>
    <col min="9177" max="9179" width="7.5703125" style="551" customWidth="1"/>
    <col min="9180" max="9184" width="0" style="551" hidden="1" customWidth="1"/>
    <col min="9185" max="9185" width="8.42578125" style="551" customWidth="1"/>
    <col min="9186" max="9187" width="7.5703125" style="551" customWidth="1"/>
    <col min="9188" max="9188" width="1" style="551" customWidth="1"/>
    <col min="9189" max="9191" width="7.5703125" style="551" customWidth="1"/>
    <col min="9192" max="9196" width="0" style="551" hidden="1" customWidth="1"/>
    <col min="9197" max="9197" width="8.42578125" style="551" customWidth="1"/>
    <col min="9198" max="9199" width="7.5703125" style="551" customWidth="1"/>
    <col min="9200" max="9200" width="1" style="551" customWidth="1"/>
    <col min="9201" max="9203" width="7.5703125" style="551" customWidth="1"/>
    <col min="9204" max="9208" width="0" style="551" hidden="1" customWidth="1"/>
    <col min="9209" max="9211" width="8.42578125" style="551" customWidth="1"/>
    <col min="9212" max="9212" width="1" style="551" customWidth="1"/>
    <col min="9213" max="9215" width="7.5703125" style="551" customWidth="1"/>
    <col min="9216" max="9418" width="9" style="551"/>
    <col min="9419" max="9419" width="3" style="551" customWidth="1"/>
    <col min="9420" max="9420" width="34.140625" style="551" customWidth="1"/>
    <col min="9421" max="9423" width="7.5703125" style="551" customWidth="1"/>
    <col min="9424" max="9428" width="0" style="551" hidden="1" customWidth="1"/>
    <col min="9429" max="9429" width="8.42578125" style="551" customWidth="1"/>
    <col min="9430" max="9431" width="7.5703125" style="551" customWidth="1"/>
    <col min="9432" max="9432" width="1" style="551" customWidth="1"/>
    <col min="9433" max="9435" width="7.5703125" style="551" customWidth="1"/>
    <col min="9436" max="9440" width="0" style="551" hidden="1" customWidth="1"/>
    <col min="9441" max="9441" width="8.42578125" style="551" customWidth="1"/>
    <col min="9442" max="9443" width="7.5703125" style="551" customWidth="1"/>
    <col min="9444" max="9444" width="1" style="551" customWidth="1"/>
    <col min="9445" max="9447" width="7.5703125" style="551" customWidth="1"/>
    <col min="9448" max="9452" width="0" style="551" hidden="1" customWidth="1"/>
    <col min="9453" max="9453" width="8.42578125" style="551" customWidth="1"/>
    <col min="9454" max="9455" width="7.5703125" style="551" customWidth="1"/>
    <col min="9456" max="9456" width="1" style="551" customWidth="1"/>
    <col min="9457" max="9459" width="7.5703125" style="551" customWidth="1"/>
    <col min="9460" max="9464" width="0" style="551" hidden="1" customWidth="1"/>
    <col min="9465" max="9467" width="8.42578125" style="551" customWidth="1"/>
    <col min="9468" max="9468" width="1" style="551" customWidth="1"/>
    <col min="9469" max="9471" width="7.5703125" style="551" customWidth="1"/>
    <col min="9472" max="9674" width="9" style="551"/>
    <col min="9675" max="9675" width="3" style="551" customWidth="1"/>
    <col min="9676" max="9676" width="34.140625" style="551" customWidth="1"/>
    <col min="9677" max="9679" width="7.5703125" style="551" customWidth="1"/>
    <col min="9680" max="9684" width="0" style="551" hidden="1" customWidth="1"/>
    <col min="9685" max="9685" width="8.42578125" style="551" customWidth="1"/>
    <col min="9686" max="9687" width="7.5703125" style="551" customWidth="1"/>
    <col min="9688" max="9688" width="1" style="551" customWidth="1"/>
    <col min="9689" max="9691" width="7.5703125" style="551" customWidth="1"/>
    <col min="9692" max="9696" width="0" style="551" hidden="1" customWidth="1"/>
    <col min="9697" max="9697" width="8.42578125" style="551" customWidth="1"/>
    <col min="9698" max="9699" width="7.5703125" style="551" customWidth="1"/>
    <col min="9700" max="9700" width="1" style="551" customWidth="1"/>
    <col min="9701" max="9703" width="7.5703125" style="551" customWidth="1"/>
    <col min="9704" max="9708" width="0" style="551" hidden="1" customWidth="1"/>
    <col min="9709" max="9709" width="8.42578125" style="551" customWidth="1"/>
    <col min="9710" max="9711" width="7.5703125" style="551" customWidth="1"/>
    <col min="9712" max="9712" width="1" style="551" customWidth="1"/>
    <col min="9713" max="9715" width="7.5703125" style="551" customWidth="1"/>
    <col min="9716" max="9720" width="0" style="551" hidden="1" customWidth="1"/>
    <col min="9721" max="9723" width="8.42578125" style="551" customWidth="1"/>
    <col min="9724" max="9724" width="1" style="551" customWidth="1"/>
    <col min="9725" max="9727" width="7.5703125" style="551" customWidth="1"/>
    <col min="9728" max="9930" width="9" style="551"/>
    <col min="9931" max="9931" width="3" style="551" customWidth="1"/>
    <col min="9932" max="9932" width="34.140625" style="551" customWidth="1"/>
    <col min="9933" max="9935" width="7.5703125" style="551" customWidth="1"/>
    <col min="9936" max="9940" width="0" style="551" hidden="1" customWidth="1"/>
    <col min="9941" max="9941" width="8.42578125" style="551" customWidth="1"/>
    <col min="9942" max="9943" width="7.5703125" style="551" customWidth="1"/>
    <col min="9944" max="9944" width="1" style="551" customWidth="1"/>
    <col min="9945" max="9947" width="7.5703125" style="551" customWidth="1"/>
    <col min="9948" max="9952" width="0" style="551" hidden="1" customWidth="1"/>
    <col min="9953" max="9953" width="8.42578125" style="551" customWidth="1"/>
    <col min="9954" max="9955" width="7.5703125" style="551" customWidth="1"/>
    <col min="9956" max="9956" width="1" style="551" customWidth="1"/>
    <col min="9957" max="9959" width="7.5703125" style="551" customWidth="1"/>
    <col min="9960" max="9964" width="0" style="551" hidden="1" customWidth="1"/>
    <col min="9965" max="9965" width="8.42578125" style="551" customWidth="1"/>
    <col min="9966" max="9967" width="7.5703125" style="551" customWidth="1"/>
    <col min="9968" max="9968" width="1" style="551" customWidth="1"/>
    <col min="9969" max="9971" width="7.5703125" style="551" customWidth="1"/>
    <col min="9972" max="9976" width="0" style="551" hidden="1" customWidth="1"/>
    <col min="9977" max="9979" width="8.42578125" style="551" customWidth="1"/>
    <col min="9980" max="9980" width="1" style="551" customWidth="1"/>
    <col min="9981" max="9983" width="7.5703125" style="551" customWidth="1"/>
    <col min="9984" max="10186" width="9" style="551"/>
    <col min="10187" max="10187" width="3" style="551" customWidth="1"/>
    <col min="10188" max="10188" width="34.140625" style="551" customWidth="1"/>
    <col min="10189" max="10191" width="7.5703125" style="551" customWidth="1"/>
    <col min="10192" max="10196" width="0" style="551" hidden="1" customWidth="1"/>
    <col min="10197" max="10197" width="8.42578125" style="551" customWidth="1"/>
    <col min="10198" max="10199" width="7.5703125" style="551" customWidth="1"/>
    <col min="10200" max="10200" width="1" style="551" customWidth="1"/>
    <col min="10201" max="10203" width="7.5703125" style="551" customWidth="1"/>
    <col min="10204" max="10208" width="0" style="551" hidden="1" customWidth="1"/>
    <col min="10209" max="10209" width="8.42578125" style="551" customWidth="1"/>
    <col min="10210" max="10211" width="7.5703125" style="551" customWidth="1"/>
    <col min="10212" max="10212" width="1" style="551" customWidth="1"/>
    <col min="10213" max="10215" width="7.5703125" style="551" customWidth="1"/>
    <col min="10216" max="10220" width="0" style="551" hidden="1" customWidth="1"/>
    <col min="10221" max="10221" width="8.42578125" style="551" customWidth="1"/>
    <col min="10222" max="10223" width="7.5703125" style="551" customWidth="1"/>
    <col min="10224" max="10224" width="1" style="551" customWidth="1"/>
    <col min="10225" max="10227" width="7.5703125" style="551" customWidth="1"/>
    <col min="10228" max="10232" width="0" style="551" hidden="1" customWidth="1"/>
    <col min="10233" max="10235" width="8.42578125" style="551" customWidth="1"/>
    <col min="10236" max="10236" width="1" style="551" customWidth="1"/>
    <col min="10237" max="10239" width="7.5703125" style="551" customWidth="1"/>
    <col min="10240" max="10442" width="9" style="551"/>
    <col min="10443" max="10443" width="3" style="551" customWidth="1"/>
    <col min="10444" max="10444" width="34.140625" style="551" customWidth="1"/>
    <col min="10445" max="10447" width="7.5703125" style="551" customWidth="1"/>
    <col min="10448" max="10452" width="0" style="551" hidden="1" customWidth="1"/>
    <col min="10453" max="10453" width="8.42578125" style="551" customWidth="1"/>
    <col min="10454" max="10455" width="7.5703125" style="551" customWidth="1"/>
    <col min="10456" max="10456" width="1" style="551" customWidth="1"/>
    <col min="10457" max="10459" width="7.5703125" style="551" customWidth="1"/>
    <col min="10460" max="10464" width="0" style="551" hidden="1" customWidth="1"/>
    <col min="10465" max="10465" width="8.42578125" style="551" customWidth="1"/>
    <col min="10466" max="10467" width="7.5703125" style="551" customWidth="1"/>
    <col min="10468" max="10468" width="1" style="551" customWidth="1"/>
    <col min="10469" max="10471" width="7.5703125" style="551" customWidth="1"/>
    <col min="10472" max="10476" width="0" style="551" hidden="1" customWidth="1"/>
    <col min="10477" max="10477" width="8.42578125" style="551" customWidth="1"/>
    <col min="10478" max="10479" width="7.5703125" style="551" customWidth="1"/>
    <col min="10480" max="10480" width="1" style="551" customWidth="1"/>
    <col min="10481" max="10483" width="7.5703125" style="551" customWidth="1"/>
    <col min="10484" max="10488" width="0" style="551" hidden="1" customWidth="1"/>
    <col min="10489" max="10491" width="8.42578125" style="551" customWidth="1"/>
    <col min="10492" max="10492" width="1" style="551" customWidth="1"/>
    <col min="10493" max="10495" width="7.5703125" style="551" customWidth="1"/>
    <col min="10496" max="10698" width="9" style="551"/>
    <col min="10699" max="10699" width="3" style="551" customWidth="1"/>
    <col min="10700" max="10700" width="34.140625" style="551" customWidth="1"/>
    <col min="10701" max="10703" width="7.5703125" style="551" customWidth="1"/>
    <col min="10704" max="10708" width="0" style="551" hidden="1" customWidth="1"/>
    <col min="10709" max="10709" width="8.42578125" style="551" customWidth="1"/>
    <col min="10710" max="10711" width="7.5703125" style="551" customWidth="1"/>
    <col min="10712" max="10712" width="1" style="551" customWidth="1"/>
    <col min="10713" max="10715" width="7.5703125" style="551" customWidth="1"/>
    <col min="10716" max="10720" width="0" style="551" hidden="1" customWidth="1"/>
    <col min="10721" max="10721" width="8.42578125" style="551" customWidth="1"/>
    <col min="10722" max="10723" width="7.5703125" style="551" customWidth="1"/>
    <col min="10724" max="10724" width="1" style="551" customWidth="1"/>
    <col min="10725" max="10727" width="7.5703125" style="551" customWidth="1"/>
    <col min="10728" max="10732" width="0" style="551" hidden="1" customWidth="1"/>
    <col min="10733" max="10733" width="8.42578125" style="551" customWidth="1"/>
    <col min="10734" max="10735" width="7.5703125" style="551" customWidth="1"/>
    <col min="10736" max="10736" width="1" style="551" customWidth="1"/>
    <col min="10737" max="10739" width="7.5703125" style="551" customWidth="1"/>
    <col min="10740" max="10744" width="0" style="551" hidden="1" customWidth="1"/>
    <col min="10745" max="10747" width="8.42578125" style="551" customWidth="1"/>
    <col min="10748" max="10748" width="1" style="551" customWidth="1"/>
    <col min="10749" max="10751" width="7.5703125" style="551" customWidth="1"/>
    <col min="10752" max="10954" width="9" style="551"/>
    <col min="10955" max="10955" width="3" style="551" customWidth="1"/>
    <col min="10956" max="10956" width="34.140625" style="551" customWidth="1"/>
    <col min="10957" max="10959" width="7.5703125" style="551" customWidth="1"/>
    <col min="10960" max="10964" width="0" style="551" hidden="1" customWidth="1"/>
    <col min="10965" max="10965" width="8.42578125" style="551" customWidth="1"/>
    <col min="10966" max="10967" width="7.5703125" style="551" customWidth="1"/>
    <col min="10968" max="10968" width="1" style="551" customWidth="1"/>
    <col min="10969" max="10971" width="7.5703125" style="551" customWidth="1"/>
    <col min="10972" max="10976" width="0" style="551" hidden="1" customWidth="1"/>
    <col min="10977" max="10977" width="8.42578125" style="551" customWidth="1"/>
    <col min="10978" max="10979" width="7.5703125" style="551" customWidth="1"/>
    <col min="10980" max="10980" width="1" style="551" customWidth="1"/>
    <col min="10981" max="10983" width="7.5703125" style="551" customWidth="1"/>
    <col min="10984" max="10988" width="0" style="551" hidden="1" customWidth="1"/>
    <col min="10989" max="10989" width="8.42578125" style="551" customWidth="1"/>
    <col min="10990" max="10991" width="7.5703125" style="551" customWidth="1"/>
    <col min="10992" max="10992" width="1" style="551" customWidth="1"/>
    <col min="10993" max="10995" width="7.5703125" style="551" customWidth="1"/>
    <col min="10996" max="11000" width="0" style="551" hidden="1" customWidth="1"/>
    <col min="11001" max="11003" width="8.42578125" style="551" customWidth="1"/>
    <col min="11004" max="11004" width="1" style="551" customWidth="1"/>
    <col min="11005" max="11007" width="7.5703125" style="551" customWidth="1"/>
    <col min="11008" max="11210" width="9" style="551"/>
    <col min="11211" max="11211" width="3" style="551" customWidth="1"/>
    <col min="11212" max="11212" width="34.140625" style="551" customWidth="1"/>
    <col min="11213" max="11215" width="7.5703125" style="551" customWidth="1"/>
    <col min="11216" max="11220" width="0" style="551" hidden="1" customWidth="1"/>
    <col min="11221" max="11221" width="8.42578125" style="551" customWidth="1"/>
    <col min="11222" max="11223" width="7.5703125" style="551" customWidth="1"/>
    <col min="11224" max="11224" width="1" style="551" customWidth="1"/>
    <col min="11225" max="11227" width="7.5703125" style="551" customWidth="1"/>
    <col min="11228" max="11232" width="0" style="551" hidden="1" customWidth="1"/>
    <col min="11233" max="11233" width="8.42578125" style="551" customWidth="1"/>
    <col min="11234" max="11235" width="7.5703125" style="551" customWidth="1"/>
    <col min="11236" max="11236" width="1" style="551" customWidth="1"/>
    <col min="11237" max="11239" width="7.5703125" style="551" customWidth="1"/>
    <col min="11240" max="11244" width="0" style="551" hidden="1" customWidth="1"/>
    <col min="11245" max="11245" width="8.42578125" style="551" customWidth="1"/>
    <col min="11246" max="11247" width="7.5703125" style="551" customWidth="1"/>
    <col min="11248" max="11248" width="1" style="551" customWidth="1"/>
    <col min="11249" max="11251" width="7.5703125" style="551" customWidth="1"/>
    <col min="11252" max="11256" width="0" style="551" hidden="1" customWidth="1"/>
    <col min="11257" max="11259" width="8.42578125" style="551" customWidth="1"/>
    <col min="11260" max="11260" width="1" style="551" customWidth="1"/>
    <col min="11261" max="11263" width="7.5703125" style="551" customWidth="1"/>
    <col min="11264" max="11466" width="9" style="551"/>
    <col min="11467" max="11467" width="3" style="551" customWidth="1"/>
    <col min="11468" max="11468" width="34.140625" style="551" customWidth="1"/>
    <col min="11469" max="11471" width="7.5703125" style="551" customWidth="1"/>
    <col min="11472" max="11476" width="0" style="551" hidden="1" customWidth="1"/>
    <col min="11477" max="11477" width="8.42578125" style="551" customWidth="1"/>
    <col min="11478" max="11479" width="7.5703125" style="551" customWidth="1"/>
    <col min="11480" max="11480" width="1" style="551" customWidth="1"/>
    <col min="11481" max="11483" width="7.5703125" style="551" customWidth="1"/>
    <col min="11484" max="11488" width="0" style="551" hidden="1" customWidth="1"/>
    <col min="11489" max="11489" width="8.42578125" style="551" customWidth="1"/>
    <col min="11490" max="11491" width="7.5703125" style="551" customWidth="1"/>
    <col min="11492" max="11492" width="1" style="551" customWidth="1"/>
    <col min="11493" max="11495" width="7.5703125" style="551" customWidth="1"/>
    <col min="11496" max="11500" width="0" style="551" hidden="1" customWidth="1"/>
    <col min="11501" max="11501" width="8.42578125" style="551" customWidth="1"/>
    <col min="11502" max="11503" width="7.5703125" style="551" customWidth="1"/>
    <col min="11504" max="11504" width="1" style="551" customWidth="1"/>
    <col min="11505" max="11507" width="7.5703125" style="551" customWidth="1"/>
    <col min="11508" max="11512" width="0" style="551" hidden="1" customWidth="1"/>
    <col min="11513" max="11515" width="8.42578125" style="551" customWidth="1"/>
    <col min="11516" max="11516" width="1" style="551" customWidth="1"/>
    <col min="11517" max="11519" width="7.5703125" style="551" customWidth="1"/>
    <col min="11520" max="11722" width="9" style="551"/>
    <col min="11723" max="11723" width="3" style="551" customWidth="1"/>
    <col min="11724" max="11724" width="34.140625" style="551" customWidth="1"/>
    <col min="11725" max="11727" width="7.5703125" style="551" customWidth="1"/>
    <col min="11728" max="11732" width="0" style="551" hidden="1" customWidth="1"/>
    <col min="11733" max="11733" width="8.42578125" style="551" customWidth="1"/>
    <col min="11734" max="11735" width="7.5703125" style="551" customWidth="1"/>
    <col min="11736" max="11736" width="1" style="551" customWidth="1"/>
    <col min="11737" max="11739" width="7.5703125" style="551" customWidth="1"/>
    <col min="11740" max="11744" width="0" style="551" hidden="1" customWidth="1"/>
    <col min="11745" max="11745" width="8.42578125" style="551" customWidth="1"/>
    <col min="11746" max="11747" width="7.5703125" style="551" customWidth="1"/>
    <col min="11748" max="11748" width="1" style="551" customWidth="1"/>
    <col min="11749" max="11751" width="7.5703125" style="551" customWidth="1"/>
    <col min="11752" max="11756" width="0" style="551" hidden="1" customWidth="1"/>
    <col min="11757" max="11757" width="8.42578125" style="551" customWidth="1"/>
    <col min="11758" max="11759" width="7.5703125" style="551" customWidth="1"/>
    <col min="11760" max="11760" width="1" style="551" customWidth="1"/>
    <col min="11761" max="11763" width="7.5703125" style="551" customWidth="1"/>
    <col min="11764" max="11768" width="0" style="551" hidden="1" customWidth="1"/>
    <col min="11769" max="11771" width="8.42578125" style="551" customWidth="1"/>
    <col min="11772" max="11772" width="1" style="551" customWidth="1"/>
    <col min="11773" max="11775" width="7.5703125" style="551" customWidth="1"/>
    <col min="11776" max="11978" width="9" style="551"/>
    <col min="11979" max="11979" width="3" style="551" customWidth="1"/>
    <col min="11980" max="11980" width="34.140625" style="551" customWidth="1"/>
    <col min="11981" max="11983" width="7.5703125" style="551" customWidth="1"/>
    <col min="11984" max="11988" width="0" style="551" hidden="1" customWidth="1"/>
    <col min="11989" max="11989" width="8.42578125" style="551" customWidth="1"/>
    <col min="11990" max="11991" width="7.5703125" style="551" customWidth="1"/>
    <col min="11992" max="11992" width="1" style="551" customWidth="1"/>
    <col min="11993" max="11995" width="7.5703125" style="551" customWidth="1"/>
    <col min="11996" max="12000" width="0" style="551" hidden="1" customWidth="1"/>
    <col min="12001" max="12001" width="8.42578125" style="551" customWidth="1"/>
    <col min="12002" max="12003" width="7.5703125" style="551" customWidth="1"/>
    <col min="12004" max="12004" width="1" style="551" customWidth="1"/>
    <col min="12005" max="12007" width="7.5703125" style="551" customWidth="1"/>
    <col min="12008" max="12012" width="0" style="551" hidden="1" customWidth="1"/>
    <col min="12013" max="12013" width="8.42578125" style="551" customWidth="1"/>
    <col min="12014" max="12015" width="7.5703125" style="551" customWidth="1"/>
    <col min="12016" max="12016" width="1" style="551" customWidth="1"/>
    <col min="12017" max="12019" width="7.5703125" style="551" customWidth="1"/>
    <col min="12020" max="12024" width="0" style="551" hidden="1" customWidth="1"/>
    <col min="12025" max="12027" width="8.42578125" style="551" customWidth="1"/>
    <col min="12028" max="12028" width="1" style="551" customWidth="1"/>
    <col min="12029" max="12031" width="7.5703125" style="551" customWidth="1"/>
    <col min="12032" max="12234" width="9" style="551"/>
    <col min="12235" max="12235" width="3" style="551" customWidth="1"/>
    <col min="12236" max="12236" width="34.140625" style="551" customWidth="1"/>
    <col min="12237" max="12239" width="7.5703125" style="551" customWidth="1"/>
    <col min="12240" max="12244" width="0" style="551" hidden="1" customWidth="1"/>
    <col min="12245" max="12245" width="8.42578125" style="551" customWidth="1"/>
    <col min="12246" max="12247" width="7.5703125" style="551" customWidth="1"/>
    <col min="12248" max="12248" width="1" style="551" customWidth="1"/>
    <col min="12249" max="12251" width="7.5703125" style="551" customWidth="1"/>
    <col min="12252" max="12256" width="0" style="551" hidden="1" customWidth="1"/>
    <col min="12257" max="12257" width="8.42578125" style="551" customWidth="1"/>
    <col min="12258" max="12259" width="7.5703125" style="551" customWidth="1"/>
    <col min="12260" max="12260" width="1" style="551" customWidth="1"/>
    <col min="12261" max="12263" width="7.5703125" style="551" customWidth="1"/>
    <col min="12264" max="12268" width="0" style="551" hidden="1" customWidth="1"/>
    <col min="12269" max="12269" width="8.42578125" style="551" customWidth="1"/>
    <col min="12270" max="12271" width="7.5703125" style="551" customWidth="1"/>
    <col min="12272" max="12272" width="1" style="551" customWidth="1"/>
    <col min="12273" max="12275" width="7.5703125" style="551" customWidth="1"/>
    <col min="12276" max="12280" width="0" style="551" hidden="1" customWidth="1"/>
    <col min="12281" max="12283" width="8.42578125" style="551" customWidth="1"/>
    <col min="12284" max="12284" width="1" style="551" customWidth="1"/>
    <col min="12285" max="12287" width="7.5703125" style="551" customWidth="1"/>
    <col min="12288" max="12490" width="9" style="551"/>
    <col min="12491" max="12491" width="3" style="551" customWidth="1"/>
    <col min="12492" max="12492" width="34.140625" style="551" customWidth="1"/>
    <col min="12493" max="12495" width="7.5703125" style="551" customWidth="1"/>
    <col min="12496" max="12500" width="0" style="551" hidden="1" customWidth="1"/>
    <col min="12501" max="12501" width="8.42578125" style="551" customWidth="1"/>
    <col min="12502" max="12503" width="7.5703125" style="551" customWidth="1"/>
    <col min="12504" max="12504" width="1" style="551" customWidth="1"/>
    <col min="12505" max="12507" width="7.5703125" style="551" customWidth="1"/>
    <col min="12508" max="12512" width="0" style="551" hidden="1" customWidth="1"/>
    <col min="12513" max="12513" width="8.42578125" style="551" customWidth="1"/>
    <col min="12514" max="12515" width="7.5703125" style="551" customWidth="1"/>
    <col min="12516" max="12516" width="1" style="551" customWidth="1"/>
    <col min="12517" max="12519" width="7.5703125" style="551" customWidth="1"/>
    <col min="12520" max="12524" width="0" style="551" hidden="1" customWidth="1"/>
    <col min="12525" max="12525" width="8.42578125" style="551" customWidth="1"/>
    <col min="12526" max="12527" width="7.5703125" style="551" customWidth="1"/>
    <col min="12528" max="12528" width="1" style="551" customWidth="1"/>
    <col min="12529" max="12531" width="7.5703125" style="551" customWidth="1"/>
    <col min="12532" max="12536" width="0" style="551" hidden="1" customWidth="1"/>
    <col min="12537" max="12539" width="8.42578125" style="551" customWidth="1"/>
    <col min="12540" max="12540" width="1" style="551" customWidth="1"/>
    <col min="12541" max="12543" width="7.5703125" style="551" customWidth="1"/>
    <col min="12544" max="12746" width="9" style="551"/>
    <col min="12747" max="12747" width="3" style="551" customWidth="1"/>
    <col min="12748" max="12748" width="34.140625" style="551" customWidth="1"/>
    <col min="12749" max="12751" width="7.5703125" style="551" customWidth="1"/>
    <col min="12752" max="12756" width="0" style="551" hidden="1" customWidth="1"/>
    <col min="12757" max="12757" width="8.42578125" style="551" customWidth="1"/>
    <col min="12758" max="12759" width="7.5703125" style="551" customWidth="1"/>
    <col min="12760" max="12760" width="1" style="551" customWidth="1"/>
    <col min="12761" max="12763" width="7.5703125" style="551" customWidth="1"/>
    <col min="12764" max="12768" width="0" style="551" hidden="1" customWidth="1"/>
    <col min="12769" max="12769" width="8.42578125" style="551" customWidth="1"/>
    <col min="12770" max="12771" width="7.5703125" style="551" customWidth="1"/>
    <col min="12772" max="12772" width="1" style="551" customWidth="1"/>
    <col min="12773" max="12775" width="7.5703125" style="551" customWidth="1"/>
    <col min="12776" max="12780" width="0" style="551" hidden="1" customWidth="1"/>
    <col min="12781" max="12781" width="8.42578125" style="551" customWidth="1"/>
    <col min="12782" max="12783" width="7.5703125" style="551" customWidth="1"/>
    <col min="12784" max="12784" width="1" style="551" customWidth="1"/>
    <col min="12785" max="12787" width="7.5703125" style="551" customWidth="1"/>
    <col min="12788" max="12792" width="0" style="551" hidden="1" customWidth="1"/>
    <col min="12793" max="12795" width="8.42578125" style="551" customWidth="1"/>
    <col min="12796" max="12796" width="1" style="551" customWidth="1"/>
    <col min="12797" max="12799" width="7.5703125" style="551" customWidth="1"/>
    <col min="12800" max="13002" width="9" style="551"/>
    <col min="13003" max="13003" width="3" style="551" customWidth="1"/>
    <col min="13004" max="13004" width="34.140625" style="551" customWidth="1"/>
    <col min="13005" max="13007" width="7.5703125" style="551" customWidth="1"/>
    <col min="13008" max="13012" width="0" style="551" hidden="1" customWidth="1"/>
    <col min="13013" max="13013" width="8.42578125" style="551" customWidth="1"/>
    <col min="13014" max="13015" width="7.5703125" style="551" customWidth="1"/>
    <col min="13016" max="13016" width="1" style="551" customWidth="1"/>
    <col min="13017" max="13019" width="7.5703125" style="551" customWidth="1"/>
    <col min="13020" max="13024" width="0" style="551" hidden="1" customWidth="1"/>
    <col min="13025" max="13025" width="8.42578125" style="551" customWidth="1"/>
    <col min="13026" max="13027" width="7.5703125" style="551" customWidth="1"/>
    <col min="13028" max="13028" width="1" style="551" customWidth="1"/>
    <col min="13029" max="13031" width="7.5703125" style="551" customWidth="1"/>
    <col min="13032" max="13036" width="0" style="551" hidden="1" customWidth="1"/>
    <col min="13037" max="13037" width="8.42578125" style="551" customWidth="1"/>
    <col min="13038" max="13039" width="7.5703125" style="551" customWidth="1"/>
    <col min="13040" max="13040" width="1" style="551" customWidth="1"/>
    <col min="13041" max="13043" width="7.5703125" style="551" customWidth="1"/>
    <col min="13044" max="13048" width="0" style="551" hidden="1" customWidth="1"/>
    <col min="13049" max="13051" width="8.42578125" style="551" customWidth="1"/>
    <col min="13052" max="13052" width="1" style="551" customWidth="1"/>
    <col min="13053" max="13055" width="7.5703125" style="551" customWidth="1"/>
    <col min="13056" max="13258" width="9" style="551"/>
    <col min="13259" max="13259" width="3" style="551" customWidth="1"/>
    <col min="13260" max="13260" width="34.140625" style="551" customWidth="1"/>
    <col min="13261" max="13263" width="7.5703125" style="551" customWidth="1"/>
    <col min="13264" max="13268" width="0" style="551" hidden="1" customWidth="1"/>
    <col min="13269" max="13269" width="8.42578125" style="551" customWidth="1"/>
    <col min="13270" max="13271" width="7.5703125" style="551" customWidth="1"/>
    <col min="13272" max="13272" width="1" style="551" customWidth="1"/>
    <col min="13273" max="13275" width="7.5703125" style="551" customWidth="1"/>
    <col min="13276" max="13280" width="0" style="551" hidden="1" customWidth="1"/>
    <col min="13281" max="13281" width="8.42578125" style="551" customWidth="1"/>
    <col min="13282" max="13283" width="7.5703125" style="551" customWidth="1"/>
    <col min="13284" max="13284" width="1" style="551" customWidth="1"/>
    <col min="13285" max="13287" width="7.5703125" style="551" customWidth="1"/>
    <col min="13288" max="13292" width="0" style="551" hidden="1" customWidth="1"/>
    <col min="13293" max="13293" width="8.42578125" style="551" customWidth="1"/>
    <col min="13294" max="13295" width="7.5703125" style="551" customWidth="1"/>
    <col min="13296" max="13296" width="1" style="551" customWidth="1"/>
    <col min="13297" max="13299" width="7.5703125" style="551" customWidth="1"/>
    <col min="13300" max="13304" width="0" style="551" hidden="1" customWidth="1"/>
    <col min="13305" max="13307" width="8.42578125" style="551" customWidth="1"/>
    <col min="13308" max="13308" width="1" style="551" customWidth="1"/>
    <col min="13309" max="13311" width="7.5703125" style="551" customWidth="1"/>
    <col min="13312" max="13514" width="9" style="551"/>
    <col min="13515" max="13515" width="3" style="551" customWidth="1"/>
    <col min="13516" max="13516" width="34.140625" style="551" customWidth="1"/>
    <col min="13517" max="13519" width="7.5703125" style="551" customWidth="1"/>
    <col min="13520" max="13524" width="0" style="551" hidden="1" customWidth="1"/>
    <col min="13525" max="13525" width="8.42578125" style="551" customWidth="1"/>
    <col min="13526" max="13527" width="7.5703125" style="551" customWidth="1"/>
    <col min="13528" max="13528" width="1" style="551" customWidth="1"/>
    <col min="13529" max="13531" width="7.5703125" style="551" customWidth="1"/>
    <col min="13532" max="13536" width="0" style="551" hidden="1" customWidth="1"/>
    <col min="13537" max="13537" width="8.42578125" style="551" customWidth="1"/>
    <col min="13538" max="13539" width="7.5703125" style="551" customWidth="1"/>
    <col min="13540" max="13540" width="1" style="551" customWidth="1"/>
    <col min="13541" max="13543" width="7.5703125" style="551" customWidth="1"/>
    <col min="13544" max="13548" width="0" style="551" hidden="1" customWidth="1"/>
    <col min="13549" max="13549" width="8.42578125" style="551" customWidth="1"/>
    <col min="13550" max="13551" width="7.5703125" style="551" customWidth="1"/>
    <col min="13552" max="13552" width="1" style="551" customWidth="1"/>
    <col min="13553" max="13555" width="7.5703125" style="551" customWidth="1"/>
    <col min="13556" max="13560" width="0" style="551" hidden="1" customWidth="1"/>
    <col min="13561" max="13563" width="8.42578125" style="551" customWidth="1"/>
    <col min="13564" max="13564" width="1" style="551" customWidth="1"/>
    <col min="13565" max="13567" width="7.5703125" style="551" customWidth="1"/>
    <col min="13568" max="13770" width="9" style="551"/>
    <col min="13771" max="13771" width="3" style="551" customWidth="1"/>
    <col min="13772" max="13772" width="34.140625" style="551" customWidth="1"/>
    <col min="13773" max="13775" width="7.5703125" style="551" customWidth="1"/>
    <col min="13776" max="13780" width="0" style="551" hidden="1" customWidth="1"/>
    <col min="13781" max="13781" width="8.42578125" style="551" customWidth="1"/>
    <col min="13782" max="13783" width="7.5703125" style="551" customWidth="1"/>
    <col min="13784" max="13784" width="1" style="551" customWidth="1"/>
    <col min="13785" max="13787" width="7.5703125" style="551" customWidth="1"/>
    <col min="13788" max="13792" width="0" style="551" hidden="1" customWidth="1"/>
    <col min="13793" max="13793" width="8.42578125" style="551" customWidth="1"/>
    <col min="13794" max="13795" width="7.5703125" style="551" customWidth="1"/>
    <col min="13796" max="13796" width="1" style="551" customWidth="1"/>
    <col min="13797" max="13799" width="7.5703125" style="551" customWidth="1"/>
    <col min="13800" max="13804" width="0" style="551" hidden="1" customWidth="1"/>
    <col min="13805" max="13805" width="8.42578125" style="551" customWidth="1"/>
    <col min="13806" max="13807" width="7.5703125" style="551" customWidth="1"/>
    <col min="13808" max="13808" width="1" style="551" customWidth="1"/>
    <col min="13809" max="13811" width="7.5703125" style="551" customWidth="1"/>
    <col min="13812" max="13816" width="0" style="551" hidden="1" customWidth="1"/>
    <col min="13817" max="13819" width="8.42578125" style="551" customWidth="1"/>
    <col min="13820" max="13820" width="1" style="551" customWidth="1"/>
    <col min="13821" max="13823" width="7.5703125" style="551" customWidth="1"/>
    <col min="13824" max="14026" width="9" style="551"/>
    <col min="14027" max="14027" width="3" style="551" customWidth="1"/>
    <col min="14028" max="14028" width="34.140625" style="551" customWidth="1"/>
    <col min="14029" max="14031" width="7.5703125" style="551" customWidth="1"/>
    <col min="14032" max="14036" width="0" style="551" hidden="1" customWidth="1"/>
    <col min="14037" max="14037" width="8.42578125" style="551" customWidth="1"/>
    <col min="14038" max="14039" width="7.5703125" style="551" customWidth="1"/>
    <col min="14040" max="14040" width="1" style="551" customWidth="1"/>
    <col min="14041" max="14043" width="7.5703125" style="551" customWidth="1"/>
    <col min="14044" max="14048" width="0" style="551" hidden="1" customWidth="1"/>
    <col min="14049" max="14049" width="8.42578125" style="551" customWidth="1"/>
    <col min="14050" max="14051" width="7.5703125" style="551" customWidth="1"/>
    <col min="14052" max="14052" width="1" style="551" customWidth="1"/>
    <col min="14053" max="14055" width="7.5703125" style="551" customWidth="1"/>
    <col min="14056" max="14060" width="0" style="551" hidden="1" customWidth="1"/>
    <col min="14061" max="14061" width="8.42578125" style="551" customWidth="1"/>
    <col min="14062" max="14063" width="7.5703125" style="551" customWidth="1"/>
    <col min="14064" max="14064" width="1" style="551" customWidth="1"/>
    <col min="14065" max="14067" width="7.5703125" style="551" customWidth="1"/>
    <col min="14068" max="14072" width="0" style="551" hidden="1" customWidth="1"/>
    <col min="14073" max="14075" width="8.42578125" style="551" customWidth="1"/>
    <col min="14076" max="14076" width="1" style="551" customWidth="1"/>
    <col min="14077" max="14079" width="7.5703125" style="551" customWidth="1"/>
    <col min="14080" max="14282" width="9" style="551"/>
    <col min="14283" max="14283" width="3" style="551" customWidth="1"/>
    <col min="14284" max="14284" width="34.140625" style="551" customWidth="1"/>
    <col min="14285" max="14287" width="7.5703125" style="551" customWidth="1"/>
    <col min="14288" max="14292" width="0" style="551" hidden="1" customWidth="1"/>
    <col min="14293" max="14293" width="8.42578125" style="551" customWidth="1"/>
    <col min="14294" max="14295" width="7.5703125" style="551" customWidth="1"/>
    <col min="14296" max="14296" width="1" style="551" customWidth="1"/>
    <col min="14297" max="14299" width="7.5703125" style="551" customWidth="1"/>
    <col min="14300" max="14304" width="0" style="551" hidden="1" customWidth="1"/>
    <col min="14305" max="14305" width="8.42578125" style="551" customWidth="1"/>
    <col min="14306" max="14307" width="7.5703125" style="551" customWidth="1"/>
    <col min="14308" max="14308" width="1" style="551" customWidth="1"/>
    <col min="14309" max="14311" width="7.5703125" style="551" customWidth="1"/>
    <col min="14312" max="14316" width="0" style="551" hidden="1" customWidth="1"/>
    <col min="14317" max="14317" width="8.42578125" style="551" customWidth="1"/>
    <col min="14318" max="14319" width="7.5703125" style="551" customWidth="1"/>
    <col min="14320" max="14320" width="1" style="551" customWidth="1"/>
    <col min="14321" max="14323" width="7.5703125" style="551" customWidth="1"/>
    <col min="14324" max="14328" width="0" style="551" hidden="1" customWidth="1"/>
    <col min="14329" max="14331" width="8.42578125" style="551" customWidth="1"/>
    <col min="14332" max="14332" width="1" style="551" customWidth="1"/>
    <col min="14333" max="14335" width="7.5703125" style="551" customWidth="1"/>
    <col min="14336" max="14538" width="9" style="551"/>
    <col min="14539" max="14539" width="3" style="551" customWidth="1"/>
    <col min="14540" max="14540" width="34.140625" style="551" customWidth="1"/>
    <col min="14541" max="14543" width="7.5703125" style="551" customWidth="1"/>
    <col min="14544" max="14548" width="0" style="551" hidden="1" customWidth="1"/>
    <col min="14549" max="14549" width="8.42578125" style="551" customWidth="1"/>
    <col min="14550" max="14551" width="7.5703125" style="551" customWidth="1"/>
    <col min="14552" max="14552" width="1" style="551" customWidth="1"/>
    <col min="14553" max="14555" width="7.5703125" style="551" customWidth="1"/>
    <col min="14556" max="14560" width="0" style="551" hidden="1" customWidth="1"/>
    <col min="14561" max="14561" width="8.42578125" style="551" customWidth="1"/>
    <col min="14562" max="14563" width="7.5703125" style="551" customWidth="1"/>
    <col min="14564" max="14564" width="1" style="551" customWidth="1"/>
    <col min="14565" max="14567" width="7.5703125" style="551" customWidth="1"/>
    <col min="14568" max="14572" width="0" style="551" hidden="1" customWidth="1"/>
    <col min="14573" max="14573" width="8.42578125" style="551" customWidth="1"/>
    <col min="14574" max="14575" width="7.5703125" style="551" customWidth="1"/>
    <col min="14576" max="14576" width="1" style="551" customWidth="1"/>
    <col min="14577" max="14579" width="7.5703125" style="551" customWidth="1"/>
    <col min="14580" max="14584" width="0" style="551" hidden="1" customWidth="1"/>
    <col min="14585" max="14587" width="8.42578125" style="551" customWidth="1"/>
    <col min="14588" max="14588" width="1" style="551" customWidth="1"/>
    <col min="14589" max="14591" width="7.5703125" style="551" customWidth="1"/>
    <col min="14592" max="14794" width="9" style="551"/>
    <col min="14795" max="14795" width="3" style="551" customWidth="1"/>
    <col min="14796" max="14796" width="34.140625" style="551" customWidth="1"/>
    <col min="14797" max="14799" width="7.5703125" style="551" customWidth="1"/>
    <col min="14800" max="14804" width="0" style="551" hidden="1" customWidth="1"/>
    <col min="14805" max="14805" width="8.42578125" style="551" customWidth="1"/>
    <col min="14806" max="14807" width="7.5703125" style="551" customWidth="1"/>
    <col min="14808" max="14808" width="1" style="551" customWidth="1"/>
    <col min="14809" max="14811" width="7.5703125" style="551" customWidth="1"/>
    <col min="14812" max="14816" width="0" style="551" hidden="1" customWidth="1"/>
    <col min="14817" max="14817" width="8.42578125" style="551" customWidth="1"/>
    <col min="14818" max="14819" width="7.5703125" style="551" customWidth="1"/>
    <col min="14820" max="14820" width="1" style="551" customWidth="1"/>
    <col min="14821" max="14823" width="7.5703125" style="551" customWidth="1"/>
    <col min="14824" max="14828" width="0" style="551" hidden="1" customWidth="1"/>
    <col min="14829" max="14829" width="8.42578125" style="551" customWidth="1"/>
    <col min="14830" max="14831" width="7.5703125" style="551" customWidth="1"/>
    <col min="14832" max="14832" width="1" style="551" customWidth="1"/>
    <col min="14833" max="14835" width="7.5703125" style="551" customWidth="1"/>
    <col min="14836" max="14840" width="0" style="551" hidden="1" customWidth="1"/>
    <col min="14841" max="14843" width="8.42578125" style="551" customWidth="1"/>
    <col min="14844" max="14844" width="1" style="551" customWidth="1"/>
    <col min="14845" max="14847" width="7.5703125" style="551" customWidth="1"/>
    <col min="14848" max="15050" width="9" style="551"/>
    <col min="15051" max="15051" width="3" style="551" customWidth="1"/>
    <col min="15052" max="15052" width="34.140625" style="551" customWidth="1"/>
    <col min="15053" max="15055" width="7.5703125" style="551" customWidth="1"/>
    <col min="15056" max="15060" width="0" style="551" hidden="1" customWidth="1"/>
    <col min="15061" max="15061" width="8.42578125" style="551" customWidth="1"/>
    <col min="15062" max="15063" width="7.5703125" style="551" customWidth="1"/>
    <col min="15064" max="15064" width="1" style="551" customWidth="1"/>
    <col min="15065" max="15067" width="7.5703125" style="551" customWidth="1"/>
    <col min="15068" max="15072" width="0" style="551" hidden="1" customWidth="1"/>
    <col min="15073" max="15073" width="8.42578125" style="551" customWidth="1"/>
    <col min="15074" max="15075" width="7.5703125" style="551" customWidth="1"/>
    <col min="15076" max="15076" width="1" style="551" customWidth="1"/>
    <col min="15077" max="15079" width="7.5703125" style="551" customWidth="1"/>
    <col min="15080" max="15084" width="0" style="551" hidden="1" customWidth="1"/>
    <col min="15085" max="15085" width="8.42578125" style="551" customWidth="1"/>
    <col min="15086" max="15087" width="7.5703125" style="551" customWidth="1"/>
    <col min="15088" max="15088" width="1" style="551" customWidth="1"/>
    <col min="15089" max="15091" width="7.5703125" style="551" customWidth="1"/>
    <col min="15092" max="15096" width="0" style="551" hidden="1" customWidth="1"/>
    <col min="15097" max="15099" width="8.42578125" style="551" customWidth="1"/>
    <col min="15100" max="15100" width="1" style="551" customWidth="1"/>
    <col min="15101" max="15103" width="7.5703125" style="551" customWidth="1"/>
    <col min="15104" max="15306" width="9" style="551"/>
    <col min="15307" max="15307" width="3" style="551" customWidth="1"/>
    <col min="15308" max="15308" width="34.140625" style="551" customWidth="1"/>
    <col min="15309" max="15311" width="7.5703125" style="551" customWidth="1"/>
    <col min="15312" max="15316" width="0" style="551" hidden="1" customWidth="1"/>
    <col min="15317" max="15317" width="8.42578125" style="551" customWidth="1"/>
    <col min="15318" max="15319" width="7.5703125" style="551" customWidth="1"/>
    <col min="15320" max="15320" width="1" style="551" customWidth="1"/>
    <col min="15321" max="15323" width="7.5703125" style="551" customWidth="1"/>
    <col min="15324" max="15328" width="0" style="551" hidden="1" customWidth="1"/>
    <col min="15329" max="15329" width="8.42578125" style="551" customWidth="1"/>
    <col min="15330" max="15331" width="7.5703125" style="551" customWidth="1"/>
    <col min="15332" max="15332" width="1" style="551" customWidth="1"/>
    <col min="15333" max="15335" width="7.5703125" style="551" customWidth="1"/>
    <col min="15336" max="15340" width="0" style="551" hidden="1" customWidth="1"/>
    <col min="15341" max="15341" width="8.42578125" style="551" customWidth="1"/>
    <col min="15342" max="15343" width="7.5703125" style="551" customWidth="1"/>
    <col min="15344" max="15344" width="1" style="551" customWidth="1"/>
    <col min="15345" max="15347" width="7.5703125" style="551" customWidth="1"/>
    <col min="15348" max="15352" width="0" style="551" hidden="1" customWidth="1"/>
    <col min="15353" max="15355" width="8.42578125" style="551" customWidth="1"/>
    <col min="15356" max="15356" width="1" style="551" customWidth="1"/>
    <col min="15357" max="15359" width="7.5703125" style="551" customWidth="1"/>
    <col min="15360" max="15562" width="9" style="551"/>
    <col min="15563" max="15563" width="3" style="551" customWidth="1"/>
    <col min="15564" max="15564" width="34.140625" style="551" customWidth="1"/>
    <col min="15565" max="15567" width="7.5703125" style="551" customWidth="1"/>
    <col min="15568" max="15572" width="0" style="551" hidden="1" customWidth="1"/>
    <col min="15573" max="15573" width="8.42578125" style="551" customWidth="1"/>
    <col min="15574" max="15575" width="7.5703125" style="551" customWidth="1"/>
    <col min="15576" max="15576" width="1" style="551" customWidth="1"/>
    <col min="15577" max="15579" width="7.5703125" style="551" customWidth="1"/>
    <col min="15580" max="15584" width="0" style="551" hidden="1" customWidth="1"/>
    <col min="15585" max="15585" width="8.42578125" style="551" customWidth="1"/>
    <col min="15586" max="15587" width="7.5703125" style="551" customWidth="1"/>
    <col min="15588" max="15588" width="1" style="551" customWidth="1"/>
    <col min="15589" max="15591" width="7.5703125" style="551" customWidth="1"/>
    <col min="15592" max="15596" width="0" style="551" hidden="1" customWidth="1"/>
    <col min="15597" max="15597" width="8.42578125" style="551" customWidth="1"/>
    <col min="15598" max="15599" width="7.5703125" style="551" customWidth="1"/>
    <col min="15600" max="15600" width="1" style="551" customWidth="1"/>
    <col min="15601" max="15603" width="7.5703125" style="551" customWidth="1"/>
    <col min="15604" max="15608" width="0" style="551" hidden="1" customWidth="1"/>
    <col min="15609" max="15611" width="8.42578125" style="551" customWidth="1"/>
    <col min="15612" max="15612" width="1" style="551" customWidth="1"/>
    <col min="15613" max="15615" width="7.5703125" style="551" customWidth="1"/>
    <col min="15616" max="15818" width="9" style="551"/>
    <col min="15819" max="15819" width="3" style="551" customWidth="1"/>
    <col min="15820" max="15820" width="34.140625" style="551" customWidth="1"/>
    <col min="15821" max="15823" width="7.5703125" style="551" customWidth="1"/>
    <col min="15824" max="15828" width="0" style="551" hidden="1" customWidth="1"/>
    <col min="15829" max="15829" width="8.42578125" style="551" customWidth="1"/>
    <col min="15830" max="15831" width="7.5703125" style="551" customWidth="1"/>
    <col min="15832" max="15832" width="1" style="551" customWidth="1"/>
    <col min="15833" max="15835" width="7.5703125" style="551" customWidth="1"/>
    <col min="15836" max="15840" width="0" style="551" hidden="1" customWidth="1"/>
    <col min="15841" max="15841" width="8.42578125" style="551" customWidth="1"/>
    <col min="15842" max="15843" width="7.5703125" style="551" customWidth="1"/>
    <col min="15844" max="15844" width="1" style="551" customWidth="1"/>
    <col min="15845" max="15847" width="7.5703125" style="551" customWidth="1"/>
    <col min="15848" max="15852" width="0" style="551" hidden="1" customWidth="1"/>
    <col min="15853" max="15853" width="8.42578125" style="551" customWidth="1"/>
    <col min="15854" max="15855" width="7.5703125" style="551" customWidth="1"/>
    <col min="15856" max="15856" width="1" style="551" customWidth="1"/>
    <col min="15857" max="15859" width="7.5703125" style="551" customWidth="1"/>
    <col min="15860" max="15864" width="0" style="551" hidden="1" customWidth="1"/>
    <col min="15865" max="15867" width="8.42578125" style="551" customWidth="1"/>
    <col min="15868" max="15868" width="1" style="551" customWidth="1"/>
    <col min="15869" max="15871" width="7.5703125" style="551" customWidth="1"/>
    <col min="15872" max="16074" width="9" style="551"/>
    <col min="16075" max="16075" width="3" style="551" customWidth="1"/>
    <col min="16076" max="16076" width="34.140625" style="551" customWidth="1"/>
    <col min="16077" max="16079" width="7.5703125" style="551" customWidth="1"/>
    <col min="16080" max="16084" width="0" style="551" hidden="1" customWidth="1"/>
    <col min="16085" max="16085" width="8.42578125" style="551" customWidth="1"/>
    <col min="16086" max="16087" width="7.5703125" style="551" customWidth="1"/>
    <col min="16088" max="16088" width="1" style="551" customWidth="1"/>
    <col min="16089" max="16091" width="7.5703125" style="551" customWidth="1"/>
    <col min="16092" max="16096" width="0" style="551" hidden="1" customWidth="1"/>
    <col min="16097" max="16097" width="8.42578125" style="551" customWidth="1"/>
    <col min="16098" max="16099" width="7.5703125" style="551" customWidth="1"/>
    <col min="16100" max="16100" width="1" style="551" customWidth="1"/>
    <col min="16101" max="16103" width="7.5703125" style="551" customWidth="1"/>
    <col min="16104" max="16108" width="0" style="551" hidden="1" customWidth="1"/>
    <col min="16109" max="16109" width="8.42578125" style="551" customWidth="1"/>
    <col min="16110" max="16111" width="7.5703125" style="551" customWidth="1"/>
    <col min="16112" max="16112" width="1" style="551" customWidth="1"/>
    <col min="16113" max="16115" width="7.5703125" style="551" customWidth="1"/>
    <col min="16116" max="16120" width="0" style="551" hidden="1" customWidth="1"/>
    <col min="16121" max="16123" width="8.42578125" style="551" customWidth="1"/>
    <col min="16124" max="16124" width="1" style="551" customWidth="1"/>
    <col min="16125" max="16127" width="7.5703125" style="551" customWidth="1"/>
    <col min="16128" max="16384" width="9" style="551"/>
  </cols>
  <sheetData>
    <row r="1" spans="1:127" ht="13.5" x14ac:dyDescent="0.2">
      <c r="B1" s="325" t="s">
        <v>715</v>
      </c>
      <c r="C1" s="659"/>
      <c r="D1" s="659"/>
      <c r="E1" s="659"/>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568"/>
      <c r="AV1" s="560"/>
      <c r="AW1" s="560"/>
      <c r="AX1" s="560"/>
      <c r="AY1" s="560"/>
      <c r="AZ1" s="560"/>
      <c r="BA1" s="591"/>
      <c r="BB1" s="591"/>
      <c r="BC1" s="898" t="s">
        <v>1677</v>
      </c>
      <c r="BD1" s="590"/>
      <c r="BE1" s="590"/>
      <c r="BF1" s="590"/>
      <c r="BG1" s="591"/>
      <c r="BH1" s="591"/>
      <c r="BI1" s="591"/>
      <c r="BJ1" s="591"/>
      <c r="BK1" s="591"/>
      <c r="BL1" s="591"/>
      <c r="BM1" s="591"/>
      <c r="BN1" s="591"/>
      <c r="BO1" s="591"/>
      <c r="BP1" s="591"/>
      <c r="BQ1" s="591"/>
      <c r="BR1" s="591"/>
      <c r="BS1" s="591"/>
      <c r="BT1" s="591"/>
      <c r="BU1" s="591"/>
      <c r="BV1" s="591"/>
      <c r="BW1" s="591"/>
      <c r="BX1" s="591"/>
      <c r="BY1" s="591"/>
      <c r="BZ1" s="591"/>
      <c r="CA1" s="591"/>
      <c r="CB1" s="591"/>
      <c r="CC1" s="591"/>
      <c r="CD1" s="591"/>
      <c r="CE1" s="591"/>
      <c r="CF1" s="591"/>
      <c r="CG1" s="591"/>
      <c r="CH1" s="591"/>
      <c r="CI1" s="591"/>
      <c r="CJ1" s="591"/>
      <c r="CK1" s="591"/>
      <c r="CL1" s="591"/>
      <c r="CM1" s="591"/>
      <c r="CN1" s="591"/>
      <c r="CO1" s="591"/>
      <c r="CP1" s="591"/>
      <c r="CQ1" s="591"/>
      <c r="CR1" s="591"/>
      <c r="CS1" s="591"/>
      <c r="CT1" s="591"/>
      <c r="CU1" s="591"/>
      <c r="CV1" s="591"/>
      <c r="CW1" s="591"/>
      <c r="CX1" s="591"/>
      <c r="CY1" s="591"/>
      <c r="CZ1" s="591"/>
      <c r="DA1" s="591"/>
      <c r="DB1" s="591"/>
      <c r="DC1" s="591"/>
      <c r="DD1" s="591"/>
      <c r="DE1" s="591"/>
      <c r="DF1" s="591"/>
      <c r="DG1" s="591"/>
      <c r="DH1" s="591"/>
      <c r="DI1" s="591"/>
      <c r="DJ1" s="591"/>
      <c r="DK1" s="591"/>
      <c r="DL1" s="591"/>
      <c r="DM1" s="591"/>
      <c r="DN1" s="591"/>
      <c r="DO1" s="591"/>
      <c r="DP1" s="591"/>
      <c r="DQ1" s="591"/>
      <c r="DR1" s="591"/>
      <c r="DS1" s="591"/>
      <c r="DT1" s="591"/>
      <c r="DU1" s="591"/>
      <c r="DV1" s="591"/>
      <c r="DW1" s="591"/>
    </row>
    <row r="2" spans="1:127" ht="14.25" thickBot="1" x14ac:dyDescent="0.25">
      <c r="B2" s="321" t="s">
        <v>157</v>
      </c>
      <c r="C2" s="655"/>
      <c r="D2" s="655"/>
      <c r="E2" s="655"/>
      <c r="F2" s="655"/>
      <c r="G2" s="655"/>
      <c r="H2" s="655"/>
      <c r="I2" s="655"/>
      <c r="J2" s="655"/>
      <c r="K2" s="655"/>
      <c r="L2" s="462"/>
      <c r="M2" s="462"/>
      <c r="N2" s="462"/>
      <c r="O2" s="655"/>
      <c r="P2" s="462"/>
      <c r="Q2" s="653"/>
      <c r="R2" s="653"/>
      <c r="S2" s="653"/>
      <c r="T2" s="653"/>
      <c r="U2" s="640"/>
      <c r="V2" s="640"/>
      <c r="W2" s="640"/>
      <c r="X2" s="640"/>
      <c r="Y2" s="640"/>
      <c r="Z2" s="640"/>
      <c r="AA2" s="640"/>
      <c r="AB2" s="640"/>
      <c r="AC2" s="658"/>
      <c r="AD2" s="462"/>
      <c r="AE2" s="462"/>
      <c r="AF2" s="462"/>
      <c r="AG2" s="462"/>
      <c r="AH2" s="462"/>
      <c r="AI2" s="462"/>
      <c r="AJ2" s="462"/>
      <c r="AK2" s="462"/>
      <c r="AL2" s="462"/>
      <c r="AM2" s="462"/>
      <c r="AN2" s="462"/>
      <c r="AO2" s="462"/>
      <c r="AP2" s="462"/>
      <c r="AQ2" s="462"/>
      <c r="AR2" s="462"/>
      <c r="AS2" s="462"/>
      <c r="AT2" s="462"/>
      <c r="AU2" s="568"/>
      <c r="AV2" s="560"/>
      <c r="AW2" s="560"/>
      <c r="AX2" s="560"/>
      <c r="AY2" s="560"/>
      <c r="AZ2" s="560"/>
      <c r="BA2" s="591"/>
      <c r="BB2" s="591"/>
      <c r="BC2" s="898" t="s">
        <v>372</v>
      </c>
      <c r="BD2" s="590"/>
      <c r="BE2" s="590"/>
      <c r="BF2" s="590"/>
      <c r="BG2" s="591"/>
      <c r="BH2" s="591"/>
      <c r="BI2" s="591"/>
      <c r="BJ2" s="591"/>
      <c r="BK2" s="591"/>
      <c r="BL2" s="591"/>
      <c r="BM2" s="591"/>
      <c r="BN2" s="591"/>
      <c r="BO2" s="591"/>
      <c r="BP2" s="591"/>
      <c r="BQ2" s="591"/>
      <c r="BR2" s="591"/>
      <c r="BS2" s="591"/>
      <c r="BT2" s="591"/>
      <c r="BU2" s="591"/>
      <c r="BV2" s="591"/>
      <c r="BW2" s="591"/>
      <c r="BX2" s="591"/>
      <c r="BY2" s="591"/>
      <c r="BZ2" s="591"/>
      <c r="CA2" s="591"/>
      <c r="CB2" s="591"/>
      <c r="CC2" s="591"/>
      <c r="CD2" s="591"/>
      <c r="CE2" s="591"/>
      <c r="CF2" s="591"/>
      <c r="CG2" s="591"/>
      <c r="CH2" s="591"/>
      <c r="CI2" s="591"/>
      <c r="CJ2" s="591"/>
      <c r="CK2" s="591"/>
      <c r="CL2" s="591"/>
      <c r="CM2" s="591"/>
      <c r="CN2" s="591"/>
      <c r="CO2" s="591"/>
      <c r="CP2" s="591"/>
      <c r="CQ2" s="591"/>
      <c r="CR2" s="591"/>
      <c r="CS2" s="591"/>
      <c r="CT2" s="591"/>
      <c r="CU2" s="591"/>
      <c r="CV2" s="591"/>
      <c r="CW2" s="591"/>
      <c r="CX2" s="591"/>
      <c r="CY2" s="591"/>
      <c r="CZ2" s="591"/>
      <c r="DA2" s="591"/>
      <c r="DB2" s="591"/>
      <c r="DC2" s="591"/>
      <c r="DD2" s="591"/>
      <c r="DE2" s="591"/>
      <c r="DF2" s="591"/>
      <c r="DG2" s="591"/>
      <c r="DH2" s="591"/>
      <c r="DI2" s="591"/>
      <c r="DJ2" s="591"/>
      <c r="DK2" s="591"/>
      <c r="DL2" s="591"/>
      <c r="DM2" s="591"/>
      <c r="DN2" s="591"/>
      <c r="DO2" s="591"/>
      <c r="DP2" s="591"/>
      <c r="DQ2" s="591"/>
      <c r="DR2" s="591"/>
      <c r="DS2" s="591"/>
      <c r="DT2" s="591"/>
      <c r="DU2" s="591"/>
      <c r="DV2" s="591"/>
      <c r="DW2" s="591"/>
    </row>
    <row r="3" spans="1:127" ht="15.75" customHeight="1" thickBot="1" x14ac:dyDescent="0.25">
      <c r="B3" s="321" t="s">
        <v>160</v>
      </c>
      <c r="C3" s="655"/>
      <c r="D3" s="655"/>
      <c r="E3" s="1075" t="s">
        <v>158</v>
      </c>
      <c r="F3" s="1076"/>
      <c r="G3" s="1076"/>
      <c r="H3" s="1076"/>
      <c r="I3" s="1076"/>
      <c r="J3" s="1076"/>
      <c r="K3" s="1077"/>
      <c r="L3" s="654"/>
      <c r="M3" s="653"/>
      <c r="N3" s="462"/>
      <c r="O3" s="462"/>
      <c r="P3" s="462"/>
      <c r="Q3" s="462"/>
      <c r="R3" s="462"/>
      <c r="S3" s="462"/>
      <c r="T3" s="462"/>
      <c r="U3" s="462"/>
      <c r="V3" s="462"/>
      <c r="W3" s="462"/>
      <c r="X3" s="462"/>
      <c r="Y3" s="462"/>
      <c r="Z3" s="462"/>
      <c r="AA3" s="462"/>
      <c r="AB3" s="462"/>
      <c r="AC3" s="462"/>
      <c r="AD3" s="920"/>
      <c r="AE3" s="920"/>
      <c r="AF3" s="917"/>
      <c r="AG3" s="918"/>
      <c r="AH3" s="918"/>
      <c r="AI3" s="918"/>
      <c r="AJ3" s="918"/>
      <c r="AK3" s="918"/>
      <c r="AL3" s="918"/>
      <c r="AM3" s="918"/>
      <c r="AN3" s="918"/>
      <c r="AO3" s="918"/>
      <c r="AP3" s="918"/>
      <c r="AQ3" s="918"/>
      <c r="AR3" s="918"/>
      <c r="AS3" s="918"/>
      <c r="AT3" s="918"/>
      <c r="AU3" s="918"/>
      <c r="AV3" s="918"/>
      <c r="AW3" s="918"/>
      <c r="AX3" s="916"/>
      <c r="AY3" s="916"/>
      <c r="AZ3" s="916"/>
      <c r="BA3" s="916"/>
      <c r="BB3" s="916"/>
      <c r="BC3" s="898" t="s">
        <v>1678</v>
      </c>
      <c r="BD3" s="916"/>
      <c r="BE3" s="916"/>
      <c r="BF3" s="916"/>
      <c r="BG3" s="916"/>
      <c r="BH3" s="916"/>
      <c r="BI3" s="916"/>
      <c r="BJ3" s="916"/>
      <c r="BK3" s="916"/>
      <c r="BL3" s="916"/>
      <c r="BM3" s="916"/>
      <c r="BN3" s="916"/>
      <c r="BO3" s="916"/>
      <c r="BP3" s="916"/>
      <c r="BQ3" s="916"/>
      <c r="BR3" s="591"/>
      <c r="BS3" s="591"/>
      <c r="BT3" s="591"/>
      <c r="BU3" s="591"/>
      <c r="BV3" s="591"/>
      <c r="BW3" s="591"/>
      <c r="BX3" s="591"/>
      <c r="BY3" s="591"/>
      <c r="BZ3" s="591"/>
      <c r="CA3" s="591"/>
      <c r="CB3" s="591"/>
      <c r="CC3" s="591"/>
      <c r="CD3" s="591"/>
      <c r="CE3" s="591"/>
      <c r="CF3" s="591"/>
      <c r="CG3" s="591"/>
      <c r="CH3" s="591"/>
      <c r="CI3" s="591"/>
      <c r="CJ3" s="591"/>
      <c r="CK3" s="591"/>
      <c r="CL3" s="591"/>
      <c r="CM3" s="591"/>
      <c r="CN3" s="591"/>
      <c r="CO3" s="591"/>
      <c r="CP3" s="591"/>
      <c r="CQ3" s="591"/>
      <c r="CR3" s="591"/>
      <c r="CS3" s="591"/>
      <c r="CT3" s="591"/>
      <c r="CU3" s="591"/>
      <c r="CV3" s="591"/>
      <c r="CW3" s="591"/>
      <c r="CX3" s="591"/>
      <c r="CY3" s="591"/>
      <c r="CZ3" s="591"/>
      <c r="DA3" s="591"/>
      <c r="DB3" s="591"/>
      <c r="DC3" s="591"/>
      <c r="DD3" s="591"/>
      <c r="DE3" s="591"/>
      <c r="DF3" s="591"/>
      <c r="DG3" s="591"/>
      <c r="DH3" s="591"/>
      <c r="DI3" s="591"/>
      <c r="DJ3" s="591"/>
      <c r="DK3" s="591"/>
      <c r="DL3" s="591"/>
      <c r="DM3" s="591"/>
      <c r="DN3" s="591"/>
      <c r="DO3" s="591"/>
      <c r="DP3" s="591"/>
      <c r="DQ3" s="591"/>
      <c r="DR3" s="591"/>
      <c r="DS3" s="591"/>
      <c r="DT3" s="591"/>
      <c r="DU3" s="591"/>
      <c r="DV3" s="591"/>
      <c r="DW3" s="591"/>
    </row>
    <row r="4" spans="1:127" ht="27.75" customHeight="1" thickBot="1" x14ac:dyDescent="0.25">
      <c r="B4" s="656"/>
      <c r="C4" s="655"/>
      <c r="D4" s="655"/>
      <c r="E4" s="1078" t="s">
        <v>370</v>
      </c>
      <c r="F4" s="1079"/>
      <c r="G4" s="1071" t="s">
        <v>1703</v>
      </c>
      <c r="H4" s="1071"/>
      <c r="I4" s="1071"/>
      <c r="J4" s="1071"/>
      <c r="K4" s="1072"/>
      <c r="L4" s="657"/>
      <c r="M4" s="640"/>
      <c r="N4" s="462"/>
      <c r="O4" s="462"/>
      <c r="P4" s="462"/>
      <c r="Q4" s="462"/>
      <c r="R4" s="462"/>
      <c r="S4" s="462"/>
      <c r="T4" s="462"/>
      <c r="U4" s="462"/>
      <c r="V4" s="462"/>
      <c r="W4" s="462"/>
      <c r="X4" s="462"/>
      <c r="Y4" s="462"/>
      <c r="Z4" s="462"/>
      <c r="AA4" s="462"/>
      <c r="AB4" s="462"/>
      <c r="AC4" s="462"/>
      <c r="AD4" s="920"/>
      <c r="AE4" s="920"/>
      <c r="AF4" s="917"/>
      <c r="AG4" s="918"/>
      <c r="AH4" s="918"/>
      <c r="AI4" s="918"/>
      <c r="AJ4" s="918"/>
      <c r="AK4" s="918"/>
      <c r="AL4" s="918"/>
      <c r="AM4" s="918"/>
      <c r="AN4" s="918"/>
      <c r="AO4" s="918"/>
      <c r="AP4" s="918"/>
      <c r="AQ4" s="918"/>
      <c r="AR4" s="918"/>
      <c r="AS4" s="918"/>
      <c r="AT4" s="918"/>
      <c r="AU4" s="918"/>
      <c r="AV4" s="918"/>
      <c r="AW4" s="918"/>
      <c r="AX4" s="916"/>
      <c r="AY4" s="916"/>
      <c r="AZ4" s="916"/>
      <c r="BA4" s="916"/>
      <c r="BB4" s="916"/>
      <c r="BC4" s="897" t="s">
        <v>1679</v>
      </c>
      <c r="BD4" s="916"/>
      <c r="BE4" s="916"/>
      <c r="BF4" s="916"/>
      <c r="BG4" s="916"/>
      <c r="BH4" s="916"/>
      <c r="BI4" s="916"/>
      <c r="BJ4" s="916"/>
      <c r="BK4" s="916"/>
      <c r="BL4" s="916"/>
      <c r="BM4" s="916"/>
      <c r="BN4" s="916"/>
      <c r="BO4" s="916"/>
      <c r="BP4" s="916"/>
      <c r="BQ4" s="916"/>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row>
    <row r="5" spans="1:127" ht="13.15" customHeight="1" thickBot="1" x14ac:dyDescent="0.25">
      <c r="B5" s="656"/>
      <c r="C5" s="655"/>
      <c r="D5" s="655"/>
      <c r="E5" s="1080" t="s">
        <v>161</v>
      </c>
      <c r="F5" s="1081"/>
      <c r="G5" s="1073" t="s">
        <v>162</v>
      </c>
      <c r="H5" s="1073"/>
      <c r="I5" s="1073"/>
      <c r="J5" s="1073"/>
      <c r="K5" s="1074"/>
      <c r="L5" s="654"/>
      <c r="M5" s="653"/>
      <c r="N5" s="631"/>
      <c r="O5" s="631"/>
      <c r="P5" s="631"/>
      <c r="Q5" s="631"/>
      <c r="R5" s="631"/>
      <c r="S5" s="631"/>
      <c r="T5" s="631"/>
      <c r="U5" s="631"/>
      <c r="V5" s="631"/>
      <c r="W5" s="631"/>
      <c r="X5" s="631"/>
      <c r="Y5" s="631"/>
      <c r="Z5" s="631"/>
      <c r="AA5" s="631"/>
      <c r="AB5" s="631"/>
      <c r="AC5" s="631"/>
      <c r="AD5" s="921"/>
      <c r="AE5" s="921"/>
      <c r="AF5" s="917"/>
      <c r="AG5" s="918"/>
      <c r="AH5" s="918"/>
      <c r="AI5" s="918"/>
      <c r="AJ5" s="918"/>
      <c r="AK5" s="918"/>
      <c r="AL5" s="918"/>
      <c r="AM5" s="918"/>
      <c r="AN5" s="918"/>
      <c r="AO5" s="918"/>
      <c r="AP5" s="918"/>
      <c r="AQ5" s="918"/>
      <c r="AR5" s="918"/>
      <c r="AS5" s="918"/>
      <c r="AT5" s="918"/>
      <c r="AU5" s="918"/>
      <c r="AV5" s="918"/>
      <c r="AW5" s="918"/>
      <c r="AX5" s="916"/>
      <c r="AY5" s="916"/>
      <c r="AZ5" s="916"/>
      <c r="BA5" s="916"/>
      <c r="BB5" s="916"/>
      <c r="BC5" s="898" t="s">
        <v>1680</v>
      </c>
      <c r="BD5" s="916"/>
      <c r="BE5" s="916"/>
      <c r="BF5" s="916"/>
      <c r="BG5" s="916"/>
      <c r="BH5" s="916"/>
      <c r="BI5" s="916"/>
      <c r="BJ5" s="916"/>
      <c r="BK5" s="916"/>
      <c r="BL5" s="916"/>
      <c r="BM5" s="916"/>
      <c r="BN5" s="916"/>
      <c r="BO5" s="916"/>
      <c r="BP5" s="916"/>
      <c r="BQ5" s="916"/>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row>
    <row r="6" spans="1:127" s="894" customFormat="1" x14ac:dyDescent="0.2">
      <c r="A6" s="889"/>
      <c r="B6" s="890"/>
      <c r="C6" s="891"/>
      <c r="D6" s="545">
        <v>2</v>
      </c>
      <c r="E6" s="545">
        <v>38</v>
      </c>
      <c r="F6" s="545">
        <v>74</v>
      </c>
      <c r="G6" s="545">
        <v>110</v>
      </c>
      <c r="H6" s="545">
        <v>146</v>
      </c>
      <c r="I6" s="545">
        <v>182</v>
      </c>
      <c r="J6" s="545">
        <v>218</v>
      </c>
      <c r="K6" s="545">
        <v>254</v>
      </c>
      <c r="L6" s="545">
        <v>290</v>
      </c>
      <c r="M6" s="545">
        <v>326</v>
      </c>
      <c r="N6" s="545">
        <v>362</v>
      </c>
      <c r="O6" s="892"/>
      <c r="P6" s="545">
        <v>2</v>
      </c>
      <c r="Q6" s="545">
        <v>38</v>
      </c>
      <c r="R6" s="545">
        <v>74</v>
      </c>
      <c r="S6" s="545">
        <v>110</v>
      </c>
      <c r="T6" s="545">
        <v>146</v>
      </c>
      <c r="U6" s="545">
        <v>182</v>
      </c>
      <c r="V6" s="545">
        <v>218</v>
      </c>
      <c r="W6" s="545">
        <v>254</v>
      </c>
      <c r="X6" s="545">
        <v>290</v>
      </c>
      <c r="Y6" s="545">
        <v>326</v>
      </c>
      <c r="Z6" s="545">
        <v>362</v>
      </c>
      <c r="AA6" s="545"/>
      <c r="AB6" s="545">
        <v>14</v>
      </c>
      <c r="AC6" s="545">
        <v>50</v>
      </c>
      <c r="AD6" s="545">
        <v>86</v>
      </c>
      <c r="AE6" s="545">
        <v>122</v>
      </c>
      <c r="AF6" s="545">
        <v>158</v>
      </c>
      <c r="AG6" s="545">
        <v>194</v>
      </c>
      <c r="AH6" s="545">
        <v>230</v>
      </c>
      <c r="AI6" s="545">
        <v>266</v>
      </c>
      <c r="AJ6" s="545">
        <v>302</v>
      </c>
      <c r="AK6" s="545">
        <v>338</v>
      </c>
      <c r="AL6" s="545">
        <v>374</v>
      </c>
      <c r="AM6" s="893"/>
      <c r="AN6" s="545">
        <v>17</v>
      </c>
      <c r="AO6" s="545">
        <v>53</v>
      </c>
      <c r="AP6" s="545">
        <v>89</v>
      </c>
      <c r="AQ6" s="545">
        <v>125</v>
      </c>
      <c r="AR6" s="545">
        <v>161</v>
      </c>
      <c r="AS6" s="545">
        <v>197</v>
      </c>
      <c r="AT6" s="545">
        <v>233</v>
      </c>
      <c r="AU6" s="545">
        <v>269</v>
      </c>
      <c r="AV6" s="545">
        <v>305</v>
      </c>
      <c r="AW6" s="545">
        <v>341</v>
      </c>
      <c r="AX6" s="545">
        <v>377</v>
      </c>
      <c r="AZ6" s="895"/>
      <c r="BA6" s="896"/>
      <c r="BB6" s="896"/>
      <c r="BC6" s="897" t="s">
        <v>714</v>
      </c>
      <c r="BD6" s="896"/>
      <c r="BE6" s="896"/>
      <c r="BF6" s="896"/>
      <c r="BG6" s="896"/>
      <c r="BH6" s="896"/>
      <c r="BI6" s="896"/>
      <c r="BJ6" s="896"/>
      <c r="BK6" s="896"/>
      <c r="BL6" s="896"/>
      <c r="BM6" s="896"/>
      <c r="BN6" s="896"/>
      <c r="BO6" s="896"/>
      <c r="BP6" s="896"/>
      <c r="BQ6" s="896"/>
      <c r="BR6" s="896"/>
      <c r="BS6" s="896"/>
      <c r="BT6" s="896"/>
      <c r="BU6" s="896"/>
      <c r="BV6" s="896"/>
      <c r="BW6" s="896"/>
      <c r="BX6" s="896"/>
      <c r="BY6" s="896"/>
      <c r="BZ6" s="896"/>
      <c r="CA6" s="896"/>
      <c r="CB6" s="896"/>
      <c r="CC6" s="896"/>
      <c r="CD6" s="896"/>
      <c r="CE6" s="896"/>
      <c r="CF6" s="896"/>
      <c r="CG6" s="896"/>
      <c r="CH6" s="896"/>
      <c r="CI6" s="896"/>
      <c r="CJ6" s="896"/>
      <c r="CK6" s="896"/>
      <c r="CL6" s="896"/>
      <c r="CM6" s="896"/>
      <c r="CN6" s="896"/>
      <c r="CO6" s="896"/>
      <c r="CP6" s="896"/>
      <c r="CQ6" s="896"/>
      <c r="CR6" s="896"/>
      <c r="CS6" s="896"/>
      <c r="CT6" s="896"/>
      <c r="CU6" s="896"/>
      <c r="CV6" s="896"/>
      <c r="CW6" s="896"/>
      <c r="CX6" s="896"/>
      <c r="CY6" s="896"/>
      <c r="CZ6" s="896"/>
      <c r="DA6" s="896"/>
      <c r="DB6" s="896"/>
      <c r="DC6" s="896"/>
      <c r="DD6" s="896"/>
      <c r="DE6" s="896"/>
      <c r="DF6" s="896"/>
      <c r="DG6" s="896"/>
      <c r="DH6" s="896"/>
      <c r="DI6" s="896"/>
      <c r="DJ6" s="896"/>
      <c r="DK6" s="896"/>
      <c r="DL6" s="896"/>
      <c r="DM6" s="896"/>
      <c r="DN6" s="896"/>
      <c r="DO6" s="896"/>
      <c r="DP6" s="896"/>
      <c r="DQ6" s="896"/>
      <c r="DR6" s="896"/>
      <c r="DS6" s="896"/>
      <c r="DT6" s="896"/>
      <c r="DU6" s="896"/>
      <c r="DV6" s="896"/>
      <c r="DW6" s="896"/>
    </row>
    <row r="7" spans="1:127" ht="35.25" customHeight="1" x14ac:dyDescent="0.2">
      <c r="B7" s="652"/>
      <c r="C7" s="652" t="s">
        <v>34</v>
      </c>
      <c r="D7" s="1070" t="s">
        <v>713</v>
      </c>
      <c r="E7" s="1070"/>
      <c r="F7" s="1070"/>
      <c r="G7" s="1070"/>
      <c r="H7" s="1070"/>
      <c r="I7" s="1070"/>
      <c r="J7" s="1070"/>
      <c r="K7" s="1070"/>
      <c r="L7" s="1070"/>
      <c r="M7" s="1070"/>
      <c r="N7" s="1070"/>
      <c r="O7" s="652"/>
      <c r="P7" s="1070" t="str">
        <f>G4</f>
        <v>Average Progress 8 score (5)(6)</v>
      </c>
      <c r="Q7" s="1070"/>
      <c r="R7" s="1070"/>
      <c r="S7" s="1070"/>
      <c r="T7" s="1070"/>
      <c r="U7" s="1070"/>
      <c r="V7" s="1070"/>
      <c r="W7" s="1070"/>
      <c r="X7" s="1070"/>
      <c r="Y7" s="1070"/>
      <c r="Z7" s="1070"/>
      <c r="AA7" s="631"/>
      <c r="AB7" s="1066" t="str">
        <f>IF($G$4=$BC$1,"Progress 8 lower confidence interval","")</f>
        <v>Progress 8 lower confidence interval</v>
      </c>
      <c r="AC7" s="1066"/>
      <c r="AD7" s="1066"/>
      <c r="AE7" s="1066"/>
      <c r="AF7" s="1066"/>
      <c r="AG7" s="1066"/>
      <c r="AH7" s="1066"/>
      <c r="AI7" s="1066"/>
      <c r="AJ7" s="1066"/>
      <c r="AK7" s="1066"/>
      <c r="AL7" s="1066"/>
      <c r="AM7" s="631"/>
      <c r="AN7" s="1066" t="str">
        <f>IF($G$4=$BC$1,"Progress 8 upper confidence interval","")</f>
        <v>Progress 8 upper confidence interval</v>
      </c>
      <c r="AO7" s="1066"/>
      <c r="AP7" s="1066"/>
      <c r="AQ7" s="1066"/>
      <c r="AR7" s="1066"/>
      <c r="AS7" s="1066"/>
      <c r="AT7" s="1066"/>
      <c r="AU7" s="1066"/>
      <c r="AV7" s="1066"/>
      <c r="AW7" s="1066"/>
      <c r="AX7" s="1066"/>
      <c r="AY7" s="651"/>
      <c r="AZ7" s="591"/>
      <c r="BA7" s="597"/>
      <c r="BB7" s="597"/>
      <c r="BC7" s="898" t="s">
        <v>1681</v>
      </c>
      <c r="BD7" s="650"/>
      <c r="BE7" s="650"/>
      <c r="BF7" s="649"/>
    </row>
    <row r="8" spans="1:127" ht="100.9" customHeight="1" x14ac:dyDescent="0.2">
      <c r="B8" s="648"/>
      <c r="C8" s="647"/>
      <c r="D8" s="644" t="s">
        <v>712</v>
      </c>
      <c r="E8" s="644" t="s">
        <v>711</v>
      </c>
      <c r="F8" s="644" t="s">
        <v>710</v>
      </c>
      <c r="G8" s="644" t="s">
        <v>709</v>
      </c>
      <c r="H8" s="644" t="s">
        <v>708</v>
      </c>
      <c r="I8" s="645" t="s">
        <v>707</v>
      </c>
      <c r="J8" s="645" t="s">
        <v>706</v>
      </c>
      <c r="K8" s="645" t="s">
        <v>705</v>
      </c>
      <c r="L8" s="645" t="s">
        <v>704</v>
      </c>
      <c r="M8" s="644" t="s">
        <v>703</v>
      </c>
      <c r="N8" s="644" t="s">
        <v>702</v>
      </c>
      <c r="O8" s="646"/>
      <c r="P8" s="644" t="s">
        <v>712</v>
      </c>
      <c r="Q8" s="644" t="s">
        <v>711</v>
      </c>
      <c r="R8" s="644" t="s">
        <v>710</v>
      </c>
      <c r="S8" s="644" t="s">
        <v>709</v>
      </c>
      <c r="T8" s="644" t="s">
        <v>708</v>
      </c>
      <c r="U8" s="645" t="s">
        <v>707</v>
      </c>
      <c r="V8" s="645" t="s">
        <v>706</v>
      </c>
      <c r="W8" s="645" t="s">
        <v>705</v>
      </c>
      <c r="X8" s="645" t="s">
        <v>704</v>
      </c>
      <c r="Y8" s="644" t="s">
        <v>703</v>
      </c>
      <c r="Z8" s="643" t="s">
        <v>702</v>
      </c>
      <c r="AA8" s="642"/>
      <c r="AB8" s="641" t="str">
        <f t="shared" ref="AB8:AL8" si="0">IF($G$4=$BC$1,D8,"")</f>
        <v>All state-funded mainstream schools(10)</v>
      </c>
      <c r="AC8" s="639" t="str">
        <f t="shared" si="0"/>
        <v>Local authority maintained mainstream schools(11)</v>
      </c>
      <c r="AD8" s="639" t="str">
        <f t="shared" si="0"/>
        <v>Academies and free schools(12)</v>
      </c>
      <c r="AE8" s="639" t="str">
        <f t="shared" si="0"/>
        <v>Sponsored academies</v>
      </c>
      <c r="AF8" s="639" t="str">
        <f t="shared" si="0"/>
        <v>Converter academies</v>
      </c>
      <c r="AG8" s="639" t="str">
        <f t="shared" si="0"/>
        <v>Free schools</v>
      </c>
      <c r="AH8" s="639" t="str">
        <f t="shared" si="0"/>
        <v>University technical colleges (UTCs)</v>
      </c>
      <c r="AI8" s="639" t="str">
        <f t="shared" si="0"/>
        <v>Studio schools</v>
      </c>
      <c r="AJ8" s="639" t="str">
        <f t="shared" si="0"/>
        <v>Further education colleges with provision for 14- to 16-year-olds(13)</v>
      </c>
      <c r="AK8" s="639" t="str">
        <f t="shared" si="0"/>
        <v>State-funded special schools(14)</v>
      </c>
      <c r="AL8" s="639" t="str">
        <f t="shared" si="0"/>
        <v>All state-funded schools(3)</v>
      </c>
      <c r="AM8" s="640"/>
      <c r="AN8" s="639" t="str">
        <f t="shared" ref="AN8:AX8" si="1">IF($G$4=$BC$1,P8,"")</f>
        <v>All state-funded mainstream schools(10)</v>
      </c>
      <c r="AO8" s="639" t="str">
        <f t="shared" si="1"/>
        <v>Local authority maintained mainstream schools(11)</v>
      </c>
      <c r="AP8" s="639" t="str">
        <f t="shared" si="1"/>
        <v>Academies and free schools(12)</v>
      </c>
      <c r="AQ8" s="639" t="str">
        <f t="shared" si="1"/>
        <v>Sponsored academies</v>
      </c>
      <c r="AR8" s="639" t="str">
        <f t="shared" si="1"/>
        <v>Converter academies</v>
      </c>
      <c r="AS8" s="639" t="str">
        <f t="shared" si="1"/>
        <v>Free schools</v>
      </c>
      <c r="AT8" s="639" t="str">
        <f t="shared" si="1"/>
        <v>University technical colleges (UTCs)</v>
      </c>
      <c r="AU8" s="639" t="str">
        <f t="shared" si="1"/>
        <v>Studio schools</v>
      </c>
      <c r="AV8" s="639" t="str">
        <f t="shared" si="1"/>
        <v>Further education colleges with provision for 14- to 16-year-olds(13)</v>
      </c>
      <c r="AW8" s="639" t="str">
        <f t="shared" si="1"/>
        <v>State-funded special schools(14)</v>
      </c>
      <c r="AX8" s="639" t="str">
        <f t="shared" si="1"/>
        <v>All state-funded schools(3)</v>
      </c>
      <c r="AY8" s="638"/>
      <c r="AZ8" s="591"/>
      <c r="BA8" s="591"/>
      <c r="BB8" s="591"/>
      <c r="BC8" s="899" t="s">
        <v>1682</v>
      </c>
      <c r="BD8" s="590"/>
      <c r="BE8" s="590"/>
      <c r="BF8" s="595"/>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c r="CC8" s="1067"/>
      <c r="CD8" s="1067"/>
      <c r="CE8" s="1067"/>
      <c r="CF8" s="1067"/>
      <c r="CG8" s="1067"/>
      <c r="CH8" s="1067"/>
      <c r="CI8" s="1067"/>
      <c r="CJ8" s="1067"/>
      <c r="CK8" s="1067"/>
      <c r="CL8" s="1067"/>
      <c r="CM8" s="1067"/>
      <c r="CN8" s="1067"/>
      <c r="CO8" s="1067"/>
      <c r="CP8" s="1067"/>
      <c r="CQ8" s="1067"/>
      <c r="CR8" s="1067"/>
      <c r="CS8" s="1067"/>
      <c r="CT8" s="1067"/>
      <c r="CU8" s="1067"/>
      <c r="CV8" s="1067"/>
      <c r="CW8" s="1067"/>
      <c r="CX8" s="1067"/>
      <c r="CY8" s="554"/>
      <c r="CZ8" s="1082"/>
      <c r="DA8" s="1082"/>
      <c r="DB8" s="1082"/>
      <c r="DC8" s="1082"/>
      <c r="DD8" s="554"/>
      <c r="DE8" s="1082"/>
      <c r="DF8" s="1082"/>
      <c r="DG8" s="1082"/>
      <c r="DH8" s="1082"/>
      <c r="DI8" s="554"/>
      <c r="DJ8" s="1082"/>
      <c r="DK8" s="1082"/>
      <c r="DL8" s="1082"/>
      <c r="DM8" s="1082"/>
      <c r="DN8" s="1082"/>
      <c r="DO8" s="1082"/>
      <c r="DP8" s="1082"/>
      <c r="DQ8" s="1082"/>
      <c r="DR8" s="1082"/>
      <c r="DS8" s="1082"/>
      <c r="DT8" s="1082"/>
      <c r="DU8" s="554"/>
      <c r="DV8" s="633"/>
      <c r="DW8" s="632"/>
    </row>
    <row r="9" spans="1:127" ht="15.75" customHeight="1" x14ac:dyDescent="0.2">
      <c r="B9" s="602" t="s">
        <v>71</v>
      </c>
      <c r="C9" s="600"/>
      <c r="D9" s="600"/>
      <c r="E9" s="462"/>
      <c r="F9" s="600"/>
      <c r="G9" s="600"/>
      <c r="H9" s="600"/>
      <c r="I9" s="600"/>
      <c r="J9" s="600"/>
      <c r="K9" s="600"/>
      <c r="L9" s="600"/>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637"/>
      <c r="AW9" s="637"/>
      <c r="AX9" s="637"/>
      <c r="AY9" s="636"/>
      <c r="AZ9" s="635"/>
      <c r="BA9" s="603"/>
      <c r="BB9" s="591"/>
      <c r="BC9" s="897"/>
      <c r="BD9" s="590"/>
      <c r="BE9" s="590"/>
      <c r="BF9" s="595"/>
      <c r="BG9" s="1068"/>
      <c r="BH9" s="1068"/>
      <c r="BI9" s="1068"/>
      <c r="BJ9" s="1068"/>
      <c r="BK9" s="1068"/>
      <c r="BL9" s="1068"/>
      <c r="BM9" s="1068"/>
      <c r="BN9" s="1068"/>
      <c r="BO9" s="1068"/>
      <c r="BP9" s="1068"/>
      <c r="BQ9" s="1068"/>
      <c r="BR9" s="1068"/>
      <c r="BS9" s="1068"/>
      <c r="BT9" s="1068"/>
      <c r="BU9" s="1068"/>
      <c r="BV9" s="1068"/>
      <c r="BW9" s="1068"/>
      <c r="BX9" s="1068"/>
      <c r="BY9" s="1068"/>
      <c r="BZ9" s="1068"/>
      <c r="CA9" s="1068"/>
      <c r="CB9" s="1068"/>
      <c r="CC9" s="1068"/>
      <c r="CD9" s="1068"/>
      <c r="CE9" s="1068"/>
      <c r="CF9" s="1068"/>
      <c r="CG9" s="1068"/>
      <c r="CH9" s="1068"/>
      <c r="CI9" s="1068"/>
      <c r="CJ9" s="1068"/>
      <c r="CK9" s="1068"/>
      <c r="CL9" s="1068"/>
      <c r="CM9" s="1068"/>
      <c r="CN9" s="1068"/>
      <c r="CO9" s="1068"/>
      <c r="CP9" s="1068"/>
      <c r="CQ9" s="1068"/>
      <c r="CR9" s="1068"/>
      <c r="CS9" s="1068"/>
      <c r="CT9" s="1068"/>
      <c r="CU9" s="1068"/>
      <c r="CV9" s="1068"/>
      <c r="CW9" s="1068"/>
      <c r="CX9" s="1068"/>
      <c r="CY9" s="554"/>
      <c r="CZ9" s="634"/>
      <c r="DA9" s="554"/>
      <c r="DB9" s="554"/>
      <c r="DC9" s="554"/>
      <c r="DD9" s="554"/>
      <c r="DE9" s="634"/>
      <c r="DF9" s="554"/>
      <c r="DG9" s="554"/>
      <c r="DH9" s="554"/>
      <c r="DI9" s="554"/>
      <c r="DJ9" s="554"/>
      <c r="DK9" s="554"/>
      <c r="DL9" s="554"/>
      <c r="DM9" s="554"/>
      <c r="DN9" s="554"/>
      <c r="DO9" s="554"/>
      <c r="DP9" s="554"/>
      <c r="DQ9" s="554"/>
      <c r="DR9" s="554"/>
      <c r="DS9" s="554"/>
      <c r="DT9" s="554"/>
      <c r="DU9" s="554"/>
      <c r="DV9" s="554"/>
    </row>
    <row r="10" spans="1:127" x14ac:dyDescent="0.2">
      <c r="A10" s="553" t="s">
        <v>315</v>
      </c>
      <c r="B10" s="629"/>
      <c r="C10" s="630" t="s">
        <v>72</v>
      </c>
      <c r="D10" s="616">
        <f>VLOOKUP($A10,'FeederSheet CH3a'!$B$5:$OH$21,D$6+$BC$38+$BC$36,FALSE)</f>
        <v>374286</v>
      </c>
      <c r="E10" s="616">
        <f>VLOOKUP($A10,'FeederSheet CH3a'!$B$5:$OH$21,E$6+$BC$38+$BC$36,FALSE)</f>
        <v>106524</v>
      </c>
      <c r="F10" s="616">
        <f>VLOOKUP($A10,'FeederSheet CH3a'!$B$5:$OH$21,F$6+$BC$38+$BC$36,FALSE)</f>
        <v>267344</v>
      </c>
      <c r="G10" s="616">
        <f>VLOOKUP($A10,'FeederSheet CH3a'!$B$5:$OH$21,G$6+$BC$38+$BC$36,FALSE)</f>
        <v>65327</v>
      </c>
      <c r="H10" s="616">
        <f>VLOOKUP($A10,'FeederSheet CH3a'!$B$5:$OH$21,H$6+$BC$38+$BC$36,FALSE)</f>
        <v>196141</v>
      </c>
      <c r="I10" s="616">
        <f>VLOOKUP($A10,'FeederSheet CH3a'!$B$5:$OH$21,I$6+$BC$38+$BC$36,FALSE)</f>
        <v>3087</v>
      </c>
      <c r="J10" s="616">
        <f>VLOOKUP($A10,'FeederSheet CH3a'!$B$5:$OH$21,J$6+$BC$38+$BC$36,FALSE)</f>
        <v>2018</v>
      </c>
      <c r="K10" s="616">
        <f>VLOOKUP($A10,'FeederSheet CH3a'!$B$5:$OH$21,K$6+$BC$38+$BC$36,FALSE)</f>
        <v>771</v>
      </c>
      <c r="L10" s="616">
        <f>VLOOKUP($A10,'FeederSheet CH3a'!$B$5:$OH$21,L$6+$BC$38+$BC$36,FALSE)</f>
        <v>21</v>
      </c>
      <c r="M10" s="616">
        <f>VLOOKUP($A10,'FeederSheet CH3a'!$B$5:$OH$21,M$6+$BC$38+$BC$36,FALSE)</f>
        <v>7648</v>
      </c>
      <c r="N10" s="616">
        <f>VLOOKUP($A10,'FeederSheet CH3a'!$B$5:$OH$21,N$6+$BC$38+$BC$36,FALSE)</f>
        <v>381934</v>
      </c>
      <c r="O10" s="615"/>
      <c r="P10" s="615">
        <f>VLOOKUP($A10,'FeederSheet CH3a'!$B$5:$OH$21,P$6+$BC$34+$BC$36,FALSE)</f>
        <v>-7.0000000000000007E-2</v>
      </c>
      <c r="Q10" s="615">
        <f>VLOOKUP($A10,'FeederSheet CH3a'!$B$5:$OH$21,Q$6+$BC$34+$BC$36,FALSE)</f>
        <v>-0.12</v>
      </c>
      <c r="R10" s="615">
        <f>VLOOKUP($A10,'FeederSheet CH3a'!$B$5:$OH$21,R$6+$BC$34+$BC$36,FALSE)</f>
        <v>-0.05</v>
      </c>
      <c r="S10" s="615">
        <f>VLOOKUP($A10,'FeederSheet CH3a'!$B$5:$OH$21,S$6+$BC$34+$BC$36,FALSE)</f>
        <v>-0.3</v>
      </c>
      <c r="T10" s="615">
        <f>VLOOKUP($A10,'FeederSheet CH3a'!$B$5:$OH$21,T$6+$BC$34+$BC$36,FALSE)</f>
        <v>0.04</v>
      </c>
      <c r="U10" s="615">
        <f>VLOOKUP($A10,'FeederSheet CH3a'!$B$5:$OH$21,U$6+$BC$34+$BC$36,FALSE)</f>
        <v>0.04</v>
      </c>
      <c r="V10" s="615">
        <f>VLOOKUP($A10,'FeederSheet CH3a'!$B$5:$OH$21,V$6+$BC$34+$BC$36,FALSE)</f>
        <v>-0.85</v>
      </c>
      <c r="W10" s="615">
        <f>VLOOKUP($A10,'FeederSheet CH3a'!$B$5:$OH$21,W$6+$BC$34+$BC$36,FALSE)</f>
        <v>-0.67</v>
      </c>
      <c r="X10" s="615">
        <f>VLOOKUP($A10,'FeederSheet CH3a'!$B$5:$OH$21,X$6+$BC$34+$BC$36,FALSE)</f>
        <v>-2.75</v>
      </c>
      <c r="Y10" s="615">
        <f>VLOOKUP($A10,'FeederSheet CH3a'!$B$5:$OH$21,Y$6+$BC$34+$BC$36,FALSE)</f>
        <v>-1.72</v>
      </c>
      <c r="Z10" s="615">
        <f>VLOOKUP($A10,'FeederSheet CH3a'!$B$5:$OH$21,Z$6+$BC$34+$BC$36,FALSE)</f>
        <v>-0.1</v>
      </c>
      <c r="AA10" s="614"/>
      <c r="AB10" s="614">
        <f>IF($G$4=$BC$1,VLOOKUP($A10,'FeederSheet CH3a'!$B$5:$OH$21,AB$6+$BC$36,FALSE),"")</f>
        <v>-0.08</v>
      </c>
      <c r="AC10" s="614">
        <f>IF($G$4=$BC$1,VLOOKUP($A10,'FeederSheet CH3a'!$B$5:$OH$21,AC$6+$BC$36,FALSE),"")</f>
        <v>-0.12</v>
      </c>
      <c r="AD10" s="614">
        <f>IF($G$4=$BC$1,VLOOKUP($A10,'FeederSheet CH3a'!$B$5:$OH$21,AD$6+$BC$36,FALSE),"")</f>
        <v>-0.06</v>
      </c>
      <c r="AE10" s="614">
        <f>IF($G$4=$BC$1,VLOOKUP($A10,'FeederSheet CH3a'!$B$5:$OH$21,AE$6+$BC$36,FALSE),"")</f>
        <v>-0.31</v>
      </c>
      <c r="AF10" s="614">
        <f>IF($G$4=$BC$1,VLOOKUP($A10,'FeederSheet CH3a'!$B$5:$OH$21,AF$6+$BC$36,FALSE),"")</f>
        <v>0.03</v>
      </c>
      <c r="AG10" s="614">
        <f>IF($G$4=$BC$1,VLOOKUP($A10,'FeederSheet CH3a'!$B$5:$OH$21,AG$6+$BC$36,FALSE),"")</f>
        <v>-0.01</v>
      </c>
      <c r="AH10" s="614">
        <f>IF($G$4=$BC$1,VLOOKUP($A10,'FeederSheet CH3a'!$B$5:$OH$21,AH$6+$BC$36,FALSE),"")</f>
        <v>-0.9</v>
      </c>
      <c r="AI10" s="614">
        <f>IF($G$4=$BC$1,VLOOKUP($A10,'FeederSheet CH3a'!$B$5:$OH$21,AI$6+$BC$36,FALSE),"")</f>
        <v>-0.76</v>
      </c>
      <c r="AJ10" s="614">
        <f>IF($G$4=$BC$1,VLOOKUP($A10,'FeederSheet CH3a'!$B$5:$OH$21,AJ$6+$BC$36,FALSE),"")</f>
        <v>-3.29</v>
      </c>
      <c r="AK10" s="614">
        <f>IF($G$4=$BC$1,VLOOKUP($A10,'FeederSheet CH3a'!$B$5:$OH$21,AK$6+$BC$36,FALSE),"")</f>
        <v>-1.75</v>
      </c>
      <c r="AL10" s="614">
        <f>IF($G$4=$BC$1,VLOOKUP($A10,'FeederSheet CH3a'!$B$5:$OH$21,AL$6+$BC$36,FALSE),"")</f>
        <v>-0.11</v>
      </c>
      <c r="AM10" s="614"/>
      <c r="AN10" s="614">
        <f>IF($G$4=$BC$1,VLOOKUP($A10,'FeederSheet CH3a'!$B$5:$OH$21,AN$6+$BC$36,FALSE),"")</f>
        <v>-7.0000000000000007E-2</v>
      </c>
      <c r="AO10" s="614">
        <f>IF($G$4=$BC$1,VLOOKUP($A10,'FeederSheet CH3a'!$B$5:$OH$21,AO$6+$BC$36,FALSE),"")</f>
        <v>-0.11</v>
      </c>
      <c r="AP10" s="614">
        <f>IF($G$4=$BC$1,VLOOKUP($A10,'FeederSheet CH3a'!$B$5:$OH$21,AP$6+$BC$36,FALSE),"")</f>
        <v>-0.05</v>
      </c>
      <c r="AQ10" s="614">
        <f>IF($G$4=$BC$1,VLOOKUP($A10,'FeederSheet CH3a'!$B$5:$OH$21,AQ$6+$BC$36,FALSE),"")</f>
        <v>-0.28999999999999998</v>
      </c>
      <c r="AR10" s="614">
        <f>IF($G$4=$BC$1,VLOOKUP($A10,'FeederSheet CH3a'!$B$5:$OH$21,AR$6+$BC$36,FALSE),"")</f>
        <v>0.04</v>
      </c>
      <c r="AS10" s="614">
        <f>IF($G$4=$BC$1,VLOOKUP($A10,'FeederSheet CH3a'!$B$5:$OH$21,AS$6+$BC$36,FALSE),"")</f>
        <v>0.08</v>
      </c>
      <c r="AT10" s="614">
        <f>IF($G$4=$BC$1,VLOOKUP($A10,'FeederSheet CH3a'!$B$5:$OH$21,AT$6+$BC$36,FALSE),"")</f>
        <v>-0.79</v>
      </c>
      <c r="AU10" s="614">
        <f>IF($G$4=$BC$1,VLOOKUP($A10,'FeederSheet CH3a'!$B$5:$OH$21,AU$6+$BC$36,FALSE),"")</f>
        <v>-0.57999999999999996</v>
      </c>
      <c r="AV10" s="614">
        <f>IF($G$4=$BC$1,VLOOKUP($A10,'FeederSheet CH3a'!$B$5:$OH$21,AV$6+$BC$36,FALSE),"")</f>
        <v>-2.21</v>
      </c>
      <c r="AW10" s="614">
        <f>IF($G$4=$BC$1,VLOOKUP($A10,'FeederSheet CH3a'!$B$5:$OH$21,AW$6+$BC$36,FALSE),"")</f>
        <v>-1.69</v>
      </c>
      <c r="AX10" s="614">
        <f>IF($G$4=$BC$1,VLOOKUP($A10,'FeederSheet CH3a'!$B$5:$OH$21,AX$6+$BC$36,FALSE),"")</f>
        <v>-0.1</v>
      </c>
      <c r="AY10" s="462"/>
      <c r="AZ10" s="591"/>
      <c r="BA10" s="591"/>
      <c r="BB10" s="591"/>
      <c r="BC10" s="897"/>
      <c r="BD10" s="590"/>
      <c r="BE10" s="590"/>
      <c r="BF10" s="595"/>
      <c r="BG10" s="554"/>
      <c r="BH10" s="554"/>
      <c r="BI10" s="554"/>
      <c r="BJ10" s="554"/>
      <c r="BK10" s="554"/>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6"/>
      <c r="DA10" s="556"/>
      <c r="DB10" s="556"/>
      <c r="DC10" s="556"/>
      <c r="DD10" s="554"/>
      <c r="DE10" s="556"/>
      <c r="DF10" s="556"/>
      <c r="DG10" s="556"/>
      <c r="DH10" s="556"/>
      <c r="DI10" s="556"/>
      <c r="DJ10" s="556"/>
      <c r="DK10" s="556"/>
      <c r="DL10" s="556"/>
      <c r="DM10" s="556"/>
      <c r="DN10" s="556"/>
      <c r="DO10" s="556"/>
      <c r="DP10" s="556"/>
      <c r="DQ10" s="556"/>
      <c r="DR10" s="556"/>
      <c r="DS10" s="556"/>
      <c r="DT10" s="556"/>
      <c r="DU10" s="554"/>
      <c r="DV10" s="633"/>
      <c r="DW10" s="632"/>
    </row>
    <row r="11" spans="1:127" x14ac:dyDescent="0.2">
      <c r="A11" s="553" t="s">
        <v>321</v>
      </c>
      <c r="B11" s="629"/>
      <c r="C11" s="630" t="s">
        <v>78</v>
      </c>
      <c r="D11" s="616">
        <f>VLOOKUP($A11,'FeederSheet CH3a'!$B$5:$OH$21,D$6+$BC$38+$BC$36,FALSE)</f>
        <v>22460</v>
      </c>
      <c r="E11" s="616">
        <f>VLOOKUP($A11,'FeederSheet CH3a'!$B$5:$OH$21,E$6+$BC$38+$BC$36,FALSE)</f>
        <v>6579</v>
      </c>
      <c r="F11" s="616">
        <f>VLOOKUP($A11,'FeederSheet CH3a'!$B$5:$OH$21,F$6+$BC$38+$BC$36,FALSE)</f>
        <v>15831</v>
      </c>
      <c r="G11" s="616">
        <f>VLOOKUP($A11,'FeederSheet CH3a'!$B$5:$OH$21,G$6+$BC$38+$BC$36,FALSE)</f>
        <v>4199</v>
      </c>
      <c r="H11" s="616">
        <f>VLOOKUP($A11,'FeederSheet CH3a'!$B$5:$OH$21,H$6+$BC$38+$BC$36,FALSE)</f>
        <v>11053</v>
      </c>
      <c r="I11" s="616">
        <f>VLOOKUP($A11,'FeederSheet CH3a'!$B$5:$OH$21,I$6+$BC$38+$BC$36,FALSE)</f>
        <v>372</v>
      </c>
      <c r="J11" s="616">
        <f>VLOOKUP($A11,'FeederSheet CH3a'!$B$5:$OH$21,J$6+$BC$38+$BC$36,FALSE)</f>
        <v>161</v>
      </c>
      <c r="K11" s="616">
        <f>VLOOKUP($A11,'FeederSheet CH3a'!$B$5:$OH$21,K$6+$BC$38+$BC$36,FALSE)</f>
        <v>46</v>
      </c>
      <c r="L11" s="616">
        <f>VLOOKUP($A11,'FeederSheet CH3a'!$B$5:$OH$21,L$6+$BC$38+$BC$36,FALSE)</f>
        <v>5</v>
      </c>
      <c r="M11" s="616">
        <f>VLOOKUP($A11,'FeederSheet CH3a'!$B$5:$OH$21,M$6+$BC$38+$BC$36,FALSE)</f>
        <v>456</v>
      </c>
      <c r="N11" s="616">
        <f>VLOOKUP($A11,'FeederSheet CH3a'!$B$5:$OH$21,N$6+$BC$38+$BC$36,FALSE)</f>
        <v>22916</v>
      </c>
      <c r="O11" s="615"/>
      <c r="P11" s="615">
        <f>VLOOKUP($A11,'FeederSheet CH3a'!$B$5:$OH$21,P$6+$BC$34+$BC$36,FALSE)</f>
        <v>0.02</v>
      </c>
      <c r="Q11" s="615">
        <f>VLOOKUP($A11,'FeederSheet CH3a'!$B$5:$OH$21,Q$6+$BC$34+$BC$36,FALSE)</f>
        <v>-7.0000000000000007E-2</v>
      </c>
      <c r="R11" s="615">
        <f>VLOOKUP($A11,'FeederSheet CH3a'!$B$5:$OH$21,R$6+$BC$34+$BC$36,FALSE)</f>
        <v>0.05</v>
      </c>
      <c r="S11" s="615">
        <f>VLOOKUP($A11,'FeederSheet CH3a'!$B$5:$OH$21,S$6+$BC$34+$BC$36,FALSE)</f>
        <v>-0.15</v>
      </c>
      <c r="T11" s="615">
        <f>VLOOKUP($A11,'FeederSheet CH3a'!$B$5:$OH$21,T$6+$BC$34+$BC$36,FALSE)</f>
        <v>0.15</v>
      </c>
      <c r="U11" s="615">
        <f>VLOOKUP($A11,'FeederSheet CH3a'!$B$5:$OH$21,U$6+$BC$34+$BC$36,FALSE)</f>
        <v>0.13</v>
      </c>
      <c r="V11" s="615">
        <f>VLOOKUP($A11,'FeederSheet CH3a'!$B$5:$OH$21,V$6+$BC$34+$BC$36,FALSE)</f>
        <v>-0.87</v>
      </c>
      <c r="W11" s="615">
        <f>VLOOKUP($A11,'FeederSheet CH3a'!$B$5:$OH$21,W$6+$BC$34+$BC$36,FALSE)</f>
        <v>-0.56000000000000005</v>
      </c>
      <c r="X11" s="615">
        <f>VLOOKUP($A11,'FeederSheet CH3a'!$B$5:$OH$21,X$6+$BC$34+$BC$36,FALSE)</f>
        <v>-2.99</v>
      </c>
      <c r="Y11" s="615">
        <f>VLOOKUP($A11,'FeederSheet CH3a'!$B$5:$OH$21,Y$6+$BC$34+$BC$36,FALSE)</f>
        <v>-1.74</v>
      </c>
      <c r="Z11" s="615">
        <f>VLOOKUP($A11,'FeederSheet CH3a'!$B$5:$OH$21,Z$6+$BC$34+$BC$36,FALSE)</f>
        <v>-0.02</v>
      </c>
      <c r="AA11" s="614"/>
      <c r="AB11" s="614">
        <f>IF($G$4=$BC$1,VLOOKUP($A11,'FeederSheet CH3a'!$B$5:$OH$21,AB$6+$BC$36,FALSE),"")</f>
        <v>0</v>
      </c>
      <c r="AC11" s="614">
        <f>IF($G$4=$BC$1,VLOOKUP($A11,'FeederSheet CH3a'!$B$5:$OH$21,AC$6+$BC$36,FALSE),"")</f>
        <v>-0.1</v>
      </c>
      <c r="AD11" s="614">
        <f>IF($G$4=$BC$1,VLOOKUP($A11,'FeederSheet CH3a'!$B$5:$OH$21,AD$6+$BC$36,FALSE),"")</f>
        <v>0.03</v>
      </c>
      <c r="AE11" s="614">
        <f>IF($G$4=$BC$1,VLOOKUP($A11,'FeederSheet CH3a'!$B$5:$OH$21,AE$6+$BC$36,FALSE),"")</f>
        <v>-0.19</v>
      </c>
      <c r="AF11" s="614">
        <f>IF($G$4=$BC$1,VLOOKUP($A11,'FeederSheet CH3a'!$B$5:$OH$21,AF$6+$BC$36,FALSE),"")</f>
        <v>0.12</v>
      </c>
      <c r="AG11" s="614">
        <f>IF($G$4=$BC$1,VLOOKUP($A11,'FeederSheet CH3a'!$B$5:$OH$21,AG$6+$BC$36,FALSE),"")</f>
        <v>0.01</v>
      </c>
      <c r="AH11" s="614">
        <f>IF($G$4=$BC$1,VLOOKUP($A11,'FeederSheet CH3a'!$B$5:$OH$21,AH$6+$BC$36,FALSE),"")</f>
        <v>-1.07</v>
      </c>
      <c r="AI11" s="614">
        <f>IF($G$4=$BC$1,VLOOKUP($A11,'FeederSheet CH3a'!$B$5:$OH$21,AI$6+$BC$36,FALSE),"")</f>
        <v>-0.92</v>
      </c>
      <c r="AJ11" s="614">
        <f>IF($G$4=$BC$1,VLOOKUP($A11,'FeederSheet CH3a'!$B$5:$OH$21,AJ$6+$BC$36,FALSE),"")</f>
        <v>-4.0999999999999996</v>
      </c>
      <c r="AK11" s="614">
        <f>IF($G$4=$BC$1,VLOOKUP($A11,'FeederSheet CH3a'!$B$5:$OH$21,AK$6+$BC$36,FALSE),"")</f>
        <v>-1.85</v>
      </c>
      <c r="AL11" s="614">
        <f>IF($G$4=$BC$1,VLOOKUP($A11,'FeederSheet CH3a'!$B$5:$OH$21,AL$6+$BC$36,FALSE),"")</f>
        <v>-0.03</v>
      </c>
      <c r="AM11" s="614"/>
      <c r="AN11" s="614">
        <f>IF($G$4=$BC$1,VLOOKUP($A11,'FeederSheet CH3a'!$B$5:$OH$21,AN$6+$BC$36,FALSE),"")</f>
        <v>0.03</v>
      </c>
      <c r="AO11" s="614">
        <f>IF($G$4=$BC$1,VLOOKUP($A11,'FeederSheet CH3a'!$B$5:$OH$21,AO$6+$BC$36,FALSE),"")</f>
        <v>-0.04</v>
      </c>
      <c r="AP11" s="614">
        <f>IF($G$4=$BC$1,VLOOKUP($A11,'FeederSheet CH3a'!$B$5:$OH$21,AP$6+$BC$36,FALSE),"")</f>
        <v>7.0000000000000007E-2</v>
      </c>
      <c r="AQ11" s="614">
        <f>IF($G$4=$BC$1,VLOOKUP($A11,'FeederSheet CH3a'!$B$5:$OH$21,AQ$6+$BC$36,FALSE),"")</f>
        <v>-0.11</v>
      </c>
      <c r="AR11" s="614">
        <f>IF($G$4=$BC$1,VLOOKUP($A11,'FeederSheet CH3a'!$B$5:$OH$21,AR$6+$BC$36,FALSE),"")</f>
        <v>0.17</v>
      </c>
      <c r="AS11" s="614">
        <f>IF($G$4=$BC$1,VLOOKUP($A11,'FeederSheet CH3a'!$B$5:$OH$21,AS$6+$BC$36,FALSE),"")</f>
        <v>0.26</v>
      </c>
      <c r="AT11" s="614">
        <f>IF($G$4=$BC$1,VLOOKUP($A11,'FeederSheet CH3a'!$B$5:$OH$21,AT$6+$BC$36,FALSE),"")</f>
        <v>-0.68</v>
      </c>
      <c r="AU11" s="614">
        <f>IF($G$4=$BC$1,VLOOKUP($A11,'FeederSheet CH3a'!$B$5:$OH$21,AU$6+$BC$36,FALSE),"")</f>
        <v>-0.2</v>
      </c>
      <c r="AV11" s="614">
        <f>IF($G$4=$BC$1,VLOOKUP($A11,'FeederSheet CH3a'!$B$5:$OH$21,AV$6+$BC$36,FALSE),"")</f>
        <v>-1.88</v>
      </c>
      <c r="AW11" s="614">
        <f>IF($G$4=$BC$1,VLOOKUP($A11,'FeederSheet CH3a'!$B$5:$OH$21,AW$6+$BC$36,FALSE),"")</f>
        <v>-1.62</v>
      </c>
      <c r="AX11" s="614">
        <f>IF($G$4=$BC$1,VLOOKUP($A11,'FeederSheet CH3a'!$B$5:$OH$21,AX$6+$BC$36,FALSE),"")</f>
        <v>0</v>
      </c>
      <c r="AY11" s="462"/>
      <c r="AZ11" s="591"/>
      <c r="BA11" s="591"/>
      <c r="BB11" s="591"/>
      <c r="BC11" s="590"/>
      <c r="BD11" s="590"/>
      <c r="BE11" s="590"/>
      <c r="BF11" s="595"/>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6"/>
      <c r="DA11" s="556"/>
      <c r="DB11" s="556"/>
      <c r="DC11" s="556"/>
      <c r="DD11" s="554"/>
      <c r="DE11" s="556"/>
      <c r="DF11" s="556"/>
      <c r="DG11" s="556"/>
      <c r="DH11" s="556"/>
      <c r="DI11" s="556"/>
      <c r="DJ11" s="556"/>
      <c r="DK11" s="556"/>
      <c r="DL11" s="556"/>
      <c r="DM11" s="556"/>
      <c r="DN11" s="556"/>
      <c r="DO11" s="556"/>
      <c r="DP11" s="556"/>
      <c r="DQ11" s="556"/>
      <c r="DR11" s="556"/>
      <c r="DS11" s="556"/>
      <c r="DT11" s="556"/>
      <c r="DU11" s="554"/>
      <c r="DV11" s="554"/>
    </row>
    <row r="12" spans="1:127" x14ac:dyDescent="0.2">
      <c r="A12" s="553" t="s">
        <v>326</v>
      </c>
      <c r="B12" s="629"/>
      <c r="C12" s="630" t="s">
        <v>83</v>
      </c>
      <c r="D12" s="616">
        <f>VLOOKUP($A12,'FeederSheet CH3a'!$B$5:$OH$21,D$6+$BC$38+$BC$36,FALSE)</f>
        <v>49813</v>
      </c>
      <c r="E12" s="616">
        <f>VLOOKUP($A12,'FeederSheet CH3a'!$B$5:$OH$21,E$6+$BC$38+$BC$36,FALSE)</f>
        <v>16850</v>
      </c>
      <c r="F12" s="616">
        <f>VLOOKUP($A12,'FeederSheet CH3a'!$B$5:$OH$21,F$6+$BC$38+$BC$36,FALSE)</f>
        <v>32922</v>
      </c>
      <c r="G12" s="616">
        <f>VLOOKUP($A12,'FeederSheet CH3a'!$B$5:$OH$21,G$6+$BC$38+$BC$36,FALSE)</f>
        <v>8116</v>
      </c>
      <c r="H12" s="616">
        <f>VLOOKUP($A12,'FeederSheet CH3a'!$B$5:$OH$21,H$6+$BC$38+$BC$36,FALSE)</f>
        <v>23317</v>
      </c>
      <c r="I12" s="616">
        <f>VLOOKUP($A12,'FeederSheet CH3a'!$B$5:$OH$21,I$6+$BC$38+$BC$36,FALSE)</f>
        <v>1192</v>
      </c>
      <c r="J12" s="616">
        <f>VLOOKUP($A12,'FeederSheet CH3a'!$B$5:$OH$21,J$6+$BC$38+$BC$36,FALSE)</f>
        <v>238</v>
      </c>
      <c r="K12" s="616">
        <f>VLOOKUP($A12,'FeederSheet CH3a'!$B$5:$OH$21,K$6+$BC$38+$BC$36,FALSE)</f>
        <v>59</v>
      </c>
      <c r="L12" s="616">
        <f>VLOOKUP($A12,'FeederSheet CH3a'!$B$5:$OH$21,L$6+$BC$38+$BC$36,FALSE)</f>
        <v>4</v>
      </c>
      <c r="M12" s="616">
        <f>VLOOKUP($A12,'FeederSheet CH3a'!$B$5:$OH$21,M$6+$BC$38+$BC$36,FALSE)</f>
        <v>647</v>
      </c>
      <c r="N12" s="616">
        <f>VLOOKUP($A12,'FeederSheet CH3a'!$B$5:$OH$21,N$6+$BC$38+$BC$36,FALSE)</f>
        <v>50460</v>
      </c>
      <c r="O12" s="615"/>
      <c r="P12" s="615">
        <f>VLOOKUP($A12,'FeederSheet CH3a'!$B$5:$OH$21,P$6+$BC$34+$BC$36,FALSE)</f>
        <v>0.48</v>
      </c>
      <c r="Q12" s="615">
        <f>VLOOKUP($A12,'FeederSheet CH3a'!$B$5:$OH$21,Q$6+$BC$34+$BC$36,FALSE)</f>
        <v>0.38</v>
      </c>
      <c r="R12" s="615">
        <f>VLOOKUP($A12,'FeederSheet CH3a'!$B$5:$OH$21,R$6+$BC$34+$BC$36,FALSE)</f>
        <v>0.53</v>
      </c>
      <c r="S12" s="615">
        <f>VLOOKUP($A12,'FeederSheet CH3a'!$B$5:$OH$21,S$6+$BC$34+$BC$36,FALSE)</f>
        <v>0.33</v>
      </c>
      <c r="T12" s="615">
        <f>VLOOKUP($A12,'FeederSheet CH3a'!$B$5:$OH$21,T$6+$BC$34+$BC$36,FALSE)</f>
        <v>0.6</v>
      </c>
      <c r="U12" s="615">
        <f>VLOOKUP($A12,'FeederSheet CH3a'!$B$5:$OH$21,U$6+$BC$34+$BC$36,FALSE)</f>
        <v>0.8</v>
      </c>
      <c r="V12" s="615">
        <f>VLOOKUP($A12,'FeederSheet CH3a'!$B$5:$OH$21,V$6+$BC$34+$BC$36,FALSE)</f>
        <v>-0.42</v>
      </c>
      <c r="W12" s="615">
        <f>VLOOKUP($A12,'FeederSheet CH3a'!$B$5:$OH$21,W$6+$BC$34+$BC$36,FALSE)</f>
        <v>-0.34</v>
      </c>
      <c r="X12" s="615">
        <f>VLOOKUP($A12,'FeederSheet CH3a'!$B$5:$OH$21,X$6+$BC$34+$BC$36,FALSE)</f>
        <v>-2.75</v>
      </c>
      <c r="Y12" s="615">
        <f>VLOOKUP($A12,'FeederSheet CH3a'!$B$5:$OH$21,Y$6+$BC$34+$BC$36,FALSE)</f>
        <v>-1.45</v>
      </c>
      <c r="Z12" s="615">
        <f>VLOOKUP($A12,'FeederSheet CH3a'!$B$5:$OH$21,Z$6+$BC$34+$BC$36,FALSE)</f>
        <v>0.45</v>
      </c>
      <c r="AA12" s="614"/>
      <c r="AB12" s="614">
        <f>IF($G$4=$BC$1,VLOOKUP($A12,'FeederSheet CH3a'!$B$5:$OH$21,AB$6+$BC$36,FALSE),"")</f>
        <v>0.47</v>
      </c>
      <c r="AC12" s="614">
        <f>IF($G$4=$BC$1,VLOOKUP($A12,'FeederSheet CH3a'!$B$5:$OH$21,AC$6+$BC$36,FALSE),"")</f>
        <v>0.36</v>
      </c>
      <c r="AD12" s="614">
        <f>IF($G$4=$BC$1,VLOOKUP($A12,'FeederSheet CH3a'!$B$5:$OH$21,AD$6+$BC$36,FALSE),"")</f>
        <v>0.52</v>
      </c>
      <c r="AE12" s="614">
        <f>IF($G$4=$BC$1,VLOOKUP($A12,'FeederSheet CH3a'!$B$5:$OH$21,AE$6+$BC$36,FALSE),"")</f>
        <v>0.3</v>
      </c>
      <c r="AF12" s="614">
        <f>IF($G$4=$BC$1,VLOOKUP($A12,'FeederSheet CH3a'!$B$5:$OH$21,AF$6+$BC$36,FALSE),"")</f>
        <v>0.57999999999999996</v>
      </c>
      <c r="AG12" s="614">
        <f>IF($G$4=$BC$1,VLOOKUP($A12,'FeederSheet CH3a'!$B$5:$OH$21,AG$6+$BC$36,FALSE),"")</f>
        <v>0.73</v>
      </c>
      <c r="AH12" s="614">
        <f>IF($G$4=$BC$1,VLOOKUP($A12,'FeederSheet CH3a'!$B$5:$OH$21,AH$6+$BC$36,FALSE),"")</f>
        <v>-0.57999999999999996</v>
      </c>
      <c r="AI12" s="614">
        <f>IF($G$4=$BC$1,VLOOKUP($A12,'FeederSheet CH3a'!$B$5:$OH$21,AI$6+$BC$36,FALSE),"")</f>
        <v>-0.66</v>
      </c>
      <c r="AJ12" s="614">
        <f>IF($G$4=$BC$1,VLOOKUP($A12,'FeederSheet CH3a'!$B$5:$OH$21,AJ$6+$BC$36,FALSE),"")</f>
        <v>-3.99</v>
      </c>
      <c r="AK12" s="614">
        <f>IF($G$4=$BC$1,VLOOKUP($A12,'FeederSheet CH3a'!$B$5:$OH$21,AK$6+$BC$36,FALSE),"")</f>
        <v>-1.54</v>
      </c>
      <c r="AL12" s="614">
        <f>IF($G$4=$BC$1,VLOOKUP($A12,'FeederSheet CH3a'!$B$5:$OH$21,AL$6+$BC$36,FALSE),"")</f>
        <v>0.44</v>
      </c>
      <c r="AM12" s="614"/>
      <c r="AN12" s="614">
        <f>IF($G$4=$BC$1,VLOOKUP($A12,'FeederSheet CH3a'!$B$5:$OH$21,AN$6+$BC$36,FALSE),"")</f>
        <v>0.49</v>
      </c>
      <c r="AO12" s="614">
        <f>IF($G$4=$BC$1,VLOOKUP($A12,'FeederSheet CH3a'!$B$5:$OH$21,AO$6+$BC$36,FALSE),"")</f>
        <v>0.4</v>
      </c>
      <c r="AP12" s="614">
        <f>IF($G$4=$BC$1,VLOOKUP($A12,'FeederSheet CH3a'!$B$5:$OH$21,AP$6+$BC$36,FALSE),"")</f>
        <v>0.54</v>
      </c>
      <c r="AQ12" s="614">
        <f>IF($G$4=$BC$1,VLOOKUP($A12,'FeederSheet CH3a'!$B$5:$OH$21,AQ$6+$BC$36,FALSE),"")</f>
        <v>0.36</v>
      </c>
      <c r="AR12" s="614">
        <f>IF($G$4=$BC$1,VLOOKUP($A12,'FeederSheet CH3a'!$B$5:$OH$21,AR$6+$BC$36,FALSE),"")</f>
        <v>0.61</v>
      </c>
      <c r="AS12" s="614">
        <f>IF($G$4=$BC$1,VLOOKUP($A12,'FeederSheet CH3a'!$B$5:$OH$21,AS$6+$BC$36,FALSE),"")</f>
        <v>0.87</v>
      </c>
      <c r="AT12" s="614">
        <f>IF($G$4=$BC$1,VLOOKUP($A12,'FeederSheet CH3a'!$B$5:$OH$21,AT$6+$BC$36,FALSE),"")</f>
        <v>-0.26</v>
      </c>
      <c r="AU12" s="614">
        <f>IF($G$4=$BC$1,VLOOKUP($A12,'FeederSheet CH3a'!$B$5:$OH$21,AU$6+$BC$36,FALSE),"")</f>
        <v>-0.02</v>
      </c>
      <c r="AV12" s="614">
        <f>IF($G$4=$BC$1,VLOOKUP($A12,'FeederSheet CH3a'!$B$5:$OH$21,AV$6+$BC$36,FALSE),"")</f>
        <v>-1.51</v>
      </c>
      <c r="AW12" s="614">
        <f>IF($G$4=$BC$1,VLOOKUP($A12,'FeederSheet CH3a'!$B$5:$OH$21,AW$6+$BC$36,FALSE),"")</f>
        <v>-1.35</v>
      </c>
      <c r="AX12" s="614">
        <f>IF($G$4=$BC$1,VLOOKUP($A12,'FeederSheet CH3a'!$B$5:$OH$21,AX$6+$BC$36,FALSE),"")</f>
        <v>0.46</v>
      </c>
      <c r="AY12" s="462"/>
      <c r="AZ12" s="591"/>
      <c r="BA12" s="591"/>
      <c r="BB12" s="591"/>
      <c r="BC12" s="590"/>
      <c r="BD12" s="590"/>
      <c r="BE12" s="590"/>
      <c r="BF12" s="595"/>
      <c r="BG12" s="554"/>
      <c r="BH12" s="554"/>
      <c r="BI12" s="554"/>
      <c r="BJ12" s="554"/>
      <c r="BK12" s="554"/>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54"/>
      <c r="CK12" s="554"/>
      <c r="CL12" s="554"/>
      <c r="CM12" s="554"/>
      <c r="CN12" s="554"/>
      <c r="CO12" s="554"/>
      <c r="CP12" s="554"/>
      <c r="CQ12" s="554"/>
      <c r="CR12" s="554"/>
      <c r="CS12" s="554"/>
      <c r="CT12" s="554"/>
      <c r="CU12" s="554"/>
      <c r="CV12" s="554"/>
      <c r="CW12" s="554"/>
      <c r="CX12" s="554"/>
      <c r="CY12" s="554"/>
      <c r="CZ12" s="556"/>
      <c r="DA12" s="556"/>
      <c r="DB12" s="556"/>
      <c r="DC12" s="556"/>
      <c r="DD12" s="554"/>
      <c r="DE12" s="556"/>
      <c r="DF12" s="556"/>
      <c r="DG12" s="556"/>
      <c r="DH12" s="556"/>
      <c r="DI12" s="556"/>
      <c r="DJ12" s="556"/>
      <c r="DK12" s="556"/>
      <c r="DL12" s="556"/>
      <c r="DM12" s="556"/>
      <c r="DN12" s="556"/>
      <c r="DO12" s="556"/>
      <c r="DP12" s="556"/>
      <c r="DQ12" s="556"/>
      <c r="DR12" s="556"/>
      <c r="DS12" s="556"/>
      <c r="DT12" s="556"/>
      <c r="DU12" s="554"/>
      <c r="DV12" s="633"/>
      <c r="DW12" s="632"/>
    </row>
    <row r="13" spans="1:127" x14ac:dyDescent="0.2">
      <c r="A13" s="553" t="s">
        <v>328</v>
      </c>
      <c r="B13" s="629"/>
      <c r="C13" s="630" t="s">
        <v>88</v>
      </c>
      <c r="D13" s="616">
        <f>VLOOKUP($A13,'FeederSheet CH3a'!$B$5:$OH$21,D$6+$BC$38+$BC$36,FALSE)</f>
        <v>24643</v>
      </c>
      <c r="E13" s="616">
        <f>VLOOKUP($A13,'FeederSheet CH3a'!$B$5:$OH$21,E$6+$BC$38+$BC$36,FALSE)</f>
        <v>8833</v>
      </c>
      <c r="F13" s="616">
        <f>VLOOKUP($A13,'FeederSheet CH3a'!$B$5:$OH$21,F$6+$BC$38+$BC$36,FALSE)</f>
        <v>15775</v>
      </c>
      <c r="G13" s="616">
        <f>VLOOKUP($A13,'FeederSheet CH3a'!$B$5:$OH$21,G$6+$BC$38+$BC$36,FALSE)</f>
        <v>5471</v>
      </c>
      <c r="H13" s="616">
        <f>VLOOKUP($A13,'FeederSheet CH3a'!$B$5:$OH$21,H$6+$BC$38+$BC$36,FALSE)</f>
        <v>9569</v>
      </c>
      <c r="I13" s="616">
        <f>VLOOKUP($A13,'FeederSheet CH3a'!$B$5:$OH$21,I$6+$BC$38+$BC$36,FALSE)</f>
        <v>530</v>
      </c>
      <c r="J13" s="616">
        <f>VLOOKUP($A13,'FeederSheet CH3a'!$B$5:$OH$21,J$6+$BC$38+$BC$36,FALSE)</f>
        <v>182</v>
      </c>
      <c r="K13" s="616">
        <f>VLOOKUP($A13,'FeederSheet CH3a'!$B$5:$OH$21,K$6+$BC$38+$BC$36,FALSE)</f>
        <v>23</v>
      </c>
      <c r="L13" s="616">
        <f>VLOOKUP($A13,'FeederSheet CH3a'!$B$5:$OH$21,L$6+$BC$38+$BC$36,FALSE)</f>
        <v>1</v>
      </c>
      <c r="M13" s="616">
        <f>VLOOKUP($A13,'FeederSheet CH3a'!$B$5:$OH$21,M$6+$BC$38+$BC$36,FALSE)</f>
        <v>540</v>
      </c>
      <c r="N13" s="616">
        <f>VLOOKUP($A13,'FeederSheet CH3a'!$B$5:$OH$21,N$6+$BC$38+$BC$36,FALSE)</f>
        <v>25183</v>
      </c>
      <c r="O13" s="615"/>
      <c r="P13" s="615">
        <f>VLOOKUP($A13,'FeederSheet CH3a'!$B$5:$OH$21,P$6+$BC$34+$BC$36,FALSE)</f>
        <v>0.16</v>
      </c>
      <c r="Q13" s="615">
        <f>VLOOKUP($A13,'FeederSheet CH3a'!$B$5:$OH$21,Q$6+$BC$34+$BC$36,FALSE)</f>
        <v>0.09</v>
      </c>
      <c r="R13" s="615">
        <f>VLOOKUP($A13,'FeederSheet CH3a'!$B$5:$OH$21,R$6+$BC$34+$BC$36,FALSE)</f>
        <v>0.2</v>
      </c>
      <c r="S13" s="615">
        <f>VLOOKUP($A13,'FeederSheet CH3a'!$B$5:$OH$21,S$6+$BC$34+$BC$36,FALSE)</f>
        <v>0.15</v>
      </c>
      <c r="T13" s="615">
        <f>VLOOKUP($A13,'FeederSheet CH3a'!$B$5:$OH$21,T$6+$BC$34+$BC$36,FALSE)</f>
        <v>0.25</v>
      </c>
      <c r="U13" s="615">
        <f>VLOOKUP($A13,'FeederSheet CH3a'!$B$5:$OH$21,U$6+$BC$34+$BC$36,FALSE)</f>
        <v>0.22</v>
      </c>
      <c r="V13" s="615">
        <f>VLOOKUP($A13,'FeederSheet CH3a'!$B$5:$OH$21,V$6+$BC$34+$BC$36,FALSE)</f>
        <v>-0.85</v>
      </c>
      <c r="W13" s="615">
        <f>VLOOKUP($A13,'FeederSheet CH3a'!$B$5:$OH$21,W$6+$BC$34+$BC$36,FALSE)</f>
        <v>-0.5</v>
      </c>
      <c r="X13" s="615">
        <f>VLOOKUP($A13,'FeederSheet CH3a'!$B$5:$OH$21,X$6+$BC$34+$BC$36,FALSE)</f>
        <v>-2.75</v>
      </c>
      <c r="Y13" s="615">
        <f>VLOOKUP($A13,'FeederSheet CH3a'!$B$5:$OH$21,Y$6+$BC$34+$BC$36,FALSE)</f>
        <v>-1.57</v>
      </c>
      <c r="Z13" s="615">
        <f>VLOOKUP($A13,'FeederSheet CH3a'!$B$5:$OH$21,Z$6+$BC$34+$BC$36,FALSE)</f>
        <v>0.12</v>
      </c>
      <c r="AA13" s="614"/>
      <c r="AB13" s="614">
        <f>IF($G$4=$BC$1,VLOOKUP($A13,'FeederSheet CH3a'!$B$5:$OH$21,AB$6+$BC$36,FALSE),"")</f>
        <v>0.15</v>
      </c>
      <c r="AC13" s="614">
        <f>IF($G$4=$BC$1,VLOOKUP($A13,'FeederSheet CH3a'!$B$5:$OH$21,AC$6+$BC$36,FALSE),"")</f>
        <v>0.06</v>
      </c>
      <c r="AD13" s="614">
        <f>IF($G$4=$BC$1,VLOOKUP($A13,'FeederSheet CH3a'!$B$5:$OH$21,AD$6+$BC$36,FALSE),"")</f>
        <v>0.18</v>
      </c>
      <c r="AE13" s="614">
        <f>IF($G$4=$BC$1,VLOOKUP($A13,'FeederSheet CH3a'!$B$5:$OH$21,AE$6+$BC$36,FALSE),"")</f>
        <v>0.12</v>
      </c>
      <c r="AF13" s="614">
        <f>IF($G$4=$BC$1,VLOOKUP($A13,'FeederSheet CH3a'!$B$5:$OH$21,AF$6+$BC$36,FALSE),"")</f>
        <v>0.22</v>
      </c>
      <c r="AG13" s="614">
        <f>IF($G$4=$BC$1,VLOOKUP($A13,'FeederSheet CH3a'!$B$5:$OH$21,AG$6+$BC$36,FALSE),"")</f>
        <v>0.12</v>
      </c>
      <c r="AH13" s="614">
        <f>IF($G$4=$BC$1,VLOOKUP($A13,'FeederSheet CH3a'!$B$5:$OH$21,AH$6+$BC$36,FALSE),"")</f>
        <v>-1.04</v>
      </c>
      <c r="AI13" s="614">
        <f>IF($G$4=$BC$1,VLOOKUP($A13,'FeederSheet CH3a'!$B$5:$OH$21,AI$6+$BC$36,FALSE),"")</f>
        <v>-1.01</v>
      </c>
      <c r="AJ13" s="614">
        <f>IF($G$4=$BC$1,VLOOKUP($A13,'FeederSheet CH3a'!$B$5:$OH$21,AJ$6+$BC$36,FALSE),"")</f>
        <v>-5.22</v>
      </c>
      <c r="AK13" s="614">
        <f>IF($G$4=$BC$1,VLOOKUP($A13,'FeederSheet CH3a'!$B$5:$OH$21,AK$6+$BC$36,FALSE),"")</f>
        <v>-1.68</v>
      </c>
      <c r="AL13" s="614">
        <f>IF($G$4=$BC$1,VLOOKUP($A13,'FeederSheet CH3a'!$B$5:$OH$21,AL$6+$BC$36,FALSE),"")</f>
        <v>0.11</v>
      </c>
      <c r="AM13" s="614"/>
      <c r="AN13" s="614">
        <f>IF($G$4=$BC$1,VLOOKUP($A13,'FeederSheet CH3a'!$B$5:$OH$21,AN$6+$BC$36,FALSE),"")</f>
        <v>0.18</v>
      </c>
      <c r="AO13" s="614">
        <f>IF($G$4=$BC$1,VLOOKUP($A13,'FeederSheet CH3a'!$B$5:$OH$21,AO$6+$BC$36,FALSE),"")</f>
        <v>0.11</v>
      </c>
      <c r="AP13" s="614">
        <f>IF($G$4=$BC$1,VLOOKUP($A13,'FeederSheet CH3a'!$B$5:$OH$21,AP$6+$BC$36,FALSE),"")</f>
        <v>0.22</v>
      </c>
      <c r="AQ13" s="614">
        <f>IF($G$4=$BC$1,VLOOKUP($A13,'FeederSheet CH3a'!$B$5:$OH$21,AQ$6+$BC$36,FALSE),"")</f>
        <v>0.19</v>
      </c>
      <c r="AR13" s="614">
        <f>IF($G$4=$BC$1,VLOOKUP($A13,'FeederSheet CH3a'!$B$5:$OH$21,AR$6+$BC$36,FALSE),"")</f>
        <v>0.28000000000000003</v>
      </c>
      <c r="AS13" s="614">
        <f>IF($G$4=$BC$1,VLOOKUP($A13,'FeederSheet CH3a'!$B$5:$OH$21,AS$6+$BC$36,FALSE),"")</f>
        <v>0.33</v>
      </c>
      <c r="AT13" s="614">
        <f>IF($G$4=$BC$1,VLOOKUP($A13,'FeederSheet CH3a'!$B$5:$OH$21,AT$6+$BC$36,FALSE),"")</f>
        <v>-0.67</v>
      </c>
      <c r="AU13" s="614">
        <f>IF($G$4=$BC$1,VLOOKUP($A13,'FeederSheet CH3a'!$B$5:$OH$21,AU$6+$BC$36,FALSE),"")</f>
        <v>0.02</v>
      </c>
      <c r="AV13" s="614">
        <f>IF($G$4=$BC$1,VLOOKUP($A13,'FeederSheet CH3a'!$B$5:$OH$21,AV$6+$BC$36,FALSE),"")</f>
        <v>-0.27</v>
      </c>
      <c r="AW13" s="614">
        <f>IF($G$4=$BC$1,VLOOKUP($A13,'FeederSheet CH3a'!$B$5:$OH$21,AW$6+$BC$36,FALSE),"")</f>
        <v>-1.47</v>
      </c>
      <c r="AX13" s="614">
        <f>IF($G$4=$BC$1,VLOOKUP($A13,'FeederSheet CH3a'!$B$5:$OH$21,AX$6+$BC$36,FALSE),"")</f>
        <v>0.14000000000000001</v>
      </c>
      <c r="AY13" s="462"/>
      <c r="AZ13" s="591"/>
      <c r="BA13" s="591"/>
      <c r="BB13" s="591"/>
      <c r="BC13" s="590"/>
      <c r="BD13" s="590"/>
      <c r="BE13" s="590"/>
      <c r="BF13" s="595"/>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6"/>
      <c r="DA13" s="556"/>
      <c r="DB13" s="556"/>
      <c r="DC13" s="556"/>
      <c r="DD13" s="554"/>
      <c r="DE13" s="556"/>
      <c r="DF13" s="556"/>
      <c r="DG13" s="556"/>
      <c r="DH13" s="556"/>
      <c r="DI13" s="556"/>
      <c r="DJ13" s="556"/>
      <c r="DK13" s="556"/>
      <c r="DL13" s="556"/>
      <c r="DM13" s="556"/>
      <c r="DN13" s="556"/>
      <c r="DO13" s="556"/>
      <c r="DP13" s="556"/>
      <c r="DQ13" s="556"/>
      <c r="DR13" s="556"/>
      <c r="DS13" s="556"/>
      <c r="DT13" s="556"/>
      <c r="DU13" s="554"/>
      <c r="DV13" s="554"/>
    </row>
    <row r="14" spans="1:127" x14ac:dyDescent="0.2">
      <c r="A14" s="553" t="s">
        <v>332</v>
      </c>
      <c r="B14" s="630"/>
      <c r="C14" s="630" t="s">
        <v>92</v>
      </c>
      <c r="D14" s="616">
        <f>VLOOKUP($A14,'FeederSheet CH3a'!$B$5:$OH$21,D$6+$BC$38+$BC$36,FALSE)</f>
        <v>1518</v>
      </c>
      <c r="E14" s="616">
        <f>VLOOKUP($A14,'FeederSheet CH3a'!$B$5:$OH$21,E$6+$BC$38+$BC$36,FALSE)</f>
        <v>371</v>
      </c>
      <c r="F14" s="616">
        <f>VLOOKUP($A14,'FeederSheet CH3a'!$B$5:$OH$21,F$6+$BC$38+$BC$36,FALSE)</f>
        <v>1144</v>
      </c>
      <c r="G14" s="616">
        <f>VLOOKUP($A14,'FeederSheet CH3a'!$B$5:$OH$21,G$6+$BC$38+$BC$36,FALSE)</f>
        <v>211</v>
      </c>
      <c r="H14" s="616">
        <f>VLOOKUP($A14,'FeederSheet CH3a'!$B$5:$OH$21,H$6+$BC$38+$BC$36,FALSE)</f>
        <v>916</v>
      </c>
      <c r="I14" s="616">
        <f>VLOOKUP($A14,'FeederSheet CH3a'!$B$5:$OH$21,I$6+$BC$38+$BC$36,FALSE)</f>
        <v>14</v>
      </c>
      <c r="J14" s="616">
        <f>VLOOKUP($A14,'FeederSheet CH3a'!$B$5:$OH$21,J$6+$BC$38+$BC$36,FALSE)</f>
        <v>2</v>
      </c>
      <c r="K14" s="616">
        <f>VLOOKUP($A14,'FeederSheet CH3a'!$B$5:$OH$21,K$6+$BC$38+$BC$36,FALSE)</f>
        <v>1</v>
      </c>
      <c r="L14" s="616">
        <f>VLOOKUP($A14,'FeederSheet CH3a'!$B$5:$OH$21,L$6+$BC$38+$BC$36,FALSE)</f>
        <v>0</v>
      </c>
      <c r="M14" s="616">
        <f>VLOOKUP($A14,'FeederSheet CH3a'!$B$5:$OH$21,M$6+$BC$38+$BC$36,FALSE)</f>
        <v>18</v>
      </c>
      <c r="N14" s="616">
        <f>VLOOKUP($A14,'FeederSheet CH3a'!$B$5:$OH$21,N$6+$BC$38+$BC$36,FALSE)</f>
        <v>1536</v>
      </c>
      <c r="O14" s="615"/>
      <c r="P14" s="615">
        <f>VLOOKUP($A14,'FeederSheet CH3a'!$B$5:$OH$21,P$6+$BC$34+$BC$36,FALSE)</f>
        <v>1.06</v>
      </c>
      <c r="Q14" s="615">
        <f>VLOOKUP($A14,'FeederSheet CH3a'!$B$5:$OH$21,Q$6+$BC$34+$BC$36,FALSE)</f>
        <v>1.06</v>
      </c>
      <c r="R14" s="615">
        <f>VLOOKUP($A14,'FeederSheet CH3a'!$B$5:$OH$21,R$6+$BC$34+$BC$36,FALSE)</f>
        <v>1.06</v>
      </c>
      <c r="S14" s="615">
        <f>VLOOKUP($A14,'FeederSheet CH3a'!$B$5:$OH$21,S$6+$BC$34+$BC$36,FALSE)</f>
        <v>1.04</v>
      </c>
      <c r="T14" s="615">
        <f>VLOOKUP($A14,'FeederSheet CH3a'!$B$5:$OH$21,T$6+$BC$34+$BC$36,FALSE)</f>
        <v>1.07</v>
      </c>
      <c r="U14" s="615">
        <f>VLOOKUP($A14,'FeederSheet CH3a'!$B$5:$OH$21,U$6+$BC$34+$BC$36,FALSE)</f>
        <v>1.1299999999999999</v>
      </c>
      <c r="V14" s="615">
        <f>VLOOKUP($A14,'FeederSheet CH3a'!$B$5:$OH$21,V$6+$BC$34+$BC$36,FALSE)</f>
        <v>2.21</v>
      </c>
      <c r="W14" s="615">
        <f>VLOOKUP($A14,'FeederSheet CH3a'!$B$5:$OH$21,W$6+$BC$34+$BC$36,FALSE)</f>
        <v>0.1</v>
      </c>
      <c r="X14" s="615" t="str">
        <f>VLOOKUP($A14,'FeederSheet CH3a'!$B$5:$OH$21,X$6+$BC$34+$BC$36,FALSE)</f>
        <v>.</v>
      </c>
      <c r="Y14" s="615">
        <f>VLOOKUP($A14,'FeederSheet CH3a'!$B$5:$OH$21,Y$6+$BC$34+$BC$36,FALSE)</f>
        <v>-1.6</v>
      </c>
      <c r="Z14" s="615">
        <f>VLOOKUP($A14,'FeederSheet CH3a'!$B$5:$OH$21,Z$6+$BC$34+$BC$36,FALSE)</f>
        <v>1.03</v>
      </c>
      <c r="AA14" s="614"/>
      <c r="AB14" s="614">
        <f>IF($G$4=$BC$1,VLOOKUP($A14,'FeederSheet CH3a'!$B$5:$OH$21,AB$6+$BC$36,FALSE),"")</f>
        <v>1</v>
      </c>
      <c r="AC14" s="614">
        <f>IF($G$4=$BC$1,VLOOKUP($A14,'FeederSheet CH3a'!$B$5:$OH$21,AC$6+$BC$36,FALSE),"")</f>
        <v>0.93</v>
      </c>
      <c r="AD14" s="614">
        <f>IF($G$4=$BC$1,VLOOKUP($A14,'FeederSheet CH3a'!$B$5:$OH$21,AD$6+$BC$36,FALSE),"")</f>
        <v>0.99</v>
      </c>
      <c r="AE14" s="614">
        <f>IF($G$4=$BC$1,VLOOKUP($A14,'FeederSheet CH3a'!$B$5:$OH$21,AE$6+$BC$36,FALSE),"")</f>
        <v>0.87</v>
      </c>
      <c r="AF14" s="614">
        <f>IF($G$4=$BC$1,VLOOKUP($A14,'FeederSheet CH3a'!$B$5:$OH$21,AF$6+$BC$36,FALSE),"")</f>
        <v>0.98</v>
      </c>
      <c r="AG14" s="614">
        <f>IF($G$4=$BC$1,VLOOKUP($A14,'FeederSheet CH3a'!$B$5:$OH$21,AG$6+$BC$36,FALSE),"")</f>
        <v>0.47</v>
      </c>
      <c r="AH14" s="614">
        <f>IF($G$4=$BC$1,VLOOKUP($A14,'FeederSheet CH3a'!$B$5:$OH$21,AH$6+$BC$36,FALSE),"")</f>
        <v>0.46</v>
      </c>
      <c r="AI14" s="614">
        <f>IF($G$4=$BC$1,VLOOKUP($A14,'FeederSheet CH3a'!$B$5:$OH$21,AI$6+$BC$36,FALSE),"")</f>
        <v>-2.38</v>
      </c>
      <c r="AJ14" s="614" t="str">
        <f>IF($G$4=$BC$1,VLOOKUP($A14,'FeederSheet CH3a'!$B$5:$OH$21,AJ$6+$BC$36,FALSE),"")</f>
        <v>.</v>
      </c>
      <c r="AK14" s="614">
        <f>IF($G$4=$BC$1,VLOOKUP($A14,'FeederSheet CH3a'!$B$5:$OH$21,AK$6+$BC$36,FALSE),"")</f>
        <v>-2.1800000000000002</v>
      </c>
      <c r="AL14" s="614">
        <f>IF($G$4=$BC$1,VLOOKUP($A14,'FeederSheet CH3a'!$B$5:$OH$21,AL$6+$BC$36,FALSE),"")</f>
        <v>0.97</v>
      </c>
      <c r="AM14" s="614"/>
      <c r="AN14" s="614">
        <f>IF($G$4=$BC$1,VLOOKUP($A14,'FeederSheet CH3a'!$B$5:$OH$21,AN$6+$BC$36,FALSE),"")</f>
        <v>1.1200000000000001</v>
      </c>
      <c r="AO14" s="614">
        <f>IF($G$4=$BC$1,VLOOKUP($A14,'FeederSheet CH3a'!$B$5:$OH$21,AO$6+$BC$36,FALSE),"")</f>
        <v>1.18</v>
      </c>
      <c r="AP14" s="614">
        <f>IF($G$4=$BC$1,VLOOKUP($A14,'FeederSheet CH3a'!$B$5:$OH$21,AP$6+$BC$36,FALSE),"")</f>
        <v>1.1399999999999999</v>
      </c>
      <c r="AQ14" s="614">
        <f>IF($G$4=$BC$1,VLOOKUP($A14,'FeederSheet CH3a'!$B$5:$OH$21,AQ$6+$BC$36,FALSE),"")</f>
        <v>1.21</v>
      </c>
      <c r="AR14" s="614">
        <f>IF($G$4=$BC$1,VLOOKUP($A14,'FeederSheet CH3a'!$B$5:$OH$21,AR$6+$BC$36,FALSE),"")</f>
        <v>1.1499999999999999</v>
      </c>
      <c r="AS14" s="614">
        <f>IF($G$4=$BC$1,VLOOKUP($A14,'FeederSheet CH3a'!$B$5:$OH$21,AS$6+$BC$36,FALSE),"")</f>
        <v>1.8</v>
      </c>
      <c r="AT14" s="614">
        <f>IF($G$4=$BC$1,VLOOKUP($A14,'FeederSheet CH3a'!$B$5:$OH$21,AT$6+$BC$36,FALSE),"")</f>
        <v>3.96</v>
      </c>
      <c r="AU14" s="614">
        <f>IF($G$4=$BC$1,VLOOKUP($A14,'FeederSheet CH3a'!$B$5:$OH$21,AU$6+$BC$36,FALSE),"")</f>
        <v>2.57</v>
      </c>
      <c r="AV14" s="614" t="str">
        <f>IF($G$4=$BC$1,VLOOKUP($A14,'FeederSheet CH3a'!$B$5:$OH$21,AV$6+$BC$36,FALSE),"")</f>
        <v>.</v>
      </c>
      <c r="AW14" s="614">
        <f>IF($G$4=$BC$1,VLOOKUP($A14,'FeederSheet CH3a'!$B$5:$OH$21,AW$6+$BC$36,FALSE),"")</f>
        <v>-1.02</v>
      </c>
      <c r="AX14" s="614">
        <f>IF($G$4=$BC$1,VLOOKUP($A14,'FeederSheet CH3a'!$B$5:$OH$21,AX$6+$BC$36,FALSE),"")</f>
        <v>1.0900000000000001</v>
      </c>
      <c r="AY14" s="462"/>
      <c r="AZ14" s="591"/>
      <c r="BA14" s="591"/>
      <c r="BB14" s="591"/>
      <c r="BC14" s="590"/>
      <c r="BD14" s="590"/>
      <c r="BE14" s="590"/>
      <c r="BF14" s="595"/>
      <c r="BG14" s="554"/>
      <c r="BH14" s="554"/>
      <c r="BI14" s="554"/>
      <c r="BJ14" s="554"/>
      <c r="BK14" s="554"/>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4"/>
      <c r="CL14" s="554"/>
      <c r="CM14" s="554"/>
      <c r="CN14" s="554"/>
      <c r="CO14" s="554"/>
      <c r="CP14" s="554"/>
      <c r="CQ14" s="554"/>
      <c r="CR14" s="554"/>
      <c r="CS14" s="554"/>
      <c r="CT14" s="554"/>
      <c r="CU14" s="554"/>
      <c r="CV14" s="554"/>
      <c r="CW14" s="554"/>
      <c r="CX14" s="554"/>
      <c r="CY14" s="554"/>
      <c r="CZ14" s="556"/>
      <c r="DA14" s="556"/>
      <c r="DB14" s="556"/>
      <c r="DC14" s="556"/>
      <c r="DD14" s="554"/>
      <c r="DE14" s="556"/>
      <c r="DF14" s="556"/>
      <c r="DG14" s="556"/>
      <c r="DH14" s="556"/>
      <c r="DI14" s="556"/>
      <c r="DJ14" s="556"/>
      <c r="DK14" s="556"/>
      <c r="DL14" s="556"/>
      <c r="DM14" s="556"/>
      <c r="DN14" s="556"/>
      <c r="DO14" s="556"/>
      <c r="DP14" s="556"/>
      <c r="DQ14" s="556"/>
      <c r="DR14" s="556"/>
      <c r="DS14" s="556"/>
      <c r="DT14" s="556"/>
      <c r="DU14" s="554"/>
      <c r="DV14" s="554"/>
    </row>
    <row r="15" spans="1:127" x14ac:dyDescent="0.2">
      <c r="B15" s="602"/>
      <c r="C15" s="600"/>
      <c r="D15" s="620"/>
      <c r="E15" s="620"/>
      <c r="F15" s="620"/>
      <c r="G15" s="620"/>
      <c r="H15" s="620"/>
      <c r="I15" s="620"/>
      <c r="J15" s="620"/>
      <c r="K15" s="620"/>
      <c r="L15" s="620"/>
      <c r="M15" s="620"/>
      <c r="N15" s="620"/>
      <c r="O15" s="619"/>
      <c r="P15" s="619"/>
      <c r="Q15" s="619"/>
      <c r="R15" s="619"/>
      <c r="S15" s="619"/>
      <c r="T15" s="619"/>
      <c r="U15" s="619"/>
      <c r="V15" s="619"/>
      <c r="W15" s="619"/>
      <c r="X15" s="619"/>
      <c r="Y15" s="619"/>
      <c r="Z15" s="619"/>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462"/>
      <c r="AZ15" s="591"/>
      <c r="BA15" s="591"/>
      <c r="BB15" s="591"/>
      <c r="BC15" s="590"/>
      <c r="BD15" s="590"/>
      <c r="BE15" s="590"/>
      <c r="BF15" s="595"/>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4"/>
      <c r="CI15" s="554"/>
      <c r="CJ15" s="554"/>
      <c r="CK15" s="554"/>
      <c r="CL15" s="554"/>
      <c r="CM15" s="554"/>
      <c r="CN15" s="554"/>
      <c r="CO15" s="554"/>
      <c r="CP15" s="554"/>
      <c r="CQ15" s="554"/>
      <c r="CR15" s="554"/>
      <c r="CS15" s="554"/>
      <c r="CT15" s="554"/>
      <c r="CU15" s="554"/>
      <c r="CV15" s="554"/>
      <c r="CW15" s="554"/>
      <c r="CX15" s="554"/>
      <c r="CY15" s="554"/>
      <c r="CZ15" s="556"/>
      <c r="DA15" s="556"/>
      <c r="DB15" s="556"/>
      <c r="DC15" s="556"/>
      <c r="DD15" s="554"/>
      <c r="DE15" s="556"/>
      <c r="DF15" s="556"/>
      <c r="DG15" s="556"/>
      <c r="DH15" s="556"/>
      <c r="DI15" s="556"/>
      <c r="DJ15" s="556"/>
      <c r="DK15" s="556"/>
      <c r="DL15" s="556"/>
      <c r="DM15" s="556"/>
      <c r="DN15" s="556"/>
      <c r="DO15" s="556"/>
      <c r="DP15" s="556"/>
      <c r="DQ15" s="556"/>
      <c r="DR15" s="556"/>
      <c r="DS15" s="556"/>
      <c r="DT15" s="556"/>
      <c r="DU15" s="554"/>
      <c r="DV15" s="554"/>
    </row>
    <row r="16" spans="1:127" x14ac:dyDescent="0.2">
      <c r="B16" s="1083" t="s">
        <v>95</v>
      </c>
      <c r="C16" s="1084"/>
      <c r="D16" s="620"/>
      <c r="E16" s="620"/>
      <c r="F16" s="620"/>
      <c r="G16" s="620"/>
      <c r="H16" s="620"/>
      <c r="I16" s="620"/>
      <c r="J16" s="620"/>
      <c r="K16" s="620"/>
      <c r="L16" s="620"/>
      <c r="M16" s="620"/>
      <c r="N16" s="620"/>
      <c r="O16" s="619"/>
      <c r="P16" s="619"/>
      <c r="Q16" s="619"/>
      <c r="R16" s="619"/>
      <c r="S16" s="619"/>
      <c r="T16" s="619"/>
      <c r="U16" s="619"/>
      <c r="V16" s="619"/>
      <c r="W16" s="619"/>
      <c r="X16" s="619"/>
      <c r="Y16" s="619"/>
      <c r="Z16" s="619"/>
      <c r="AA16" s="618"/>
      <c r="AB16" s="618"/>
      <c r="AC16" s="618"/>
      <c r="AD16" s="618"/>
      <c r="AE16" s="618"/>
      <c r="AF16" s="618"/>
      <c r="AG16" s="618"/>
      <c r="AH16" s="618"/>
      <c r="AI16" s="618"/>
      <c r="AJ16" s="618"/>
      <c r="AK16" s="618"/>
      <c r="AL16" s="618"/>
      <c r="AM16" s="618"/>
      <c r="AN16" s="618"/>
      <c r="AO16" s="618"/>
      <c r="AP16" s="618"/>
      <c r="AQ16" s="618"/>
      <c r="AR16" s="618"/>
      <c r="AS16" s="618"/>
      <c r="AT16" s="618"/>
      <c r="AU16" s="618"/>
      <c r="AV16" s="618"/>
      <c r="AW16" s="618"/>
      <c r="AX16" s="618"/>
      <c r="AY16" s="462"/>
      <c r="AZ16" s="591"/>
      <c r="BA16" s="591"/>
      <c r="BB16" s="591"/>
      <c r="BC16" s="590"/>
      <c r="BD16" s="590"/>
      <c r="BE16" s="590"/>
      <c r="BF16" s="595"/>
      <c r="BG16" s="554"/>
      <c r="BH16" s="554"/>
      <c r="BI16" s="554"/>
      <c r="BJ16" s="554"/>
      <c r="BK16" s="554"/>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4"/>
      <c r="CL16" s="554"/>
      <c r="CM16" s="554"/>
      <c r="CN16" s="554"/>
      <c r="CO16" s="554"/>
      <c r="CP16" s="554"/>
      <c r="CQ16" s="554"/>
      <c r="CR16" s="554"/>
      <c r="CS16" s="554"/>
      <c r="CT16" s="554"/>
      <c r="CU16" s="554"/>
      <c r="CV16" s="554"/>
      <c r="CW16" s="554"/>
      <c r="CX16" s="554"/>
      <c r="CY16" s="554"/>
      <c r="CZ16" s="556"/>
      <c r="DA16" s="556"/>
      <c r="DB16" s="556"/>
      <c r="DC16" s="556"/>
      <c r="DD16" s="554"/>
      <c r="DE16" s="556"/>
      <c r="DF16" s="556"/>
      <c r="DG16" s="556"/>
      <c r="DH16" s="556"/>
      <c r="DI16" s="556"/>
      <c r="DJ16" s="556"/>
      <c r="DK16" s="556"/>
      <c r="DL16" s="556"/>
      <c r="DM16" s="556"/>
      <c r="DN16" s="556"/>
      <c r="DO16" s="556"/>
      <c r="DP16" s="556"/>
      <c r="DQ16" s="556"/>
      <c r="DR16" s="556"/>
      <c r="DS16" s="556"/>
      <c r="DT16" s="556"/>
      <c r="DU16" s="554"/>
      <c r="DV16" s="554"/>
    </row>
    <row r="17" spans="1:126" ht="13.5" x14ac:dyDescent="0.2">
      <c r="A17" s="553" t="s">
        <v>193</v>
      </c>
      <c r="B17" s="602"/>
      <c r="C17" s="600" t="s">
        <v>701</v>
      </c>
      <c r="D17" s="620">
        <f>VLOOKUP($A17,'FeederSheet CH3a'!$B$5:$OH$21,D$6+$BC$38+$BC$36,FALSE)</f>
        <v>415723</v>
      </c>
      <c r="E17" s="620">
        <f>VLOOKUP($A17,'FeederSheet CH3a'!$B$5:$OH$21,E$6+$BC$38+$BC$36,FALSE)</f>
        <v>118947</v>
      </c>
      <c r="F17" s="620">
        <f>VLOOKUP($A17,'FeederSheet CH3a'!$B$5:$OH$21,F$6+$BC$38+$BC$36,FALSE)</f>
        <v>296287</v>
      </c>
      <c r="G17" s="620">
        <f>VLOOKUP($A17,'FeederSheet CH3a'!$B$5:$OH$21,G$6+$BC$38+$BC$36,FALSE)</f>
        <v>72133</v>
      </c>
      <c r="H17" s="620">
        <f>VLOOKUP($A17,'FeederSheet CH3a'!$B$5:$OH$21,H$6+$BC$38+$BC$36,FALSE)</f>
        <v>216512</v>
      </c>
      <c r="I17" s="620">
        <f>VLOOKUP($A17,'FeederSheet CH3a'!$B$5:$OH$21,I$6+$BC$38+$BC$36,FALSE)</f>
        <v>4213</v>
      </c>
      <c r="J17" s="620">
        <f>VLOOKUP($A17,'FeederSheet CH3a'!$B$5:$OH$21,J$6+$BC$38+$BC$36,FALSE)</f>
        <v>2526</v>
      </c>
      <c r="K17" s="620">
        <f>VLOOKUP($A17,'FeederSheet CH3a'!$B$5:$OH$21,K$6+$BC$38+$BC$36,FALSE)</f>
        <v>903</v>
      </c>
      <c r="L17" s="620">
        <f>VLOOKUP($A17,'FeederSheet CH3a'!$B$5:$OH$21,L$6+$BC$38+$BC$36,FALSE)</f>
        <v>5</v>
      </c>
      <c r="M17" s="620">
        <f>VLOOKUP($A17,'FeederSheet CH3a'!$B$5:$OH$21,M$6+$BC$38+$BC$36,FALSE)</f>
        <v>8529</v>
      </c>
      <c r="N17" s="620">
        <f>VLOOKUP($A17,'FeederSheet CH3a'!$B$5:$OH$21,N$6+$BC$38+$BC$36,FALSE)</f>
        <v>424252</v>
      </c>
      <c r="O17" s="619"/>
      <c r="P17" s="619">
        <f>VLOOKUP($A17,'FeederSheet CH3a'!$B$5:$OH$21,P$6+$BC$34+$BC$36,FALSE)</f>
        <v>-7.0000000000000007E-2</v>
      </c>
      <c r="Q17" s="619">
        <f>VLOOKUP($A17,'FeederSheet CH3a'!$B$5:$OH$21,Q$6+$BC$34+$BC$36,FALSE)</f>
        <v>-0.12</v>
      </c>
      <c r="R17" s="619">
        <f>VLOOKUP($A17,'FeederSheet CH3a'!$B$5:$OH$21,R$6+$BC$34+$BC$36,FALSE)</f>
        <v>-0.05</v>
      </c>
      <c r="S17" s="619">
        <f>VLOOKUP($A17,'FeederSheet CH3a'!$B$5:$OH$21,S$6+$BC$34+$BC$36,FALSE)</f>
        <v>-0.31</v>
      </c>
      <c r="T17" s="619">
        <f>VLOOKUP($A17,'FeederSheet CH3a'!$B$5:$OH$21,T$6+$BC$34+$BC$36,FALSE)</f>
        <v>0.05</v>
      </c>
      <c r="U17" s="619">
        <f>VLOOKUP($A17,'FeederSheet CH3a'!$B$5:$OH$21,U$6+$BC$34+$BC$36,FALSE)</f>
        <v>7.0000000000000007E-2</v>
      </c>
      <c r="V17" s="619">
        <f>VLOOKUP($A17,'FeederSheet CH3a'!$B$5:$OH$21,V$6+$BC$34+$BC$36,FALSE)</f>
        <v>-0.86</v>
      </c>
      <c r="W17" s="619">
        <f>VLOOKUP($A17,'FeederSheet CH3a'!$B$5:$OH$21,W$6+$BC$34+$BC$36,FALSE)</f>
        <v>-0.68</v>
      </c>
      <c r="X17" s="619">
        <f>VLOOKUP($A17,'FeederSheet CH3a'!$B$5:$OH$21,X$6+$BC$34+$BC$36,FALSE)</f>
        <v>-3.02</v>
      </c>
      <c r="Y17" s="619">
        <f>VLOOKUP($A17,'FeederSheet CH3a'!$B$5:$OH$21,Y$6+$BC$34+$BC$36,FALSE)</f>
        <v>-1.72</v>
      </c>
      <c r="Z17" s="619">
        <f>VLOOKUP($A17,'FeederSheet CH3a'!$B$5:$OH$21,Z$6+$BC$34+$BC$36,FALSE)</f>
        <v>-0.1</v>
      </c>
      <c r="AA17" s="618"/>
      <c r="AB17" s="618">
        <f>IF($G$4=$BC$1,VLOOKUP($A17,'FeederSheet CH3a'!$B$5:$OH$21,AB$6+$BC$36,FALSE),"")</f>
        <v>-7.0000000000000007E-2</v>
      </c>
      <c r="AC17" s="618">
        <f>IF($G$4=$BC$1,VLOOKUP($A17,'FeederSheet CH3a'!$B$5:$OH$21,AC$6+$BC$36,FALSE),"")</f>
        <v>-0.13</v>
      </c>
      <c r="AD17" s="618">
        <f>IF($G$4=$BC$1,VLOOKUP($A17,'FeederSheet CH3a'!$B$5:$OH$21,AD$6+$BC$36,FALSE),"")</f>
        <v>-0.05</v>
      </c>
      <c r="AE17" s="618">
        <f>IF($G$4=$BC$1,VLOOKUP($A17,'FeederSheet CH3a'!$B$5:$OH$21,AE$6+$BC$36,FALSE),"")</f>
        <v>-0.32</v>
      </c>
      <c r="AF17" s="618">
        <f>IF($G$4=$BC$1,VLOOKUP($A17,'FeederSheet CH3a'!$B$5:$OH$21,AF$6+$BC$36,FALSE),"")</f>
        <v>0.04</v>
      </c>
      <c r="AG17" s="618">
        <f>IF($G$4=$BC$1,VLOOKUP($A17,'FeederSheet CH3a'!$B$5:$OH$21,AG$6+$BC$36,FALSE),"")</f>
        <v>0.03</v>
      </c>
      <c r="AH17" s="618">
        <f>IF($G$4=$BC$1,VLOOKUP($A17,'FeederSheet CH3a'!$B$5:$OH$21,AH$6+$BC$36,FALSE),"")</f>
        <v>-0.91</v>
      </c>
      <c r="AI17" s="618">
        <f>IF($G$4=$BC$1,VLOOKUP($A17,'FeederSheet CH3a'!$B$5:$OH$21,AI$6+$BC$36,FALSE),"")</f>
        <v>-0.76</v>
      </c>
      <c r="AJ17" s="618">
        <f>IF($G$4=$BC$1,VLOOKUP($A17,'FeederSheet CH3a'!$B$5:$OH$21,AJ$6+$BC$36,FALSE),"")</f>
        <v>-4.12</v>
      </c>
      <c r="AK17" s="618">
        <f>IF($G$4=$BC$1,VLOOKUP($A17,'FeederSheet CH3a'!$B$5:$OH$21,AK$6+$BC$36,FALSE),"")</f>
        <v>-1.75</v>
      </c>
      <c r="AL17" s="618">
        <f>IF($G$4=$BC$1,VLOOKUP($A17,'FeederSheet CH3a'!$B$5:$OH$21,AL$6+$BC$36,FALSE),"")</f>
        <v>-0.11</v>
      </c>
      <c r="AM17" s="618"/>
      <c r="AN17" s="618">
        <f>IF($G$4=$BC$1,VLOOKUP($A17,'FeederSheet CH3a'!$B$5:$OH$21,AN$6+$BC$36,FALSE),"")</f>
        <v>-7.0000000000000007E-2</v>
      </c>
      <c r="AO17" s="618">
        <f>IF($G$4=$BC$1,VLOOKUP($A17,'FeederSheet CH3a'!$B$5:$OH$21,AO$6+$BC$36,FALSE),"")</f>
        <v>-0.11</v>
      </c>
      <c r="AP17" s="618">
        <f>IF($G$4=$BC$1,VLOOKUP($A17,'FeederSheet CH3a'!$B$5:$OH$21,AP$6+$BC$36,FALSE),"")</f>
        <v>-0.04</v>
      </c>
      <c r="AQ17" s="618">
        <f>IF($G$4=$BC$1,VLOOKUP($A17,'FeederSheet CH3a'!$B$5:$OH$21,AQ$6+$BC$36,FALSE),"")</f>
        <v>-0.3</v>
      </c>
      <c r="AR17" s="618">
        <f>IF($G$4=$BC$1,VLOOKUP($A17,'FeederSheet CH3a'!$B$5:$OH$21,AR$6+$BC$36,FALSE),"")</f>
        <v>0.05</v>
      </c>
      <c r="AS17" s="618">
        <f>IF($G$4=$BC$1,VLOOKUP($A17,'FeederSheet CH3a'!$B$5:$OH$21,AS$6+$BC$36,FALSE),"")</f>
        <v>0.11</v>
      </c>
      <c r="AT17" s="618">
        <f>IF($G$4=$BC$1,VLOOKUP($A17,'FeederSheet CH3a'!$B$5:$OH$21,AT$6+$BC$36,FALSE),"")</f>
        <v>-0.81</v>
      </c>
      <c r="AU17" s="618">
        <f>IF($G$4=$BC$1,VLOOKUP($A17,'FeederSheet CH3a'!$B$5:$OH$21,AU$6+$BC$36,FALSE),"")</f>
        <v>-0.6</v>
      </c>
      <c r="AV17" s="618">
        <f>IF($G$4=$BC$1,VLOOKUP($A17,'FeederSheet CH3a'!$B$5:$OH$21,AV$6+$BC$36,FALSE),"")</f>
        <v>-1.91</v>
      </c>
      <c r="AW17" s="618">
        <f>IF($G$4=$BC$1,VLOOKUP($A17,'FeederSheet CH3a'!$B$5:$OH$21,AW$6+$BC$36,FALSE),"")</f>
        <v>-1.69</v>
      </c>
      <c r="AX17" s="618">
        <f>IF($G$4=$BC$1,VLOOKUP($A17,'FeederSheet CH3a'!$B$5:$OH$21,AX$6+$BC$36,FALSE),"")</f>
        <v>-0.1</v>
      </c>
      <c r="AY17" s="462"/>
      <c r="AZ17" s="591"/>
      <c r="BA17" s="591"/>
      <c r="BB17" s="591"/>
      <c r="BC17" s="590"/>
      <c r="BD17" s="590"/>
      <c r="BE17" s="590"/>
      <c r="BF17" s="595"/>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c r="CK17" s="554"/>
      <c r="CL17" s="554"/>
      <c r="CM17" s="554"/>
      <c r="CN17" s="554"/>
      <c r="CO17" s="554"/>
      <c r="CP17" s="554"/>
      <c r="CQ17" s="554"/>
      <c r="CR17" s="554"/>
      <c r="CS17" s="554"/>
      <c r="CT17" s="554"/>
      <c r="CU17" s="554"/>
      <c r="CV17" s="554"/>
      <c r="CW17" s="554"/>
      <c r="CX17" s="554"/>
      <c r="CY17" s="554"/>
      <c r="CZ17" s="556"/>
      <c r="DA17" s="556"/>
      <c r="DB17" s="556"/>
      <c r="DC17" s="556"/>
      <c r="DD17" s="554"/>
      <c r="DE17" s="556"/>
      <c r="DF17" s="556"/>
      <c r="DG17" s="556"/>
      <c r="DH17" s="556"/>
      <c r="DI17" s="556"/>
      <c r="DJ17" s="556"/>
      <c r="DK17" s="556"/>
      <c r="DL17" s="556"/>
      <c r="DM17" s="556"/>
      <c r="DN17" s="556"/>
      <c r="DO17" s="556"/>
      <c r="DP17" s="556"/>
      <c r="DQ17" s="556"/>
      <c r="DR17" s="556"/>
      <c r="DS17" s="556"/>
      <c r="DT17" s="556"/>
      <c r="DU17" s="554"/>
      <c r="DV17" s="554"/>
    </row>
    <row r="18" spans="1:126" ht="13.5" x14ac:dyDescent="0.2">
      <c r="A18" s="553" t="s">
        <v>336</v>
      </c>
      <c r="B18" s="602"/>
      <c r="C18" s="600" t="s">
        <v>700</v>
      </c>
      <c r="D18" s="620">
        <f>VLOOKUP($A18,'FeederSheet CH3a'!$B$5:$OH$21,D$6+$BC$38+$BC$36,FALSE)</f>
        <v>68110</v>
      </c>
      <c r="E18" s="620">
        <f>VLOOKUP($A18,'FeederSheet CH3a'!$B$5:$OH$21,E$6+$BC$38+$BC$36,FALSE)</f>
        <v>23670</v>
      </c>
      <c r="F18" s="620">
        <f>VLOOKUP($A18,'FeederSheet CH3a'!$B$5:$OH$21,F$6+$BC$38+$BC$36,FALSE)</f>
        <v>44402</v>
      </c>
      <c r="G18" s="620">
        <f>VLOOKUP($A18,'FeederSheet CH3a'!$B$5:$OH$21,G$6+$BC$38+$BC$36,FALSE)</f>
        <v>13554</v>
      </c>
      <c r="H18" s="620">
        <f>VLOOKUP($A18,'FeederSheet CH3a'!$B$5:$OH$21,H$6+$BC$38+$BC$36,FALSE)</f>
        <v>29327</v>
      </c>
      <c r="I18" s="620">
        <f>VLOOKUP($A18,'FeederSheet CH3a'!$B$5:$OH$21,I$6+$BC$38+$BC$36,FALSE)</f>
        <v>1219</v>
      </c>
      <c r="J18" s="620">
        <f>VLOOKUP($A18,'FeederSheet CH3a'!$B$5:$OH$21,J$6+$BC$38+$BC$36,FALSE)</f>
        <v>239</v>
      </c>
      <c r="K18" s="620">
        <f>VLOOKUP($A18,'FeederSheet CH3a'!$B$5:$OH$21,K$6+$BC$38+$BC$36,FALSE)</f>
        <v>63</v>
      </c>
      <c r="L18" s="620">
        <f>VLOOKUP($A18,'FeederSheet CH3a'!$B$5:$OH$21,L$6+$BC$38+$BC$36,FALSE)</f>
        <v>1</v>
      </c>
      <c r="M18" s="620">
        <f>VLOOKUP($A18,'FeederSheet CH3a'!$B$5:$OH$21,M$6+$BC$38+$BC$36,FALSE)</f>
        <v>960</v>
      </c>
      <c r="N18" s="620">
        <f>VLOOKUP($A18,'FeederSheet CH3a'!$B$5:$OH$21,N$6+$BC$38+$BC$36,FALSE)</f>
        <v>69070</v>
      </c>
      <c r="O18" s="619"/>
      <c r="P18" s="619">
        <f>VLOOKUP($A18,'FeederSheet CH3a'!$B$5:$OH$21,P$6+$BC$34+$BC$36,FALSE)</f>
        <v>0.51</v>
      </c>
      <c r="Q18" s="619">
        <f>VLOOKUP($A18,'FeederSheet CH3a'!$B$5:$OH$21,Q$6+$BC$34+$BC$36,FALSE)</f>
        <v>0.43</v>
      </c>
      <c r="R18" s="619">
        <f>VLOOKUP($A18,'FeederSheet CH3a'!$B$5:$OH$21,R$6+$BC$34+$BC$36,FALSE)</f>
        <v>0.56000000000000005</v>
      </c>
      <c r="S18" s="619">
        <f>VLOOKUP($A18,'FeederSheet CH3a'!$B$5:$OH$21,S$6+$BC$34+$BC$36,FALSE)</f>
        <v>0.44</v>
      </c>
      <c r="T18" s="619">
        <f>VLOOKUP($A18,'FeederSheet CH3a'!$B$5:$OH$21,T$6+$BC$34+$BC$36,FALSE)</f>
        <v>0.61</v>
      </c>
      <c r="U18" s="619">
        <f>VLOOKUP($A18,'FeederSheet CH3a'!$B$5:$OH$21,U$6+$BC$34+$BC$36,FALSE)</f>
        <v>0.82</v>
      </c>
      <c r="V18" s="619">
        <f>VLOOKUP($A18,'FeederSheet CH3a'!$B$5:$OH$21,V$6+$BC$34+$BC$36,FALSE)</f>
        <v>-0.2</v>
      </c>
      <c r="W18" s="619">
        <f>VLOOKUP($A18,'FeederSheet CH3a'!$B$5:$OH$21,W$6+$BC$34+$BC$36,FALSE)</f>
        <v>0.16</v>
      </c>
      <c r="X18" s="619">
        <f>VLOOKUP($A18,'FeederSheet CH3a'!$B$5:$OH$21,X$6+$BC$34+$BC$36,FALSE)</f>
        <v>-2.5099999999999998</v>
      </c>
      <c r="Y18" s="619">
        <f>VLOOKUP($A18,'FeederSheet CH3a'!$B$5:$OH$21,Y$6+$BC$34+$BC$36,FALSE)</f>
        <v>-1.45</v>
      </c>
      <c r="Z18" s="619">
        <f>VLOOKUP($A18,'FeederSheet CH3a'!$B$5:$OH$21,Z$6+$BC$34+$BC$36,FALSE)</f>
        <v>0.49</v>
      </c>
      <c r="AA18" s="618"/>
      <c r="AB18" s="618">
        <f>IF($G$4=$BC$1,VLOOKUP($A18,'FeederSheet CH3a'!$B$5:$OH$21,AB$6+$BC$36,FALSE),"")</f>
        <v>0.5</v>
      </c>
      <c r="AC18" s="618">
        <f>IF($G$4=$BC$1,VLOOKUP($A18,'FeederSheet CH3a'!$B$5:$OH$21,AC$6+$BC$36,FALSE),"")</f>
        <v>0.41</v>
      </c>
      <c r="AD18" s="618">
        <f>IF($G$4=$BC$1,VLOOKUP($A18,'FeederSheet CH3a'!$B$5:$OH$21,AD$6+$BC$36,FALSE),"")</f>
        <v>0.55000000000000004</v>
      </c>
      <c r="AE18" s="618">
        <f>IF($G$4=$BC$1,VLOOKUP($A18,'FeederSheet CH3a'!$B$5:$OH$21,AE$6+$BC$36,FALSE),"")</f>
        <v>0.42</v>
      </c>
      <c r="AF18" s="618">
        <f>IF($G$4=$BC$1,VLOOKUP($A18,'FeederSheet CH3a'!$B$5:$OH$21,AF$6+$BC$36,FALSE),"")</f>
        <v>0.59</v>
      </c>
      <c r="AG18" s="618">
        <f>IF($G$4=$BC$1,VLOOKUP($A18,'FeederSheet CH3a'!$B$5:$OH$21,AG$6+$BC$36,FALSE),"")</f>
        <v>0.75</v>
      </c>
      <c r="AH18" s="618">
        <f>IF($G$4=$BC$1,VLOOKUP($A18,'FeederSheet CH3a'!$B$5:$OH$21,AH$6+$BC$36,FALSE),"")</f>
        <v>-0.36</v>
      </c>
      <c r="AI18" s="618">
        <f>IF($G$4=$BC$1,VLOOKUP($A18,'FeederSheet CH3a'!$B$5:$OH$21,AI$6+$BC$36,FALSE),"")</f>
        <v>-0.15</v>
      </c>
      <c r="AJ18" s="618">
        <f>IF($G$4=$BC$1,VLOOKUP($A18,'FeederSheet CH3a'!$B$5:$OH$21,AJ$6+$BC$36,FALSE),"")</f>
        <v>-4.99</v>
      </c>
      <c r="AK18" s="618">
        <f>IF($G$4=$BC$1,VLOOKUP($A18,'FeederSheet CH3a'!$B$5:$OH$21,AK$6+$BC$36,FALSE),"")</f>
        <v>-1.53</v>
      </c>
      <c r="AL18" s="618">
        <f>IF($G$4=$BC$1,VLOOKUP($A18,'FeederSheet CH3a'!$B$5:$OH$21,AL$6+$BC$36,FALSE),"")</f>
        <v>0.48</v>
      </c>
      <c r="AM18" s="618"/>
      <c r="AN18" s="618">
        <f>IF($G$4=$BC$1,VLOOKUP($A18,'FeederSheet CH3a'!$B$5:$OH$21,AN$6+$BC$36,FALSE),"")</f>
        <v>0.52</v>
      </c>
      <c r="AO18" s="618">
        <f>IF($G$4=$BC$1,VLOOKUP($A18,'FeederSheet CH3a'!$B$5:$OH$21,AO$6+$BC$36,FALSE),"")</f>
        <v>0.44</v>
      </c>
      <c r="AP18" s="618">
        <f>IF($G$4=$BC$1,VLOOKUP($A18,'FeederSheet CH3a'!$B$5:$OH$21,AP$6+$BC$36,FALSE),"")</f>
        <v>0.56999999999999995</v>
      </c>
      <c r="AQ18" s="618">
        <f>IF($G$4=$BC$1,VLOOKUP($A18,'FeederSheet CH3a'!$B$5:$OH$21,AQ$6+$BC$36,FALSE),"")</f>
        <v>0.46</v>
      </c>
      <c r="AR18" s="618">
        <f>IF($G$4=$BC$1,VLOOKUP($A18,'FeederSheet CH3a'!$B$5:$OH$21,AR$6+$BC$36,FALSE),"")</f>
        <v>0.62</v>
      </c>
      <c r="AS18" s="618">
        <f>IF($G$4=$BC$1,VLOOKUP($A18,'FeederSheet CH3a'!$B$5:$OH$21,AS$6+$BC$36,FALSE),"")</f>
        <v>0.89</v>
      </c>
      <c r="AT18" s="618">
        <f>IF($G$4=$BC$1,VLOOKUP($A18,'FeederSheet CH3a'!$B$5:$OH$21,AT$6+$BC$36,FALSE),"")</f>
        <v>-0.04</v>
      </c>
      <c r="AU18" s="618">
        <f>IF($G$4=$BC$1,VLOOKUP($A18,'FeederSheet CH3a'!$B$5:$OH$21,AU$6+$BC$36,FALSE),"")</f>
        <v>0.48</v>
      </c>
      <c r="AV18" s="618">
        <f>IF($G$4=$BC$1,VLOOKUP($A18,'FeederSheet CH3a'!$B$5:$OH$21,AV$6+$BC$36,FALSE),"")</f>
        <v>-0.04</v>
      </c>
      <c r="AW18" s="618">
        <f>IF($G$4=$BC$1,VLOOKUP($A18,'FeederSheet CH3a'!$B$5:$OH$21,AW$6+$BC$36,FALSE),"")</f>
        <v>-1.37</v>
      </c>
      <c r="AX18" s="618">
        <f>IF($G$4=$BC$1,VLOOKUP($A18,'FeederSheet CH3a'!$B$5:$OH$21,AX$6+$BC$36,FALSE),"")</f>
        <v>0.49</v>
      </c>
      <c r="AY18" s="462"/>
      <c r="AZ18" s="591"/>
      <c r="BA18" s="591"/>
      <c r="BB18" s="591"/>
      <c r="BC18" s="590"/>
      <c r="BD18" s="590"/>
      <c r="BE18" s="590"/>
      <c r="BF18" s="595"/>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4"/>
      <c r="CX18" s="554"/>
      <c r="CY18" s="554"/>
      <c r="CZ18" s="556"/>
      <c r="DA18" s="556"/>
      <c r="DB18" s="556"/>
      <c r="DC18" s="556"/>
      <c r="DD18" s="554"/>
      <c r="DE18" s="556"/>
      <c r="DF18" s="556"/>
      <c r="DG18" s="556"/>
      <c r="DH18" s="556"/>
      <c r="DI18" s="556"/>
      <c r="DJ18" s="556"/>
      <c r="DK18" s="556"/>
      <c r="DL18" s="556"/>
      <c r="DM18" s="556"/>
      <c r="DN18" s="556"/>
      <c r="DO18" s="556"/>
      <c r="DP18" s="556"/>
      <c r="DQ18" s="556"/>
      <c r="DR18" s="556"/>
      <c r="DS18" s="556"/>
      <c r="DT18" s="556"/>
      <c r="DU18" s="554"/>
      <c r="DV18" s="554"/>
    </row>
    <row r="19" spans="1:126" x14ac:dyDescent="0.2">
      <c r="B19" s="602"/>
      <c r="C19" s="600"/>
      <c r="D19" s="620"/>
      <c r="E19" s="620"/>
      <c r="F19" s="620"/>
      <c r="G19" s="620"/>
      <c r="H19" s="620"/>
      <c r="I19" s="620"/>
      <c r="J19" s="620"/>
      <c r="K19" s="620"/>
      <c r="L19" s="620"/>
      <c r="M19" s="620"/>
      <c r="N19" s="620"/>
      <c r="O19" s="619"/>
      <c r="P19" s="619"/>
      <c r="Q19" s="619"/>
      <c r="R19" s="619"/>
      <c r="S19" s="619"/>
      <c r="T19" s="619"/>
      <c r="U19" s="619"/>
      <c r="V19" s="619"/>
      <c r="W19" s="619"/>
      <c r="X19" s="619"/>
      <c r="Y19" s="619"/>
      <c r="Z19" s="619"/>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462"/>
      <c r="AZ19" s="591"/>
      <c r="BA19" s="591"/>
      <c r="BB19" s="591"/>
      <c r="BC19" s="590"/>
      <c r="BD19" s="590"/>
      <c r="BE19" s="590"/>
      <c r="BF19" s="595"/>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4"/>
      <c r="CX19" s="554"/>
      <c r="CY19" s="554"/>
      <c r="CZ19" s="556"/>
      <c r="DA19" s="556"/>
      <c r="DB19" s="556"/>
      <c r="DC19" s="556"/>
      <c r="DD19" s="554"/>
      <c r="DE19" s="556"/>
      <c r="DF19" s="556"/>
      <c r="DG19" s="556"/>
      <c r="DH19" s="556"/>
      <c r="DI19" s="556"/>
      <c r="DJ19" s="556"/>
      <c r="DK19" s="556"/>
      <c r="DL19" s="556"/>
      <c r="DM19" s="556"/>
      <c r="DN19" s="556"/>
      <c r="DO19" s="556"/>
      <c r="DP19" s="556"/>
      <c r="DQ19" s="556"/>
      <c r="DR19" s="556"/>
      <c r="DS19" s="556"/>
      <c r="DT19" s="556"/>
      <c r="DU19" s="554"/>
      <c r="DV19" s="554"/>
    </row>
    <row r="20" spans="1:126" x14ac:dyDescent="0.2">
      <c r="B20" s="1083" t="s">
        <v>98</v>
      </c>
      <c r="C20" s="1084"/>
      <c r="D20" s="620"/>
      <c r="E20" s="620"/>
      <c r="F20" s="620"/>
      <c r="G20" s="620"/>
      <c r="H20" s="620"/>
      <c r="I20" s="620"/>
      <c r="J20" s="620"/>
      <c r="K20" s="620"/>
      <c r="L20" s="620"/>
      <c r="M20" s="620"/>
      <c r="N20" s="620"/>
      <c r="O20" s="619"/>
      <c r="P20" s="619"/>
      <c r="Q20" s="619"/>
      <c r="R20" s="619"/>
      <c r="S20" s="619"/>
      <c r="T20" s="619"/>
      <c r="U20" s="619"/>
      <c r="V20" s="619"/>
      <c r="W20" s="619"/>
      <c r="X20" s="619"/>
      <c r="Y20" s="619"/>
      <c r="Z20" s="619"/>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462"/>
      <c r="AZ20" s="591"/>
      <c r="BA20" s="591"/>
      <c r="BB20" s="591"/>
      <c r="BC20" s="590"/>
      <c r="BD20" s="590"/>
      <c r="BE20" s="590"/>
      <c r="BF20" s="595"/>
      <c r="BG20" s="554"/>
      <c r="BH20" s="554"/>
      <c r="BI20" s="554"/>
      <c r="BJ20" s="554"/>
      <c r="BK20" s="554"/>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4"/>
      <c r="CL20" s="554"/>
      <c r="CM20" s="554"/>
      <c r="CN20" s="554"/>
      <c r="CO20" s="554"/>
      <c r="CP20" s="554"/>
      <c r="CQ20" s="554"/>
      <c r="CR20" s="554"/>
      <c r="CS20" s="554"/>
      <c r="CT20" s="554"/>
      <c r="CU20" s="554"/>
      <c r="CV20" s="554"/>
      <c r="CW20" s="554"/>
      <c r="CX20" s="554"/>
      <c r="CY20" s="554"/>
      <c r="CZ20" s="556"/>
      <c r="DA20" s="556"/>
      <c r="DB20" s="556"/>
      <c r="DC20" s="556"/>
      <c r="DD20" s="554"/>
      <c r="DE20" s="556"/>
      <c r="DF20" s="556"/>
      <c r="DG20" s="556"/>
      <c r="DH20" s="556"/>
      <c r="DI20" s="556"/>
      <c r="DJ20" s="556"/>
      <c r="DK20" s="556"/>
      <c r="DL20" s="556"/>
      <c r="DM20" s="556"/>
      <c r="DN20" s="556"/>
      <c r="DO20" s="556"/>
      <c r="DP20" s="556"/>
      <c r="DQ20" s="556"/>
      <c r="DR20" s="556"/>
      <c r="DS20" s="556"/>
      <c r="DT20" s="556"/>
      <c r="DU20" s="554"/>
      <c r="DV20" s="554"/>
    </row>
    <row r="21" spans="1:126" x14ac:dyDescent="0.2">
      <c r="A21" s="553" t="s">
        <v>99</v>
      </c>
      <c r="B21" s="602"/>
      <c r="C21" s="600" t="s">
        <v>99</v>
      </c>
      <c r="D21" s="620">
        <f>VLOOKUP($A21,'FeederSheet CH3a'!$B$5:$OH$21,D$6+$BC$38+$BC$36,FALSE)</f>
        <v>59624</v>
      </c>
      <c r="E21" s="620">
        <f>VLOOKUP($A21,'FeederSheet CH3a'!$B$5:$OH$21,E$6+$BC$38+$BC$36,FALSE)</f>
        <v>19136</v>
      </c>
      <c r="F21" s="620">
        <f>VLOOKUP($A21,'FeederSheet CH3a'!$B$5:$OH$21,F$6+$BC$38+$BC$36,FALSE)</f>
        <v>40353</v>
      </c>
      <c r="G21" s="620">
        <f>VLOOKUP($A21,'FeederSheet CH3a'!$B$5:$OH$21,G$6+$BC$38+$BC$36,FALSE)</f>
        <v>17003</v>
      </c>
      <c r="H21" s="620">
        <f>VLOOKUP($A21,'FeederSheet CH3a'!$B$5:$OH$21,H$6+$BC$38+$BC$36,FALSE)</f>
        <v>22127</v>
      </c>
      <c r="I21" s="620">
        <f>VLOOKUP($A21,'FeederSheet CH3a'!$B$5:$OH$21,I$6+$BC$38+$BC$36,FALSE)</f>
        <v>718</v>
      </c>
      <c r="J21" s="620">
        <f>VLOOKUP($A21,'FeederSheet CH3a'!$B$5:$OH$21,J$6+$BC$38+$BC$36,FALSE)</f>
        <v>336</v>
      </c>
      <c r="K21" s="620">
        <f>VLOOKUP($A21,'FeederSheet CH3a'!$B$5:$OH$21,K$6+$BC$38+$BC$36,FALSE)</f>
        <v>169</v>
      </c>
      <c r="L21" s="620">
        <f>VLOOKUP($A21,'FeederSheet CH3a'!$B$5:$OH$21,L$6+$BC$38+$BC$36,FALSE)</f>
        <v>95</v>
      </c>
      <c r="M21" s="620">
        <f>VLOOKUP($A21,'FeederSheet CH3a'!$B$5:$OH$21,M$6+$BC$38+$BC$36,FALSE)</f>
        <v>3784</v>
      </c>
      <c r="N21" s="620">
        <f>VLOOKUP($A21,'FeederSheet CH3a'!$B$5:$OH$21,N$6+$BC$38+$BC$36,FALSE)</f>
        <v>63408</v>
      </c>
      <c r="O21" s="619"/>
      <c r="P21" s="619">
        <f>VLOOKUP($A21,'FeederSheet CH3a'!$B$5:$OH$21,P$6+$BC$34+$BC$36,FALSE)</f>
        <v>-0.46</v>
      </c>
      <c r="Q21" s="619">
        <f>VLOOKUP($A21,'FeederSheet CH3a'!$B$5:$OH$21,Q$6+$BC$34+$BC$36,FALSE)</f>
        <v>-0.48</v>
      </c>
      <c r="R21" s="619">
        <f>VLOOKUP($A21,'FeederSheet CH3a'!$B$5:$OH$21,R$6+$BC$34+$BC$36,FALSE)</f>
        <v>-0.45</v>
      </c>
      <c r="S21" s="619">
        <f>VLOOKUP($A21,'FeederSheet CH3a'!$B$5:$OH$21,S$6+$BC$34+$BC$36,FALSE)</f>
        <v>-0.51</v>
      </c>
      <c r="T21" s="619">
        <f>VLOOKUP($A21,'FeederSheet CH3a'!$B$5:$OH$21,T$6+$BC$34+$BC$36,FALSE)</f>
        <v>-0.4</v>
      </c>
      <c r="U21" s="619">
        <f>VLOOKUP($A21,'FeederSheet CH3a'!$B$5:$OH$21,U$6+$BC$34+$BC$36,FALSE)</f>
        <v>-0.05</v>
      </c>
      <c r="V21" s="619">
        <f>VLOOKUP($A21,'FeederSheet CH3a'!$B$5:$OH$21,V$6+$BC$34+$BC$36,FALSE)</f>
        <v>-1.0900000000000001</v>
      </c>
      <c r="W21" s="619">
        <f>VLOOKUP($A21,'FeederSheet CH3a'!$B$5:$OH$21,W$6+$BC$34+$BC$36,FALSE)</f>
        <v>-0.79</v>
      </c>
      <c r="X21" s="619">
        <f>VLOOKUP($A21,'FeederSheet CH3a'!$B$5:$OH$21,X$6+$BC$34+$BC$36,FALSE)</f>
        <v>-1.43</v>
      </c>
      <c r="Y21" s="619">
        <f>VLOOKUP($A21,'FeederSheet CH3a'!$B$5:$OH$21,Y$6+$BC$34+$BC$36,FALSE)</f>
        <v>-1.72</v>
      </c>
      <c r="Z21" s="619">
        <f>VLOOKUP($A21,'FeederSheet CH3a'!$B$5:$OH$21,Z$6+$BC$34+$BC$36,FALSE)</f>
        <v>-0.53</v>
      </c>
      <c r="AA21" s="618"/>
      <c r="AB21" s="618">
        <f>IF($G$4=$BC$1,VLOOKUP($A21,'FeederSheet CH3a'!$B$5:$OH$21,AB$6+$BC$36,FALSE),"")</f>
        <v>-0.47</v>
      </c>
      <c r="AC21" s="618">
        <f>IF($G$4=$BC$1,VLOOKUP($A21,'FeederSheet CH3a'!$B$5:$OH$21,AC$6+$BC$36,FALSE),"")</f>
        <v>-0.5</v>
      </c>
      <c r="AD21" s="618">
        <f>IF($G$4=$BC$1,VLOOKUP($A21,'FeederSheet CH3a'!$B$5:$OH$21,AD$6+$BC$36,FALSE),"")</f>
        <v>-0.46</v>
      </c>
      <c r="AE21" s="618">
        <f>IF($G$4=$BC$1,VLOOKUP($A21,'FeederSheet CH3a'!$B$5:$OH$21,AE$6+$BC$36,FALSE),"")</f>
        <v>-0.53</v>
      </c>
      <c r="AF21" s="618">
        <f>IF($G$4=$BC$1,VLOOKUP($A21,'FeederSheet CH3a'!$B$5:$OH$21,AF$6+$BC$36,FALSE),"")</f>
        <v>-0.41</v>
      </c>
      <c r="AG21" s="618">
        <f>IF($G$4=$BC$1,VLOOKUP($A21,'FeederSheet CH3a'!$B$5:$OH$21,AG$6+$BC$36,FALSE),"")</f>
        <v>-0.14000000000000001</v>
      </c>
      <c r="AH21" s="618">
        <f>IF($G$4=$BC$1,VLOOKUP($A21,'FeederSheet CH3a'!$B$5:$OH$21,AH$6+$BC$36,FALSE),"")</f>
        <v>-1.22</v>
      </c>
      <c r="AI21" s="618">
        <f>IF($G$4=$BC$1,VLOOKUP($A21,'FeederSheet CH3a'!$B$5:$OH$21,AI$6+$BC$36,FALSE),"")</f>
        <v>-0.98</v>
      </c>
      <c r="AJ21" s="618">
        <f>IF($G$4=$BC$1,VLOOKUP($A21,'FeederSheet CH3a'!$B$5:$OH$21,AJ$6+$BC$36,FALSE),"")</f>
        <v>-1.69</v>
      </c>
      <c r="AK21" s="618">
        <f>IF($G$4=$BC$1,VLOOKUP($A21,'FeederSheet CH3a'!$B$5:$OH$21,AK$6+$BC$36,FALSE),"")</f>
        <v>-1.76</v>
      </c>
      <c r="AL21" s="618">
        <f>IF($G$4=$BC$1,VLOOKUP($A21,'FeederSheet CH3a'!$B$5:$OH$21,AL$6+$BC$36,FALSE),"")</f>
        <v>-0.54</v>
      </c>
      <c r="AM21" s="618"/>
      <c r="AN21" s="618">
        <f>IF($G$4=$BC$1,VLOOKUP($A21,'FeederSheet CH3a'!$B$5:$OH$21,AN$6+$BC$36,FALSE),"")</f>
        <v>-0.45</v>
      </c>
      <c r="AO21" s="618">
        <f>IF($G$4=$BC$1,VLOOKUP($A21,'FeederSheet CH3a'!$B$5:$OH$21,AO$6+$BC$36,FALSE),"")</f>
        <v>-0.46</v>
      </c>
      <c r="AP21" s="618">
        <f>IF($G$4=$BC$1,VLOOKUP($A21,'FeederSheet CH3a'!$B$5:$OH$21,AP$6+$BC$36,FALSE),"")</f>
        <v>-0.43</v>
      </c>
      <c r="AQ21" s="618">
        <f>IF($G$4=$BC$1,VLOOKUP($A21,'FeederSheet CH3a'!$B$5:$OH$21,AQ$6+$BC$36,FALSE),"")</f>
        <v>-0.49</v>
      </c>
      <c r="AR21" s="618">
        <f>IF($G$4=$BC$1,VLOOKUP($A21,'FeederSheet CH3a'!$B$5:$OH$21,AR$6+$BC$36,FALSE),"")</f>
        <v>-0.38</v>
      </c>
      <c r="AS21" s="618">
        <f>IF($G$4=$BC$1,VLOOKUP($A21,'FeederSheet CH3a'!$B$5:$OH$21,AS$6+$BC$36,FALSE),"")</f>
        <v>0.04</v>
      </c>
      <c r="AT21" s="618">
        <f>IF($G$4=$BC$1,VLOOKUP($A21,'FeederSheet CH3a'!$B$5:$OH$21,AT$6+$BC$36,FALSE),"")</f>
        <v>-0.95</v>
      </c>
      <c r="AU21" s="618">
        <f>IF($G$4=$BC$1,VLOOKUP($A21,'FeederSheet CH3a'!$B$5:$OH$21,AU$6+$BC$36,FALSE),"")</f>
        <v>-0.6</v>
      </c>
      <c r="AV21" s="618">
        <f>IF($G$4=$BC$1,VLOOKUP($A21,'FeederSheet CH3a'!$B$5:$OH$21,AV$6+$BC$36,FALSE),"")</f>
        <v>-1.18</v>
      </c>
      <c r="AW21" s="618">
        <f>IF($G$4=$BC$1,VLOOKUP($A21,'FeederSheet CH3a'!$B$5:$OH$21,AW$6+$BC$36,FALSE),"")</f>
        <v>-1.68</v>
      </c>
      <c r="AX21" s="618">
        <f>IF($G$4=$BC$1,VLOOKUP($A21,'FeederSheet CH3a'!$B$5:$OH$21,AX$6+$BC$36,FALSE),"")</f>
        <v>-0.52</v>
      </c>
      <c r="AY21" s="462"/>
      <c r="AZ21" s="591"/>
      <c r="BA21" s="591"/>
      <c r="BB21" s="591"/>
      <c r="BC21" s="590"/>
      <c r="BD21" s="590"/>
      <c r="BE21" s="590"/>
      <c r="BF21" s="595"/>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4"/>
      <c r="CI21" s="554"/>
      <c r="CJ21" s="554"/>
      <c r="CK21" s="554"/>
      <c r="CL21" s="554"/>
      <c r="CM21" s="554"/>
      <c r="CN21" s="554"/>
      <c r="CO21" s="554"/>
      <c r="CP21" s="554"/>
      <c r="CQ21" s="554"/>
      <c r="CR21" s="554"/>
      <c r="CS21" s="554"/>
      <c r="CT21" s="554"/>
      <c r="CU21" s="554"/>
      <c r="CV21" s="554"/>
      <c r="CW21" s="554"/>
      <c r="CX21" s="554"/>
      <c r="CY21" s="554"/>
      <c r="CZ21" s="556"/>
      <c r="DA21" s="556"/>
      <c r="DB21" s="556"/>
      <c r="DC21" s="556"/>
      <c r="DD21" s="554"/>
      <c r="DE21" s="556"/>
      <c r="DF21" s="556"/>
      <c r="DG21" s="556"/>
      <c r="DH21" s="556"/>
      <c r="DI21" s="556"/>
      <c r="DJ21" s="556"/>
      <c r="DK21" s="556"/>
      <c r="DL21" s="556"/>
      <c r="DM21" s="556"/>
      <c r="DN21" s="556"/>
      <c r="DO21" s="556"/>
      <c r="DP21" s="556"/>
      <c r="DQ21" s="556"/>
      <c r="DR21" s="556"/>
      <c r="DS21" s="556"/>
      <c r="DT21" s="556"/>
      <c r="DU21" s="554"/>
      <c r="DV21" s="554"/>
    </row>
    <row r="22" spans="1:126" ht="13.5" x14ac:dyDescent="0.2">
      <c r="A22" s="553" t="s">
        <v>337</v>
      </c>
      <c r="B22" s="602"/>
      <c r="C22" s="600" t="s">
        <v>699</v>
      </c>
      <c r="D22" s="620">
        <f>VLOOKUP($A22,'FeederSheet CH3a'!$B$5:$OH$21,D$6+$BC$38+$BC$36,FALSE)</f>
        <v>425710</v>
      </c>
      <c r="E22" s="620">
        <f>VLOOKUP($A22,'FeederSheet CH3a'!$B$5:$OH$21,E$6+$BC$38+$BC$36,FALSE)</f>
        <v>123619</v>
      </c>
      <c r="F22" s="620">
        <f>VLOOKUP($A22,'FeederSheet CH3a'!$B$5:$OH$21,F$6+$BC$38+$BC$36,FALSE)</f>
        <v>300766</v>
      </c>
      <c r="G22" s="620">
        <f>VLOOKUP($A22,'FeederSheet CH3a'!$B$5:$OH$21,G$6+$BC$38+$BC$36,FALSE)</f>
        <v>68856</v>
      </c>
      <c r="H22" s="620">
        <f>VLOOKUP($A22,'FeederSheet CH3a'!$B$5:$OH$21,H$6+$BC$38+$BC$36,FALSE)</f>
        <v>223957</v>
      </c>
      <c r="I22" s="620">
        <f>VLOOKUP($A22,'FeederSheet CH3a'!$B$5:$OH$21,I$6+$BC$38+$BC$36,FALSE)</f>
        <v>4721</v>
      </c>
      <c r="J22" s="620">
        <f>VLOOKUP($A22,'FeederSheet CH3a'!$B$5:$OH$21,J$6+$BC$38+$BC$36,FALSE)</f>
        <v>2434</v>
      </c>
      <c r="K22" s="620">
        <f>VLOOKUP($A22,'FeederSheet CH3a'!$B$5:$OH$21,K$6+$BC$38+$BC$36,FALSE)</f>
        <v>798</v>
      </c>
      <c r="L22" s="620">
        <f>VLOOKUP($A22,'FeederSheet CH3a'!$B$5:$OH$21,L$6+$BC$38+$BC$36,FALSE)</f>
        <v>844</v>
      </c>
      <c r="M22" s="620">
        <f>VLOOKUP($A22,'FeederSheet CH3a'!$B$5:$OH$21,M$6+$BC$38+$BC$36,FALSE)</f>
        <v>5717</v>
      </c>
      <c r="N22" s="620">
        <f>VLOOKUP($A22,'FeederSheet CH3a'!$B$5:$OH$21,N$6+$BC$38+$BC$36,FALSE)</f>
        <v>431427</v>
      </c>
      <c r="O22" s="619"/>
      <c r="P22" s="619">
        <f>VLOOKUP($A22,'FeederSheet CH3a'!$B$5:$OH$21,P$6+$BC$34+$BC$36,FALSE)</f>
        <v>7.0000000000000007E-2</v>
      </c>
      <c r="Q22" s="619">
        <f>VLOOKUP($A22,'FeederSheet CH3a'!$B$5:$OH$21,Q$6+$BC$34+$BC$36,FALSE)</f>
        <v>0.04</v>
      </c>
      <c r="R22" s="619">
        <f>VLOOKUP($A22,'FeederSheet CH3a'!$B$5:$OH$21,R$6+$BC$34+$BC$36,FALSE)</f>
        <v>0.09</v>
      </c>
      <c r="S22" s="619">
        <f>VLOOKUP($A22,'FeederSheet CH3a'!$B$5:$OH$21,S$6+$BC$34+$BC$36,FALSE)</f>
        <v>-0.11</v>
      </c>
      <c r="T22" s="619">
        <f>VLOOKUP($A22,'FeederSheet CH3a'!$B$5:$OH$21,T$6+$BC$34+$BC$36,FALSE)</f>
        <v>0.16</v>
      </c>
      <c r="U22" s="619">
        <f>VLOOKUP($A22,'FeederSheet CH3a'!$B$5:$OH$21,U$6+$BC$34+$BC$36,FALSE)</f>
        <v>0.28000000000000003</v>
      </c>
      <c r="V22" s="619">
        <f>VLOOKUP($A22,'FeederSheet CH3a'!$B$5:$OH$21,V$6+$BC$34+$BC$36,FALSE)</f>
        <v>-0.77</v>
      </c>
      <c r="W22" s="619">
        <f>VLOOKUP($A22,'FeederSheet CH3a'!$B$5:$OH$21,W$6+$BC$34+$BC$36,FALSE)</f>
        <v>-0.59</v>
      </c>
      <c r="X22" s="619">
        <f>VLOOKUP($A22,'FeederSheet CH3a'!$B$5:$OH$21,X$6+$BC$34+$BC$36,FALSE)</f>
        <v>-1.93</v>
      </c>
      <c r="Y22" s="619">
        <f>VLOOKUP($A22,'FeederSheet CH3a'!$B$5:$OH$21,Y$6+$BC$34+$BC$36,FALSE)</f>
        <v>-1.67</v>
      </c>
      <c r="Z22" s="619">
        <f>VLOOKUP($A22,'FeederSheet CH3a'!$B$5:$OH$21,Z$6+$BC$34+$BC$36,FALSE)</f>
        <v>0.05</v>
      </c>
      <c r="AA22" s="618"/>
      <c r="AB22" s="618">
        <f>IF($G$4=$BC$1,VLOOKUP($A22,'FeederSheet CH3a'!$B$5:$OH$21,AB$6+$BC$36,FALSE),"")</f>
        <v>7.0000000000000007E-2</v>
      </c>
      <c r="AC22" s="618">
        <f>IF($G$4=$BC$1,VLOOKUP($A22,'FeederSheet CH3a'!$B$5:$OH$21,AC$6+$BC$36,FALSE),"")</f>
        <v>0.03</v>
      </c>
      <c r="AD22" s="618">
        <f>IF($G$4=$BC$1,VLOOKUP($A22,'FeederSheet CH3a'!$B$5:$OH$21,AD$6+$BC$36,FALSE),"")</f>
        <v>0.09</v>
      </c>
      <c r="AE22" s="618">
        <f>IF($G$4=$BC$1,VLOOKUP($A22,'FeederSheet CH3a'!$B$5:$OH$21,AE$6+$BC$36,FALSE),"")</f>
        <v>-0.12</v>
      </c>
      <c r="AF22" s="618">
        <f>IF($G$4=$BC$1,VLOOKUP($A22,'FeederSheet CH3a'!$B$5:$OH$21,AF$6+$BC$36,FALSE),"")</f>
        <v>0.16</v>
      </c>
      <c r="AG22" s="618">
        <f>IF($G$4=$BC$1,VLOOKUP($A22,'FeederSheet CH3a'!$B$5:$OH$21,AG$6+$BC$36,FALSE),"")</f>
        <v>0.25</v>
      </c>
      <c r="AH22" s="618">
        <f>IF($G$4=$BC$1,VLOOKUP($A22,'FeederSheet CH3a'!$B$5:$OH$21,AH$6+$BC$36,FALSE),"")</f>
        <v>-0.82</v>
      </c>
      <c r="AI22" s="618">
        <f>IF($G$4=$BC$1,VLOOKUP($A22,'FeederSheet CH3a'!$B$5:$OH$21,AI$6+$BC$36,FALSE),"")</f>
        <v>-0.68</v>
      </c>
      <c r="AJ22" s="618">
        <f>IF($G$4=$BC$1,VLOOKUP($A22,'FeederSheet CH3a'!$B$5:$OH$21,AJ$6+$BC$36,FALSE),"")</f>
        <v>-2.0099999999999998</v>
      </c>
      <c r="AK22" s="618">
        <f>IF($G$4=$BC$1,VLOOKUP($A22,'FeederSheet CH3a'!$B$5:$OH$21,AK$6+$BC$36,FALSE),"")</f>
        <v>-1.71</v>
      </c>
      <c r="AL22" s="618">
        <f>IF($G$4=$BC$1,VLOOKUP($A22,'FeederSheet CH3a'!$B$5:$OH$21,AL$6+$BC$36,FALSE),"")</f>
        <v>0.05</v>
      </c>
      <c r="AM22" s="618"/>
      <c r="AN22" s="618">
        <f>IF($G$4=$BC$1,VLOOKUP($A22,'FeederSheet CH3a'!$B$5:$OH$21,AN$6+$BC$36,FALSE),"")</f>
        <v>0.08</v>
      </c>
      <c r="AO22" s="618">
        <f>IF($G$4=$BC$1,VLOOKUP($A22,'FeederSheet CH3a'!$B$5:$OH$21,AO$6+$BC$36,FALSE),"")</f>
        <v>0.05</v>
      </c>
      <c r="AP22" s="618">
        <f>IF($G$4=$BC$1,VLOOKUP($A22,'FeederSheet CH3a'!$B$5:$OH$21,AP$6+$BC$36,FALSE),"")</f>
        <v>0.1</v>
      </c>
      <c r="AQ22" s="618">
        <f>IF($G$4=$BC$1,VLOOKUP($A22,'FeederSheet CH3a'!$B$5:$OH$21,AQ$6+$BC$36,FALSE),"")</f>
        <v>-0.1</v>
      </c>
      <c r="AR22" s="618">
        <f>IF($G$4=$BC$1,VLOOKUP($A22,'FeederSheet CH3a'!$B$5:$OH$21,AR$6+$BC$36,FALSE),"")</f>
        <v>0.17</v>
      </c>
      <c r="AS22" s="618">
        <f>IF($G$4=$BC$1,VLOOKUP($A22,'FeederSheet CH3a'!$B$5:$OH$21,AS$6+$BC$36,FALSE),"")</f>
        <v>0.32</v>
      </c>
      <c r="AT22" s="618">
        <f>IF($G$4=$BC$1,VLOOKUP($A22,'FeederSheet CH3a'!$B$5:$OH$21,AT$6+$BC$36,FALSE),"")</f>
        <v>-0.71</v>
      </c>
      <c r="AU22" s="618">
        <f>IF($G$4=$BC$1,VLOOKUP($A22,'FeederSheet CH3a'!$B$5:$OH$21,AU$6+$BC$36,FALSE),"")</f>
        <v>-0.5</v>
      </c>
      <c r="AV22" s="618">
        <f>IF($G$4=$BC$1,VLOOKUP($A22,'FeederSheet CH3a'!$B$5:$OH$21,AV$6+$BC$36,FALSE),"")</f>
        <v>-1.84</v>
      </c>
      <c r="AW22" s="618">
        <f>IF($G$4=$BC$1,VLOOKUP($A22,'FeederSheet CH3a'!$B$5:$OH$21,AW$6+$BC$36,FALSE),"")</f>
        <v>-1.64</v>
      </c>
      <c r="AX22" s="618">
        <f>IF($G$4=$BC$1,VLOOKUP($A22,'FeederSheet CH3a'!$B$5:$OH$21,AX$6+$BC$36,FALSE),"")</f>
        <v>0.05</v>
      </c>
      <c r="AY22" s="462"/>
      <c r="AZ22" s="591"/>
      <c r="BA22" s="591"/>
      <c r="BB22" s="591"/>
      <c r="BC22" s="590"/>
      <c r="BD22" s="590"/>
      <c r="BE22" s="590"/>
      <c r="BF22" s="595"/>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4"/>
      <c r="CX22" s="554"/>
      <c r="CY22" s="554"/>
      <c r="CZ22" s="556"/>
      <c r="DA22" s="556"/>
      <c r="DB22" s="556"/>
      <c r="DC22" s="556"/>
      <c r="DD22" s="554"/>
      <c r="DE22" s="556"/>
      <c r="DF22" s="556"/>
      <c r="DG22" s="556"/>
      <c r="DH22" s="556"/>
      <c r="DI22" s="556"/>
      <c r="DJ22" s="556"/>
      <c r="DK22" s="556"/>
      <c r="DL22" s="556"/>
      <c r="DM22" s="556"/>
      <c r="DN22" s="556"/>
      <c r="DO22" s="556"/>
      <c r="DP22" s="556"/>
      <c r="DQ22" s="556"/>
      <c r="DR22" s="556"/>
      <c r="DS22" s="556"/>
      <c r="DT22" s="556"/>
      <c r="DU22" s="554"/>
      <c r="DV22" s="554"/>
    </row>
    <row r="23" spans="1:126" x14ac:dyDescent="0.2">
      <c r="B23" s="602"/>
      <c r="C23" s="600"/>
      <c r="D23" s="620"/>
      <c r="E23" s="620"/>
      <c r="F23" s="620"/>
      <c r="G23" s="620"/>
      <c r="H23" s="620"/>
      <c r="I23" s="620"/>
      <c r="J23" s="620"/>
      <c r="K23" s="620"/>
      <c r="L23" s="620"/>
      <c r="M23" s="620"/>
      <c r="N23" s="620"/>
      <c r="O23" s="619"/>
      <c r="P23" s="619"/>
      <c r="Q23" s="619"/>
      <c r="R23" s="619"/>
      <c r="S23" s="619"/>
      <c r="T23" s="619"/>
      <c r="U23" s="619"/>
      <c r="V23" s="619"/>
      <c r="W23" s="619"/>
      <c r="X23" s="619"/>
      <c r="Y23" s="619"/>
      <c r="Z23" s="619"/>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462"/>
      <c r="AZ23" s="591"/>
      <c r="BA23" s="591"/>
      <c r="BB23" s="591"/>
      <c r="BC23" s="590"/>
      <c r="BD23" s="590"/>
      <c r="BE23" s="590"/>
      <c r="BF23" s="595"/>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4"/>
      <c r="CX23" s="554"/>
      <c r="CY23" s="554"/>
      <c r="CZ23" s="556"/>
      <c r="DA23" s="556"/>
      <c r="DB23" s="556"/>
      <c r="DC23" s="556"/>
      <c r="DD23" s="554"/>
      <c r="DE23" s="556"/>
      <c r="DF23" s="556"/>
      <c r="DG23" s="556"/>
      <c r="DH23" s="556"/>
      <c r="DI23" s="556"/>
      <c r="DJ23" s="556"/>
      <c r="DK23" s="556"/>
      <c r="DL23" s="556"/>
      <c r="DM23" s="556"/>
      <c r="DN23" s="556"/>
      <c r="DO23" s="556"/>
      <c r="DP23" s="556"/>
      <c r="DQ23" s="556"/>
      <c r="DR23" s="556"/>
      <c r="DS23" s="556"/>
      <c r="DT23" s="556"/>
      <c r="DU23" s="554"/>
      <c r="DV23" s="554"/>
    </row>
    <row r="24" spans="1:126" ht="13.5" x14ac:dyDescent="0.2">
      <c r="B24" s="629" t="s">
        <v>698</v>
      </c>
      <c r="C24" s="631"/>
      <c r="D24" s="620"/>
      <c r="E24" s="620"/>
      <c r="F24" s="620"/>
      <c r="G24" s="620"/>
      <c r="H24" s="620"/>
      <c r="I24" s="620"/>
      <c r="J24" s="620"/>
      <c r="K24" s="620"/>
      <c r="L24" s="620"/>
      <c r="M24" s="620"/>
      <c r="N24" s="620"/>
      <c r="O24" s="619"/>
      <c r="P24" s="619"/>
      <c r="Q24" s="619"/>
      <c r="R24" s="619"/>
      <c r="S24" s="619"/>
      <c r="T24" s="619"/>
      <c r="U24" s="619"/>
      <c r="V24" s="619"/>
      <c r="W24" s="619"/>
      <c r="X24" s="619"/>
      <c r="Y24" s="619"/>
      <c r="Z24" s="619"/>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462"/>
      <c r="AZ24" s="591"/>
      <c r="BA24" s="591"/>
      <c r="BB24" s="591"/>
      <c r="BC24" s="590"/>
      <c r="BD24" s="590"/>
      <c r="BE24" s="590"/>
      <c r="BF24" s="595"/>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4"/>
      <c r="CZ24" s="556"/>
      <c r="DA24" s="556"/>
      <c r="DB24" s="556"/>
      <c r="DC24" s="556"/>
      <c r="DD24" s="554"/>
      <c r="DE24" s="556"/>
      <c r="DF24" s="556"/>
      <c r="DG24" s="556"/>
      <c r="DH24" s="556"/>
      <c r="DI24" s="556"/>
      <c r="DJ24" s="556"/>
      <c r="DK24" s="556"/>
      <c r="DL24" s="556"/>
      <c r="DM24" s="556"/>
      <c r="DN24" s="556"/>
      <c r="DO24" s="556"/>
      <c r="DP24" s="556"/>
      <c r="DQ24" s="556"/>
      <c r="DR24" s="556"/>
      <c r="DS24" s="556"/>
      <c r="DT24" s="556"/>
      <c r="DU24" s="554"/>
      <c r="DV24" s="554"/>
    </row>
    <row r="25" spans="1:126" x14ac:dyDescent="0.2">
      <c r="A25" s="553" t="s">
        <v>338</v>
      </c>
      <c r="B25" s="629"/>
      <c r="C25" s="630" t="s">
        <v>103</v>
      </c>
      <c r="D25" s="620">
        <f>VLOOKUP($A25,'FeederSheet CH3a'!$B$5:$OH$21,D$6+$BC$38+$BC$36,FALSE)</f>
        <v>129562</v>
      </c>
      <c r="E25" s="620">
        <f>VLOOKUP($A25,'FeederSheet CH3a'!$B$5:$OH$21,E$6+$BC$38+$BC$36,FALSE)</f>
        <v>40937</v>
      </c>
      <c r="F25" s="620">
        <f>VLOOKUP($A25,'FeederSheet CH3a'!$B$5:$OH$21,F$6+$BC$38+$BC$36,FALSE)</f>
        <v>88407</v>
      </c>
      <c r="G25" s="620">
        <f>VLOOKUP($A25,'FeederSheet CH3a'!$B$5:$OH$21,G$6+$BC$38+$BC$36,FALSE)</f>
        <v>34177</v>
      </c>
      <c r="H25" s="620">
        <f>VLOOKUP($A25,'FeederSheet CH3a'!$B$5:$OH$21,H$6+$BC$38+$BC$36,FALSE)</f>
        <v>51382</v>
      </c>
      <c r="I25" s="620">
        <f>VLOOKUP($A25,'FeederSheet CH3a'!$B$5:$OH$21,I$6+$BC$38+$BC$36,FALSE)</f>
        <v>1676</v>
      </c>
      <c r="J25" s="620">
        <f>VLOOKUP($A25,'FeederSheet CH3a'!$B$5:$OH$21,J$6+$BC$38+$BC$36,FALSE)</f>
        <v>820</v>
      </c>
      <c r="K25" s="620">
        <f>VLOOKUP($A25,'FeederSheet CH3a'!$B$5:$OH$21,K$6+$BC$38+$BC$36,FALSE)</f>
        <v>352</v>
      </c>
      <c r="L25" s="620">
        <f>VLOOKUP($A25,'FeederSheet CH3a'!$B$5:$OH$21,L$6+$BC$38+$BC$36,FALSE)</f>
        <v>120</v>
      </c>
      <c r="M25" s="620">
        <f>VLOOKUP($A25,'FeederSheet CH3a'!$B$5:$OH$21,M$6+$BC$38+$BC$36,FALSE)</f>
        <v>5640</v>
      </c>
      <c r="N25" s="620">
        <f>VLOOKUP($A25,'FeederSheet CH3a'!$B$5:$OH$21,N$6+$BC$38+$BC$36,FALSE)</f>
        <v>135202</v>
      </c>
      <c r="O25" s="619"/>
      <c r="P25" s="619">
        <f>VLOOKUP($A25,'FeederSheet CH3a'!$B$5:$OH$21,P$6+$BC$34+$BC$36,FALSE)</f>
        <v>-0.38</v>
      </c>
      <c r="Q25" s="619">
        <f>VLOOKUP($A25,'FeederSheet CH3a'!$B$5:$OH$21,Q$6+$BC$34+$BC$36,FALSE)</f>
        <v>-0.39</v>
      </c>
      <c r="R25" s="619">
        <f>VLOOKUP($A25,'FeederSheet CH3a'!$B$5:$OH$21,R$6+$BC$34+$BC$36,FALSE)</f>
        <v>-0.37</v>
      </c>
      <c r="S25" s="619">
        <f>VLOOKUP($A25,'FeederSheet CH3a'!$B$5:$OH$21,S$6+$BC$34+$BC$36,FALSE)</f>
        <v>-0.45</v>
      </c>
      <c r="T25" s="619">
        <f>VLOOKUP($A25,'FeederSheet CH3a'!$B$5:$OH$21,T$6+$BC$34+$BC$36,FALSE)</f>
        <v>-0.32</v>
      </c>
      <c r="U25" s="619">
        <f>VLOOKUP($A25,'FeederSheet CH3a'!$B$5:$OH$21,U$6+$BC$34+$BC$36,FALSE)</f>
        <v>-0.01</v>
      </c>
      <c r="V25" s="619">
        <f>VLOOKUP($A25,'FeederSheet CH3a'!$B$5:$OH$21,V$6+$BC$34+$BC$36,FALSE)</f>
        <v>-1.1200000000000001</v>
      </c>
      <c r="W25" s="619">
        <f>VLOOKUP($A25,'FeederSheet CH3a'!$B$5:$OH$21,W$6+$BC$34+$BC$36,FALSE)</f>
        <v>-0.84</v>
      </c>
      <c r="X25" s="619">
        <f>VLOOKUP($A25,'FeederSheet CH3a'!$B$5:$OH$21,X$6+$BC$34+$BC$36,FALSE)</f>
        <v>-1.68</v>
      </c>
      <c r="Y25" s="619">
        <f>VLOOKUP($A25,'FeederSheet CH3a'!$B$5:$OH$21,Y$6+$BC$34+$BC$36,FALSE)</f>
        <v>-1.75</v>
      </c>
      <c r="Z25" s="619">
        <f>VLOOKUP($A25,'FeederSheet CH3a'!$B$5:$OH$21,Z$6+$BC$34+$BC$36,FALSE)</f>
        <v>-0.44</v>
      </c>
      <c r="AA25" s="618"/>
      <c r="AB25" s="618">
        <f>IF($G$4=$BC$1,VLOOKUP($A25,'FeederSheet CH3a'!$B$5:$OH$21,AB$6+$BC$36,FALSE),"")</f>
        <v>-0.39</v>
      </c>
      <c r="AC25" s="618">
        <f>IF($G$4=$BC$1,VLOOKUP($A25,'FeederSheet CH3a'!$B$5:$OH$21,AC$6+$BC$36,FALSE),"")</f>
        <v>-0.4</v>
      </c>
      <c r="AD25" s="618">
        <f>IF($G$4=$BC$1,VLOOKUP($A25,'FeederSheet CH3a'!$B$5:$OH$21,AD$6+$BC$36,FALSE),"")</f>
        <v>-0.38</v>
      </c>
      <c r="AE25" s="618">
        <f>IF($G$4=$BC$1,VLOOKUP($A25,'FeederSheet CH3a'!$B$5:$OH$21,AE$6+$BC$36,FALSE),"")</f>
        <v>-0.46</v>
      </c>
      <c r="AF25" s="618">
        <f>IF($G$4=$BC$1,VLOOKUP($A25,'FeederSheet CH3a'!$B$5:$OH$21,AF$6+$BC$36,FALSE),"")</f>
        <v>-0.33</v>
      </c>
      <c r="AG25" s="618">
        <f>IF($G$4=$BC$1,VLOOKUP($A25,'FeederSheet CH3a'!$B$5:$OH$21,AG$6+$BC$36,FALSE),"")</f>
        <v>-7.0000000000000007E-2</v>
      </c>
      <c r="AH25" s="618">
        <f>IF($G$4=$BC$1,VLOOKUP($A25,'FeederSheet CH3a'!$B$5:$OH$21,AH$6+$BC$36,FALSE),"")</f>
        <v>-1.2</v>
      </c>
      <c r="AI25" s="618">
        <f>IF($G$4=$BC$1,VLOOKUP($A25,'FeederSheet CH3a'!$B$5:$OH$21,AI$6+$BC$36,FALSE),"")</f>
        <v>-0.97</v>
      </c>
      <c r="AJ25" s="618">
        <f>IF($G$4=$BC$1,VLOOKUP($A25,'FeederSheet CH3a'!$B$5:$OH$21,AJ$6+$BC$36,FALSE),"")</f>
        <v>-1.9</v>
      </c>
      <c r="AK25" s="618">
        <f>IF($G$4=$BC$1,VLOOKUP($A25,'FeederSheet CH3a'!$B$5:$OH$21,AK$6+$BC$36,FALSE),"")</f>
        <v>-1.78</v>
      </c>
      <c r="AL25" s="618">
        <f>IF($G$4=$BC$1,VLOOKUP($A25,'FeederSheet CH3a'!$B$5:$OH$21,AL$6+$BC$36,FALSE),"")</f>
        <v>-0.44</v>
      </c>
      <c r="AM25" s="618"/>
      <c r="AN25" s="618">
        <f>IF($G$4=$BC$1,VLOOKUP($A25,'FeederSheet CH3a'!$B$5:$OH$21,AN$6+$BC$36,FALSE),"")</f>
        <v>-0.37</v>
      </c>
      <c r="AO25" s="618">
        <f>IF($G$4=$BC$1,VLOOKUP($A25,'FeederSheet CH3a'!$B$5:$OH$21,AO$6+$BC$36,FALSE),"")</f>
        <v>-0.38</v>
      </c>
      <c r="AP25" s="618">
        <f>IF($G$4=$BC$1,VLOOKUP($A25,'FeederSheet CH3a'!$B$5:$OH$21,AP$6+$BC$36,FALSE),"")</f>
        <v>-0.36</v>
      </c>
      <c r="AQ25" s="618">
        <f>IF($G$4=$BC$1,VLOOKUP($A25,'FeederSheet CH3a'!$B$5:$OH$21,AQ$6+$BC$36,FALSE),"")</f>
        <v>-0.43</v>
      </c>
      <c r="AR25" s="618">
        <f>IF($G$4=$BC$1,VLOOKUP($A25,'FeederSheet CH3a'!$B$5:$OH$21,AR$6+$BC$36,FALSE),"")</f>
        <v>-0.31</v>
      </c>
      <c r="AS25" s="618">
        <f>IF($G$4=$BC$1,VLOOKUP($A25,'FeederSheet CH3a'!$B$5:$OH$21,AS$6+$BC$36,FALSE),"")</f>
        <v>0.05</v>
      </c>
      <c r="AT25" s="618">
        <f>IF($G$4=$BC$1,VLOOKUP($A25,'FeederSheet CH3a'!$B$5:$OH$21,AT$6+$BC$36,FALSE),"")</f>
        <v>-1.03</v>
      </c>
      <c r="AU25" s="618">
        <f>IF($G$4=$BC$1,VLOOKUP($A25,'FeederSheet CH3a'!$B$5:$OH$21,AU$6+$BC$36,FALSE),"")</f>
        <v>-0.7</v>
      </c>
      <c r="AV25" s="618">
        <f>IF($G$4=$BC$1,VLOOKUP($A25,'FeederSheet CH3a'!$B$5:$OH$21,AV$6+$BC$36,FALSE),"")</f>
        <v>-1.45</v>
      </c>
      <c r="AW25" s="618">
        <f>IF($G$4=$BC$1,VLOOKUP($A25,'FeederSheet CH3a'!$B$5:$OH$21,AW$6+$BC$36,FALSE),"")</f>
        <v>-1.71</v>
      </c>
      <c r="AX25" s="618">
        <f>IF($G$4=$BC$1,VLOOKUP($A25,'FeederSheet CH3a'!$B$5:$OH$21,AX$6+$BC$36,FALSE),"")</f>
        <v>-0.43</v>
      </c>
      <c r="AY25" s="462"/>
      <c r="AZ25" s="591"/>
      <c r="BA25" s="591"/>
      <c r="BB25" s="591"/>
      <c r="BC25" s="590"/>
      <c r="BD25" s="590"/>
      <c r="BE25" s="590"/>
      <c r="BF25" s="595"/>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4"/>
      <c r="CX25" s="554"/>
      <c r="CY25" s="554"/>
      <c r="CZ25" s="556"/>
      <c r="DA25" s="556"/>
      <c r="DB25" s="556"/>
      <c r="DC25" s="556"/>
      <c r="DD25" s="554"/>
      <c r="DE25" s="556"/>
      <c r="DF25" s="556"/>
      <c r="DG25" s="556"/>
      <c r="DH25" s="556"/>
      <c r="DI25" s="556"/>
      <c r="DJ25" s="556"/>
      <c r="DK25" s="556"/>
      <c r="DL25" s="556"/>
      <c r="DM25" s="556"/>
      <c r="DN25" s="556"/>
      <c r="DO25" s="556"/>
      <c r="DP25" s="556"/>
      <c r="DQ25" s="556"/>
      <c r="DR25" s="556"/>
      <c r="DS25" s="556"/>
      <c r="DT25" s="556"/>
      <c r="DU25" s="554"/>
      <c r="DV25" s="554"/>
    </row>
    <row r="26" spans="1:126" ht="13.5" x14ac:dyDescent="0.2">
      <c r="A26" s="553" t="s">
        <v>339</v>
      </c>
      <c r="B26" s="629"/>
      <c r="C26" s="600" t="s">
        <v>697</v>
      </c>
      <c r="D26" s="620">
        <f>VLOOKUP($A26,'FeederSheet CH3a'!$B$5:$OH$21,D$6+$BC$38+$BC$36,FALSE)</f>
        <v>355772</v>
      </c>
      <c r="E26" s="620">
        <f>VLOOKUP($A26,'FeederSheet CH3a'!$B$5:$OH$21,E$6+$BC$38+$BC$36,FALSE)</f>
        <v>101818</v>
      </c>
      <c r="F26" s="620">
        <f>VLOOKUP($A26,'FeederSheet CH3a'!$B$5:$OH$21,F$6+$BC$38+$BC$36,FALSE)</f>
        <v>252712</v>
      </c>
      <c r="G26" s="620">
        <f>VLOOKUP($A26,'FeederSheet CH3a'!$B$5:$OH$21,G$6+$BC$38+$BC$36,FALSE)</f>
        <v>51682</v>
      </c>
      <c r="H26" s="620">
        <f>VLOOKUP($A26,'FeederSheet CH3a'!$B$5:$OH$21,H$6+$BC$38+$BC$36,FALSE)</f>
        <v>194702</v>
      </c>
      <c r="I26" s="620">
        <f>VLOOKUP($A26,'FeederSheet CH3a'!$B$5:$OH$21,I$6+$BC$38+$BC$36,FALSE)</f>
        <v>3763</v>
      </c>
      <c r="J26" s="620">
        <f>VLOOKUP($A26,'FeederSheet CH3a'!$B$5:$OH$21,J$6+$BC$38+$BC$36,FALSE)</f>
        <v>1950</v>
      </c>
      <c r="K26" s="620">
        <f>VLOOKUP($A26,'FeederSheet CH3a'!$B$5:$OH$21,K$6+$BC$38+$BC$36,FALSE)</f>
        <v>615</v>
      </c>
      <c r="L26" s="620">
        <f>VLOOKUP($A26,'FeederSheet CH3a'!$B$5:$OH$21,L$6+$BC$38+$BC$36,FALSE)</f>
        <v>819</v>
      </c>
      <c r="M26" s="620">
        <f>VLOOKUP($A26,'FeederSheet CH3a'!$B$5:$OH$21,M$6+$BC$38+$BC$36,FALSE)</f>
        <v>3861</v>
      </c>
      <c r="N26" s="620">
        <f>VLOOKUP($A26,'FeederSheet CH3a'!$B$5:$OH$21,N$6+$BC$38+$BC$36,FALSE)</f>
        <v>359633</v>
      </c>
      <c r="O26" s="619"/>
      <c r="P26" s="619">
        <f>VLOOKUP($A26,'FeederSheet CH3a'!$B$5:$OH$21,P$6+$BC$34+$BC$36,FALSE)</f>
        <v>0.15</v>
      </c>
      <c r="Q26" s="619">
        <f>VLOOKUP($A26,'FeederSheet CH3a'!$B$5:$OH$21,Q$6+$BC$34+$BC$36,FALSE)</f>
        <v>0.12</v>
      </c>
      <c r="R26" s="619">
        <f>VLOOKUP($A26,'FeederSheet CH3a'!$B$5:$OH$21,R$6+$BC$34+$BC$36,FALSE)</f>
        <v>0.17</v>
      </c>
      <c r="S26" s="619">
        <f>VLOOKUP($A26,'FeederSheet CH3a'!$B$5:$OH$21,S$6+$BC$34+$BC$36,FALSE)</f>
        <v>-0.02</v>
      </c>
      <c r="T26" s="619">
        <f>VLOOKUP($A26,'FeederSheet CH3a'!$B$5:$OH$21,T$6+$BC$34+$BC$36,FALSE)</f>
        <v>0.23</v>
      </c>
      <c r="U26" s="619">
        <f>VLOOKUP($A26,'FeederSheet CH3a'!$B$5:$OH$21,U$6+$BC$34+$BC$36,FALSE)</f>
        <v>0.35</v>
      </c>
      <c r="V26" s="619">
        <f>VLOOKUP($A26,'FeederSheet CH3a'!$B$5:$OH$21,V$6+$BC$34+$BC$36,FALSE)</f>
        <v>-0.67</v>
      </c>
      <c r="W26" s="619">
        <f>VLOOKUP($A26,'FeederSheet CH3a'!$B$5:$OH$21,W$6+$BC$34+$BC$36,FALSE)</f>
        <v>-0.5</v>
      </c>
      <c r="X26" s="619">
        <f>VLOOKUP($A26,'FeederSheet CH3a'!$B$5:$OH$21,X$6+$BC$34+$BC$36,FALSE)</f>
        <v>-1.91</v>
      </c>
      <c r="Y26" s="619">
        <f>VLOOKUP($A26,'FeederSheet CH3a'!$B$5:$OH$21,Y$6+$BC$34+$BC$36,FALSE)</f>
        <v>-1.61</v>
      </c>
      <c r="Z26" s="619">
        <f>VLOOKUP($A26,'FeederSheet CH3a'!$B$5:$OH$21,Z$6+$BC$34+$BC$36,FALSE)</f>
        <v>0.13</v>
      </c>
      <c r="AA26" s="618"/>
      <c r="AB26" s="618">
        <f>IF($G$4=$BC$1,VLOOKUP($A26,'FeederSheet CH3a'!$B$5:$OH$21,AB$6+$BC$36,FALSE),"")</f>
        <v>0.15</v>
      </c>
      <c r="AC26" s="618">
        <f>IF($G$4=$BC$1,VLOOKUP($A26,'FeederSheet CH3a'!$B$5:$OH$21,AC$6+$BC$36,FALSE),"")</f>
        <v>0.11</v>
      </c>
      <c r="AD26" s="618">
        <f>IF($G$4=$BC$1,VLOOKUP($A26,'FeederSheet CH3a'!$B$5:$OH$21,AD$6+$BC$36,FALSE),"")</f>
        <v>0.17</v>
      </c>
      <c r="AE26" s="618">
        <f>IF($G$4=$BC$1,VLOOKUP($A26,'FeederSheet CH3a'!$B$5:$OH$21,AE$6+$BC$36,FALSE),"")</f>
        <v>-0.03</v>
      </c>
      <c r="AF26" s="618">
        <f>IF($G$4=$BC$1,VLOOKUP($A26,'FeederSheet CH3a'!$B$5:$OH$21,AF$6+$BC$36,FALSE),"")</f>
        <v>0.22</v>
      </c>
      <c r="AG26" s="618">
        <f>IF($G$4=$BC$1,VLOOKUP($A26,'FeederSheet CH3a'!$B$5:$OH$21,AG$6+$BC$36,FALSE),"")</f>
        <v>0.31</v>
      </c>
      <c r="AH26" s="618">
        <f>IF($G$4=$BC$1,VLOOKUP($A26,'FeederSheet CH3a'!$B$5:$OH$21,AH$6+$BC$36,FALSE),"")</f>
        <v>-0.73</v>
      </c>
      <c r="AI26" s="618">
        <f>IF($G$4=$BC$1,VLOOKUP($A26,'FeederSheet CH3a'!$B$5:$OH$21,AI$6+$BC$36,FALSE),"")</f>
        <v>-0.6</v>
      </c>
      <c r="AJ26" s="618">
        <f>IF($G$4=$BC$1,VLOOKUP($A26,'FeederSheet CH3a'!$B$5:$OH$21,AJ$6+$BC$36,FALSE),"")</f>
        <v>-1.99</v>
      </c>
      <c r="AK26" s="618">
        <f>IF($G$4=$BC$1,VLOOKUP($A26,'FeederSheet CH3a'!$B$5:$OH$21,AK$6+$BC$36,FALSE),"")</f>
        <v>-1.65</v>
      </c>
      <c r="AL26" s="618">
        <f>IF($G$4=$BC$1,VLOOKUP($A26,'FeederSheet CH3a'!$B$5:$OH$21,AL$6+$BC$36,FALSE),"")</f>
        <v>0.13</v>
      </c>
      <c r="AM26" s="618"/>
      <c r="AN26" s="618">
        <f>IF($G$4=$BC$1,VLOOKUP($A26,'FeederSheet CH3a'!$B$5:$OH$21,AN$6+$BC$36,FALSE),"")</f>
        <v>0.15</v>
      </c>
      <c r="AO26" s="618">
        <f>IF($G$4=$BC$1,VLOOKUP($A26,'FeederSheet CH3a'!$B$5:$OH$21,AO$6+$BC$36,FALSE),"")</f>
        <v>0.12</v>
      </c>
      <c r="AP26" s="618">
        <f>IF($G$4=$BC$1,VLOOKUP($A26,'FeederSheet CH3a'!$B$5:$OH$21,AP$6+$BC$36,FALSE),"")</f>
        <v>0.18</v>
      </c>
      <c r="AQ26" s="618">
        <f>IF($G$4=$BC$1,VLOOKUP($A26,'FeederSheet CH3a'!$B$5:$OH$21,AQ$6+$BC$36,FALSE),"")</f>
        <v>-0.01</v>
      </c>
      <c r="AR26" s="618">
        <f>IF($G$4=$BC$1,VLOOKUP($A26,'FeederSheet CH3a'!$B$5:$OH$21,AR$6+$BC$36,FALSE),"")</f>
        <v>0.23</v>
      </c>
      <c r="AS26" s="618">
        <f>IF($G$4=$BC$1,VLOOKUP($A26,'FeederSheet CH3a'!$B$5:$OH$21,AS$6+$BC$36,FALSE),"")</f>
        <v>0.39</v>
      </c>
      <c r="AT26" s="618">
        <f>IF($G$4=$BC$1,VLOOKUP($A26,'FeederSheet CH3a'!$B$5:$OH$21,AT$6+$BC$36,FALSE),"")</f>
        <v>-0.62</v>
      </c>
      <c r="AU26" s="618">
        <f>IF($G$4=$BC$1,VLOOKUP($A26,'FeederSheet CH3a'!$B$5:$OH$21,AU$6+$BC$36,FALSE),"")</f>
        <v>-0.4</v>
      </c>
      <c r="AV26" s="618">
        <f>IF($G$4=$BC$1,VLOOKUP($A26,'FeederSheet CH3a'!$B$5:$OH$21,AV$6+$BC$36,FALSE),"")</f>
        <v>-1.82</v>
      </c>
      <c r="AW26" s="618">
        <f>IF($G$4=$BC$1,VLOOKUP($A26,'FeederSheet CH3a'!$B$5:$OH$21,AW$6+$BC$36,FALSE),"")</f>
        <v>-1.57</v>
      </c>
      <c r="AX26" s="618">
        <f>IF($G$4=$BC$1,VLOOKUP($A26,'FeederSheet CH3a'!$B$5:$OH$21,AX$6+$BC$36,FALSE),"")</f>
        <v>0.14000000000000001</v>
      </c>
      <c r="AY26" s="462"/>
      <c r="AZ26" s="591"/>
      <c r="BA26" s="591"/>
      <c r="BB26" s="591"/>
      <c r="BC26" s="590"/>
      <c r="BD26" s="590"/>
      <c r="BE26" s="590"/>
      <c r="BF26" s="595"/>
      <c r="BG26" s="554"/>
      <c r="BH26" s="554"/>
      <c r="BI26" s="554"/>
      <c r="BJ26" s="554"/>
      <c r="BK26" s="554"/>
      <c r="BL26" s="554"/>
      <c r="BM26" s="554"/>
      <c r="BN26" s="554"/>
      <c r="BO26" s="554"/>
      <c r="BP26" s="554"/>
      <c r="BQ26" s="554"/>
      <c r="BR26" s="554"/>
      <c r="BS26" s="554"/>
      <c r="BT26" s="554"/>
      <c r="BU26" s="554"/>
      <c r="BV26" s="554"/>
      <c r="BW26" s="554"/>
      <c r="BX26" s="554"/>
      <c r="BY26" s="554"/>
      <c r="BZ26" s="554"/>
      <c r="CA26" s="554"/>
      <c r="CB26" s="554"/>
      <c r="CC26" s="554"/>
      <c r="CD26" s="554"/>
      <c r="CE26" s="554"/>
      <c r="CF26" s="554"/>
      <c r="CG26" s="554"/>
      <c r="CH26" s="554"/>
      <c r="CI26" s="554"/>
      <c r="CJ26" s="554"/>
      <c r="CK26" s="554"/>
      <c r="CL26" s="554"/>
      <c r="CM26" s="554"/>
      <c r="CN26" s="554"/>
      <c r="CO26" s="554"/>
      <c r="CP26" s="554"/>
      <c r="CQ26" s="554"/>
      <c r="CR26" s="554"/>
      <c r="CS26" s="554"/>
      <c r="CT26" s="554"/>
      <c r="CU26" s="554"/>
      <c r="CV26" s="554"/>
      <c r="CW26" s="554"/>
      <c r="CX26" s="554"/>
      <c r="CY26" s="554"/>
      <c r="CZ26" s="556"/>
      <c r="DA26" s="556"/>
      <c r="DB26" s="556"/>
      <c r="DC26" s="556"/>
      <c r="DD26" s="554"/>
      <c r="DE26" s="556"/>
      <c r="DF26" s="556"/>
      <c r="DG26" s="556"/>
      <c r="DH26" s="556"/>
      <c r="DI26" s="556"/>
      <c r="DJ26" s="556"/>
      <c r="DK26" s="556"/>
      <c r="DL26" s="556"/>
      <c r="DM26" s="556"/>
      <c r="DN26" s="556"/>
      <c r="DO26" s="556"/>
      <c r="DP26" s="556"/>
      <c r="DQ26" s="556"/>
      <c r="DR26" s="556"/>
      <c r="DS26" s="556"/>
      <c r="DT26" s="556"/>
      <c r="DU26" s="554"/>
      <c r="DV26" s="554"/>
    </row>
    <row r="27" spans="1:126" x14ac:dyDescent="0.2">
      <c r="B27" s="602"/>
      <c r="C27" s="600"/>
      <c r="D27" s="620"/>
      <c r="E27" s="620"/>
      <c r="F27" s="620"/>
      <c r="G27" s="620"/>
      <c r="H27" s="620"/>
      <c r="I27" s="620"/>
      <c r="J27" s="620"/>
      <c r="K27" s="620"/>
      <c r="L27" s="620"/>
      <c r="M27" s="620"/>
      <c r="N27" s="620"/>
      <c r="O27" s="619"/>
      <c r="P27" s="619"/>
      <c r="Q27" s="619"/>
      <c r="R27" s="619"/>
      <c r="S27" s="619"/>
      <c r="T27" s="619"/>
      <c r="U27" s="619"/>
      <c r="V27" s="619"/>
      <c r="W27" s="619"/>
      <c r="X27" s="619"/>
      <c r="Y27" s="619"/>
      <c r="Z27" s="619"/>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462"/>
      <c r="AZ27" s="591"/>
      <c r="BA27" s="591"/>
      <c r="BB27" s="591"/>
      <c r="BC27" s="590"/>
      <c r="BD27" s="590"/>
      <c r="BE27" s="590"/>
      <c r="BF27" s="595"/>
      <c r="BG27" s="554"/>
      <c r="BH27" s="554"/>
      <c r="BI27" s="554"/>
      <c r="BJ27" s="554"/>
      <c r="BK27" s="554"/>
      <c r="BL27" s="554"/>
      <c r="BM27" s="554"/>
      <c r="BN27" s="554"/>
      <c r="BO27" s="554"/>
      <c r="BP27" s="554"/>
      <c r="BQ27" s="554"/>
      <c r="BR27" s="554"/>
      <c r="BS27" s="554"/>
      <c r="BT27" s="554"/>
      <c r="BU27" s="554"/>
      <c r="BV27" s="554"/>
      <c r="BW27" s="554"/>
      <c r="BX27" s="554"/>
      <c r="BY27" s="554"/>
      <c r="BZ27" s="554"/>
      <c r="CA27" s="554"/>
      <c r="CB27" s="554"/>
      <c r="CC27" s="554"/>
      <c r="CD27" s="554"/>
      <c r="CE27" s="554"/>
      <c r="CF27" s="554"/>
      <c r="CG27" s="554"/>
      <c r="CH27" s="554"/>
      <c r="CI27" s="554"/>
      <c r="CJ27" s="554"/>
      <c r="CK27" s="554"/>
      <c r="CL27" s="554"/>
      <c r="CM27" s="554"/>
      <c r="CN27" s="554"/>
      <c r="CO27" s="554"/>
      <c r="CP27" s="554"/>
      <c r="CQ27" s="554"/>
      <c r="CR27" s="554"/>
      <c r="CS27" s="554"/>
      <c r="CT27" s="554"/>
      <c r="CU27" s="554"/>
      <c r="CV27" s="554"/>
      <c r="CW27" s="554"/>
      <c r="CX27" s="554"/>
      <c r="CY27" s="554"/>
      <c r="CZ27" s="556"/>
      <c r="DA27" s="556"/>
      <c r="DB27" s="556"/>
      <c r="DC27" s="556"/>
      <c r="DD27" s="554"/>
      <c r="DE27" s="556"/>
      <c r="DF27" s="556"/>
      <c r="DG27" s="556"/>
      <c r="DH27" s="556"/>
      <c r="DI27" s="556"/>
      <c r="DJ27" s="556"/>
      <c r="DK27" s="556"/>
      <c r="DL27" s="556"/>
      <c r="DM27" s="556"/>
      <c r="DN27" s="556"/>
      <c r="DO27" s="556"/>
      <c r="DP27" s="556"/>
      <c r="DQ27" s="556"/>
      <c r="DR27" s="556"/>
      <c r="DS27" s="556"/>
      <c r="DT27" s="556"/>
      <c r="DU27" s="554"/>
      <c r="DV27" s="554"/>
    </row>
    <row r="28" spans="1:126" x14ac:dyDescent="0.2">
      <c r="B28" s="1083" t="s">
        <v>106</v>
      </c>
      <c r="C28" s="1084"/>
      <c r="D28" s="620"/>
      <c r="E28" s="620"/>
      <c r="F28" s="620"/>
      <c r="G28" s="620"/>
      <c r="H28" s="620"/>
      <c r="I28" s="620"/>
      <c r="J28" s="620"/>
      <c r="K28" s="620"/>
      <c r="L28" s="620"/>
      <c r="M28" s="620"/>
      <c r="N28" s="620"/>
      <c r="O28" s="619"/>
      <c r="P28" s="619"/>
      <c r="Q28" s="619"/>
      <c r="R28" s="619"/>
      <c r="S28" s="619"/>
      <c r="T28" s="619"/>
      <c r="U28" s="619"/>
      <c r="V28" s="619"/>
      <c r="W28" s="619"/>
      <c r="X28" s="619"/>
      <c r="Y28" s="619"/>
      <c r="Z28" s="619"/>
      <c r="AA28" s="618"/>
      <c r="AB28" s="618"/>
      <c r="AC28" s="618"/>
      <c r="AD28" s="618"/>
      <c r="AE28" s="618"/>
      <c r="AF28" s="618"/>
      <c r="AG28" s="618"/>
      <c r="AH28" s="618"/>
      <c r="AI28" s="618"/>
      <c r="AJ28" s="618"/>
      <c r="AK28" s="618"/>
      <c r="AL28" s="618"/>
      <c r="AM28" s="618"/>
      <c r="AN28" s="618"/>
      <c r="AO28" s="618"/>
      <c r="AP28" s="618"/>
      <c r="AQ28" s="618"/>
      <c r="AR28" s="618"/>
      <c r="AS28" s="618"/>
      <c r="AT28" s="618"/>
      <c r="AU28" s="618"/>
      <c r="AV28" s="618"/>
      <c r="AW28" s="618"/>
      <c r="AX28" s="618"/>
      <c r="AY28" s="462"/>
      <c r="AZ28" s="591"/>
      <c r="BA28" s="591"/>
      <c r="BB28" s="591"/>
      <c r="BC28" s="897" t="s">
        <v>156</v>
      </c>
      <c r="BD28" s="590"/>
      <c r="BE28" s="590"/>
      <c r="BF28" s="595"/>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U28" s="554"/>
      <c r="CV28" s="554"/>
      <c r="CW28" s="554"/>
      <c r="CX28" s="554"/>
      <c r="CY28" s="554"/>
      <c r="CZ28" s="556"/>
      <c r="DA28" s="556"/>
      <c r="DB28" s="556"/>
      <c r="DC28" s="556"/>
      <c r="DD28" s="554"/>
      <c r="DE28" s="556"/>
      <c r="DF28" s="556"/>
      <c r="DG28" s="556"/>
      <c r="DH28" s="556"/>
      <c r="DI28" s="556"/>
      <c r="DJ28" s="556"/>
      <c r="DK28" s="556"/>
      <c r="DL28" s="556"/>
      <c r="DM28" s="556"/>
      <c r="DN28" s="556"/>
      <c r="DO28" s="556"/>
      <c r="DP28" s="556"/>
      <c r="DQ28" s="556"/>
      <c r="DR28" s="556"/>
      <c r="DS28" s="556"/>
      <c r="DT28" s="556"/>
      <c r="DU28" s="554"/>
      <c r="DV28" s="554"/>
    </row>
    <row r="29" spans="1:126" x14ac:dyDescent="0.2">
      <c r="B29" s="626"/>
      <c r="C29" s="625"/>
      <c r="D29" s="620"/>
      <c r="E29" s="620"/>
      <c r="F29" s="620"/>
      <c r="G29" s="620"/>
      <c r="H29" s="620"/>
      <c r="I29" s="620"/>
      <c r="J29" s="620"/>
      <c r="K29" s="620"/>
      <c r="L29" s="620"/>
      <c r="M29" s="620"/>
      <c r="N29" s="620"/>
      <c r="O29" s="619"/>
      <c r="P29" s="619"/>
      <c r="Q29" s="619"/>
      <c r="R29" s="619"/>
      <c r="S29" s="619"/>
      <c r="T29" s="619"/>
      <c r="U29" s="619"/>
      <c r="V29" s="619"/>
      <c r="W29" s="619"/>
      <c r="X29" s="619"/>
      <c r="Y29" s="619"/>
      <c r="Z29" s="619"/>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462"/>
      <c r="AZ29" s="591"/>
      <c r="BA29" s="591"/>
      <c r="BB29" s="591"/>
      <c r="BC29" s="897" t="s">
        <v>159</v>
      </c>
      <c r="BD29" s="590"/>
      <c r="BE29" s="590"/>
      <c r="BF29" s="595"/>
      <c r="BG29" s="554"/>
      <c r="BH29" s="554"/>
      <c r="BI29" s="554"/>
      <c r="BJ29" s="554"/>
      <c r="BK29" s="554"/>
      <c r="BL29" s="554"/>
      <c r="BM29" s="554"/>
      <c r="BN29" s="554"/>
      <c r="BO29" s="554"/>
      <c r="BP29" s="554"/>
      <c r="BQ29" s="554"/>
      <c r="BR29" s="554"/>
      <c r="BS29" s="554"/>
      <c r="BT29" s="554"/>
      <c r="BU29" s="554"/>
      <c r="BV29" s="554"/>
      <c r="BW29" s="554"/>
      <c r="BX29" s="554"/>
      <c r="BY29" s="554"/>
      <c r="BZ29" s="554"/>
      <c r="CA29" s="554"/>
      <c r="CB29" s="554"/>
      <c r="CC29" s="554"/>
      <c r="CD29" s="554"/>
      <c r="CE29" s="554"/>
      <c r="CF29" s="554"/>
      <c r="CG29" s="554"/>
      <c r="CH29" s="554"/>
      <c r="CI29" s="554"/>
      <c r="CJ29" s="554"/>
      <c r="CK29" s="554"/>
      <c r="CL29" s="554"/>
      <c r="CM29" s="554"/>
      <c r="CN29" s="554"/>
      <c r="CO29" s="554"/>
      <c r="CP29" s="554"/>
      <c r="CQ29" s="554"/>
      <c r="CR29" s="554"/>
      <c r="CS29" s="554"/>
      <c r="CT29" s="554"/>
      <c r="CU29" s="554"/>
      <c r="CV29" s="554"/>
      <c r="CW29" s="554"/>
      <c r="CX29" s="554"/>
      <c r="CY29" s="554"/>
      <c r="CZ29" s="556"/>
      <c r="DA29" s="556"/>
      <c r="DB29" s="556"/>
      <c r="DC29" s="556"/>
      <c r="DD29" s="554"/>
      <c r="DE29" s="556"/>
      <c r="DF29" s="556"/>
      <c r="DG29" s="556"/>
      <c r="DH29" s="556"/>
      <c r="DI29" s="556"/>
      <c r="DJ29" s="556"/>
      <c r="DK29" s="556"/>
      <c r="DL29" s="556"/>
      <c r="DM29" s="556"/>
      <c r="DN29" s="556"/>
      <c r="DO29" s="556"/>
      <c r="DP29" s="556"/>
      <c r="DQ29" s="556"/>
      <c r="DR29" s="556"/>
      <c r="DS29" s="556"/>
      <c r="DT29" s="556"/>
      <c r="DU29" s="554"/>
      <c r="DV29" s="554"/>
    </row>
    <row r="30" spans="1:126" ht="13.5" x14ac:dyDescent="0.2">
      <c r="B30" s="624" t="s">
        <v>696</v>
      </c>
      <c r="C30" s="623"/>
      <c r="D30" s="620"/>
      <c r="E30" s="620"/>
      <c r="F30" s="620"/>
      <c r="G30" s="620"/>
      <c r="H30" s="620"/>
      <c r="I30" s="620"/>
      <c r="J30" s="620"/>
      <c r="K30" s="620"/>
      <c r="L30" s="620"/>
      <c r="M30" s="620"/>
      <c r="N30" s="620"/>
      <c r="O30" s="619"/>
      <c r="P30" s="619"/>
      <c r="Q30" s="619"/>
      <c r="R30" s="619"/>
      <c r="S30" s="619"/>
      <c r="T30" s="619"/>
      <c r="U30" s="619"/>
      <c r="V30" s="619"/>
      <c r="W30" s="619"/>
      <c r="X30" s="619"/>
      <c r="Y30" s="619"/>
      <c r="Z30" s="619"/>
      <c r="AA30" s="618"/>
      <c r="AB30" s="618"/>
      <c r="AC30" s="618"/>
      <c r="AD30" s="618"/>
      <c r="AE30" s="618"/>
      <c r="AF30" s="618"/>
      <c r="AG30" s="618"/>
      <c r="AH30" s="618"/>
      <c r="AI30" s="618"/>
      <c r="AJ30" s="618"/>
      <c r="AK30" s="618"/>
      <c r="AL30" s="618"/>
      <c r="AM30" s="618"/>
      <c r="AN30" s="618"/>
      <c r="AO30" s="618"/>
      <c r="AP30" s="618"/>
      <c r="AQ30" s="618"/>
      <c r="AR30" s="618"/>
      <c r="AS30" s="618"/>
      <c r="AT30" s="618"/>
      <c r="AU30" s="618"/>
      <c r="AV30" s="618"/>
      <c r="AW30" s="618"/>
      <c r="AX30" s="618"/>
      <c r="AY30" s="462"/>
      <c r="AZ30" s="591"/>
      <c r="BA30" s="591"/>
      <c r="BB30" s="591"/>
      <c r="BC30" s="897" t="s">
        <v>162</v>
      </c>
      <c r="BD30" s="590"/>
      <c r="BE30" s="590"/>
      <c r="BF30" s="595"/>
      <c r="BG30" s="554"/>
      <c r="BH30" s="554"/>
      <c r="BI30" s="554"/>
      <c r="BJ30" s="554"/>
      <c r="BK30" s="554"/>
      <c r="BL30" s="554"/>
      <c r="BM30" s="554"/>
      <c r="BN30" s="554"/>
      <c r="BO30" s="554"/>
      <c r="BP30" s="554"/>
      <c r="BQ30" s="554"/>
      <c r="BR30" s="554"/>
      <c r="BS30" s="554"/>
      <c r="BT30" s="554"/>
      <c r="BU30" s="554"/>
      <c r="BV30" s="554"/>
      <c r="BW30" s="554"/>
      <c r="BX30" s="554"/>
      <c r="BY30" s="554"/>
      <c r="BZ30" s="554"/>
      <c r="CA30" s="554"/>
      <c r="CB30" s="554"/>
      <c r="CC30" s="554"/>
      <c r="CD30" s="554"/>
      <c r="CE30" s="554"/>
      <c r="CF30" s="554"/>
      <c r="CG30" s="554"/>
      <c r="CH30" s="554"/>
      <c r="CI30" s="554"/>
      <c r="CJ30" s="554"/>
      <c r="CK30" s="554"/>
      <c r="CL30" s="554"/>
      <c r="CM30" s="554"/>
      <c r="CN30" s="554"/>
      <c r="CO30" s="554"/>
      <c r="CP30" s="554"/>
      <c r="CQ30" s="554"/>
      <c r="CR30" s="554"/>
      <c r="CS30" s="554"/>
      <c r="CT30" s="554"/>
      <c r="CU30" s="554"/>
      <c r="CV30" s="554"/>
      <c r="CW30" s="554"/>
      <c r="CX30" s="554"/>
      <c r="CY30" s="554"/>
      <c r="CZ30" s="556"/>
      <c r="DA30" s="556"/>
      <c r="DB30" s="556"/>
      <c r="DC30" s="556"/>
      <c r="DD30" s="554"/>
      <c r="DE30" s="556"/>
      <c r="DF30" s="556"/>
      <c r="DG30" s="556"/>
      <c r="DH30" s="556"/>
      <c r="DI30" s="556"/>
      <c r="DJ30" s="556"/>
      <c r="DK30" s="556"/>
      <c r="DL30" s="556"/>
      <c r="DM30" s="556"/>
      <c r="DN30" s="556"/>
      <c r="DO30" s="556"/>
      <c r="DP30" s="556"/>
      <c r="DQ30" s="556"/>
      <c r="DR30" s="556"/>
      <c r="DS30" s="556"/>
      <c r="DT30" s="556"/>
      <c r="DU30" s="554"/>
      <c r="DV30" s="554"/>
    </row>
    <row r="31" spans="1:126" x14ac:dyDescent="0.2">
      <c r="A31" s="553" t="s">
        <v>108</v>
      </c>
      <c r="B31" s="622"/>
      <c r="C31" s="622" t="s">
        <v>108</v>
      </c>
      <c r="D31" s="616">
        <f>VLOOKUP($A31,'FeederSheet CH3a'!$B$5:$OH$21,D$6+$BC$38+$BC$36,FALSE)</f>
        <v>423439</v>
      </c>
      <c r="E31" s="616">
        <f>VLOOKUP($A31,'FeederSheet CH3a'!$B$5:$OH$21,E$6+$BC$38+$BC$36,FALSE)</f>
        <v>124636</v>
      </c>
      <c r="F31" s="616">
        <f>VLOOKUP($A31,'FeederSheet CH3a'!$B$5:$OH$21,F$6+$BC$38+$BC$36,FALSE)</f>
        <v>298328</v>
      </c>
      <c r="G31" s="616">
        <f>VLOOKUP($A31,'FeederSheet CH3a'!$B$5:$OH$21,G$6+$BC$38+$BC$36,FALSE)</f>
        <v>72976</v>
      </c>
      <c r="H31" s="616">
        <f>VLOOKUP($A31,'FeederSheet CH3a'!$B$5:$OH$21,H$6+$BC$38+$BC$36,FALSE)</f>
        <v>217726</v>
      </c>
      <c r="I31" s="616">
        <f>VLOOKUP($A31,'FeederSheet CH3a'!$B$5:$OH$21,I$6+$BC$38+$BC$36,FALSE)</f>
        <v>4686</v>
      </c>
      <c r="J31" s="616">
        <f>VLOOKUP($A31,'FeederSheet CH3a'!$B$5:$OH$21,J$6+$BC$38+$BC$36,FALSE)</f>
        <v>2194</v>
      </c>
      <c r="K31" s="616">
        <f>VLOOKUP($A31,'FeederSheet CH3a'!$B$5:$OH$21,K$6+$BC$38+$BC$36,FALSE)</f>
        <v>746</v>
      </c>
      <c r="L31" s="616">
        <f>VLOOKUP($A31,'FeederSheet CH3a'!$B$5:$OH$21,L$6+$BC$38+$BC$36,FALSE)</f>
        <v>0</v>
      </c>
      <c r="M31" s="616">
        <f>VLOOKUP($A31,'FeederSheet CH3a'!$B$5:$OH$21,M$6+$BC$38+$BC$36,FALSE)</f>
        <v>1</v>
      </c>
      <c r="N31" s="616">
        <f>VLOOKUP($A31,'FeederSheet CH3a'!$B$5:$OH$21,N$6+$BC$38+$BC$36,FALSE)</f>
        <v>423440</v>
      </c>
      <c r="O31" s="615"/>
      <c r="P31" s="615">
        <f>VLOOKUP($A31,'FeederSheet CH3a'!$B$5:$OH$21,P$6+$BC$34+$BC$36,FALSE)</f>
        <v>0.08</v>
      </c>
      <c r="Q31" s="615">
        <f>VLOOKUP($A31,'FeederSheet CH3a'!$B$5:$OH$21,Q$6+$BC$34+$BC$36,FALSE)</f>
        <v>0.03</v>
      </c>
      <c r="R31" s="615">
        <f>VLOOKUP($A31,'FeederSheet CH3a'!$B$5:$OH$21,R$6+$BC$34+$BC$36,FALSE)</f>
        <v>0.1</v>
      </c>
      <c r="S31" s="615">
        <f>VLOOKUP($A31,'FeederSheet CH3a'!$B$5:$OH$21,S$6+$BC$34+$BC$36,FALSE)</f>
        <v>-0.12</v>
      </c>
      <c r="T31" s="615">
        <f>VLOOKUP($A31,'FeederSheet CH3a'!$B$5:$OH$21,T$6+$BC$34+$BC$36,FALSE)</f>
        <v>0.17</v>
      </c>
      <c r="U31" s="615">
        <f>VLOOKUP($A31,'FeederSheet CH3a'!$B$5:$OH$21,U$6+$BC$34+$BC$36,FALSE)</f>
        <v>0.33</v>
      </c>
      <c r="V31" s="615">
        <f>VLOOKUP($A31,'FeederSheet CH3a'!$B$5:$OH$21,V$6+$BC$34+$BC$36,FALSE)</f>
        <v>-0.75</v>
      </c>
      <c r="W31" s="615">
        <f>VLOOKUP($A31,'FeederSheet CH3a'!$B$5:$OH$21,W$6+$BC$34+$BC$36,FALSE)</f>
        <v>-0.57999999999999996</v>
      </c>
      <c r="X31" s="615" t="str">
        <f>VLOOKUP($A31,'FeederSheet CH3a'!$B$5:$OH$21,X$6+$BC$34+$BC$36,FALSE)</f>
        <v>.</v>
      </c>
      <c r="Y31" s="615">
        <f>VLOOKUP($A31,'FeederSheet CH3a'!$B$5:$OH$21,Y$6+$BC$34+$BC$36,FALSE)</f>
        <v>-2.29</v>
      </c>
      <c r="Z31" s="615">
        <f>VLOOKUP($A31,'FeederSheet CH3a'!$B$5:$OH$21,Z$6+$BC$34+$BC$36,FALSE)</f>
        <v>0.08</v>
      </c>
      <c r="AA31" s="614"/>
      <c r="AB31" s="614">
        <f>IF($G$4=$BC$1,VLOOKUP($A31,'FeederSheet CH3a'!$B$5:$OH$21,AB$6+$BC$36,FALSE),"")</f>
        <v>7.0000000000000007E-2</v>
      </c>
      <c r="AC31" s="614">
        <f>IF($G$4=$BC$1,VLOOKUP($A31,'FeederSheet CH3a'!$B$5:$OH$21,AC$6+$BC$36,FALSE),"")</f>
        <v>0.03</v>
      </c>
      <c r="AD31" s="614">
        <f>IF($G$4=$BC$1,VLOOKUP($A31,'FeederSheet CH3a'!$B$5:$OH$21,AD$6+$BC$36,FALSE),"")</f>
        <v>0.09</v>
      </c>
      <c r="AE31" s="614">
        <f>IF($G$4=$BC$1,VLOOKUP($A31,'FeederSheet CH3a'!$B$5:$OH$21,AE$6+$BC$36,FALSE),"")</f>
        <v>-0.12</v>
      </c>
      <c r="AF31" s="614">
        <f>IF($G$4=$BC$1,VLOOKUP($A31,'FeederSheet CH3a'!$B$5:$OH$21,AF$6+$BC$36,FALSE),"")</f>
        <v>0.17</v>
      </c>
      <c r="AG31" s="614">
        <f>IF($G$4=$BC$1,VLOOKUP($A31,'FeederSheet CH3a'!$B$5:$OH$21,AG$6+$BC$36,FALSE),"")</f>
        <v>0.28999999999999998</v>
      </c>
      <c r="AH31" s="614">
        <f>IF($G$4=$BC$1,VLOOKUP($A31,'FeederSheet CH3a'!$B$5:$OH$21,AH$6+$BC$36,FALSE),"")</f>
        <v>-0.8</v>
      </c>
      <c r="AI31" s="614">
        <f>IF($G$4=$BC$1,VLOOKUP($A31,'FeederSheet CH3a'!$B$5:$OH$21,AI$6+$BC$36,FALSE),"")</f>
        <v>-0.67</v>
      </c>
      <c r="AJ31" s="614" t="str">
        <f>IF($G$4=$BC$1,VLOOKUP($A31,'FeederSheet CH3a'!$B$5:$OH$21,AJ$6+$BC$36,FALSE),"")</f>
        <v>.</v>
      </c>
      <c r="AK31" s="614">
        <f>IF($G$4=$BC$1,VLOOKUP($A31,'FeederSheet CH3a'!$B$5:$OH$21,AK$6+$BC$36,FALSE),"")</f>
        <v>-4.7699999999999996</v>
      </c>
      <c r="AL31" s="614">
        <f>IF($G$4=$BC$1,VLOOKUP($A31,'FeederSheet CH3a'!$B$5:$OH$21,AL$6+$BC$36,FALSE),"")</f>
        <v>7.0000000000000007E-2</v>
      </c>
      <c r="AM31" s="614"/>
      <c r="AN31" s="614">
        <f>IF($G$4=$BC$1,VLOOKUP($A31,'FeederSheet CH3a'!$B$5:$OH$21,AN$6+$BC$36,FALSE),"")</f>
        <v>0.08</v>
      </c>
      <c r="AO31" s="614">
        <f>IF($G$4=$BC$1,VLOOKUP($A31,'FeederSheet CH3a'!$B$5:$OH$21,AO$6+$BC$36,FALSE),"")</f>
        <v>0.04</v>
      </c>
      <c r="AP31" s="614">
        <f>IF($G$4=$BC$1,VLOOKUP($A31,'FeederSheet CH3a'!$B$5:$OH$21,AP$6+$BC$36,FALSE),"")</f>
        <v>0.1</v>
      </c>
      <c r="AQ31" s="614">
        <f>IF($G$4=$BC$1,VLOOKUP($A31,'FeederSheet CH3a'!$B$5:$OH$21,AQ$6+$BC$36,FALSE),"")</f>
        <v>-0.11</v>
      </c>
      <c r="AR31" s="614">
        <f>IF($G$4=$BC$1,VLOOKUP($A31,'FeederSheet CH3a'!$B$5:$OH$21,AR$6+$BC$36,FALSE),"")</f>
        <v>0.18</v>
      </c>
      <c r="AS31" s="614">
        <f>IF($G$4=$BC$1,VLOOKUP($A31,'FeederSheet CH3a'!$B$5:$OH$21,AS$6+$BC$36,FALSE),"")</f>
        <v>0.36</v>
      </c>
      <c r="AT31" s="614">
        <f>IF($G$4=$BC$1,VLOOKUP($A31,'FeederSheet CH3a'!$B$5:$OH$21,AT$6+$BC$36,FALSE),"")</f>
        <v>-0.69</v>
      </c>
      <c r="AU31" s="614">
        <f>IF($G$4=$BC$1,VLOOKUP($A31,'FeederSheet CH3a'!$B$5:$OH$21,AU$6+$BC$36,FALSE),"")</f>
        <v>-0.49</v>
      </c>
      <c r="AV31" s="614" t="str">
        <f>IF($G$4=$BC$1,VLOOKUP($A31,'FeederSheet CH3a'!$B$5:$OH$21,AV$6+$BC$36,FALSE),"")</f>
        <v>.</v>
      </c>
      <c r="AW31" s="614">
        <f>IF($G$4=$BC$1,VLOOKUP($A31,'FeederSheet CH3a'!$B$5:$OH$21,AW$6+$BC$36,FALSE),"")</f>
        <v>0.18</v>
      </c>
      <c r="AX31" s="614">
        <f>IF($G$4=$BC$1,VLOOKUP($A31,'FeederSheet CH3a'!$B$5:$OH$21,AX$6+$BC$36,FALSE),"")</f>
        <v>0.08</v>
      </c>
      <c r="AY31" s="462"/>
      <c r="AZ31" s="591"/>
      <c r="BA31" s="591"/>
      <c r="BB31" s="591"/>
      <c r="BC31" s="897"/>
      <c r="BD31" s="590"/>
      <c r="BE31" s="590"/>
      <c r="BF31" s="595"/>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54"/>
      <c r="CG31" s="554"/>
      <c r="CH31" s="554"/>
      <c r="CI31" s="554"/>
      <c r="CJ31" s="554"/>
      <c r="CK31" s="554"/>
      <c r="CL31" s="554"/>
      <c r="CM31" s="554"/>
      <c r="CN31" s="554"/>
      <c r="CO31" s="554"/>
      <c r="CP31" s="554"/>
      <c r="CQ31" s="554"/>
      <c r="CR31" s="554"/>
      <c r="CS31" s="554"/>
      <c r="CT31" s="554"/>
      <c r="CU31" s="554"/>
      <c r="CV31" s="554"/>
      <c r="CW31" s="554"/>
      <c r="CX31" s="554"/>
      <c r="CY31" s="554"/>
      <c r="CZ31" s="556"/>
      <c r="DA31" s="556"/>
      <c r="DB31" s="556"/>
      <c r="DC31" s="556"/>
      <c r="DD31" s="554"/>
      <c r="DE31" s="556"/>
      <c r="DF31" s="556"/>
      <c r="DG31" s="556"/>
      <c r="DH31" s="556"/>
      <c r="DI31" s="556"/>
      <c r="DJ31" s="556"/>
      <c r="DK31" s="556"/>
      <c r="DL31" s="556"/>
      <c r="DM31" s="556"/>
      <c r="DN31" s="556"/>
      <c r="DO31" s="556"/>
      <c r="DP31" s="556"/>
      <c r="DQ31" s="556"/>
      <c r="DR31" s="556"/>
      <c r="DS31" s="556"/>
      <c r="DT31" s="556"/>
      <c r="DU31" s="554"/>
      <c r="DV31" s="554"/>
    </row>
    <row r="32" spans="1:126" x14ac:dyDescent="0.2">
      <c r="A32" s="553" t="s">
        <v>340</v>
      </c>
      <c r="B32" s="622"/>
      <c r="C32" s="622" t="s">
        <v>109</v>
      </c>
      <c r="D32" s="616">
        <f>VLOOKUP($A32,'FeederSheet CH3a'!$B$5:$OH$21,D$6+$BC$38+$BC$36,FALSE)</f>
        <v>60935</v>
      </c>
      <c r="E32" s="616">
        <f>VLOOKUP($A32,'FeederSheet CH3a'!$B$5:$OH$21,E$6+$BC$38+$BC$36,FALSE)</f>
        <v>18111</v>
      </c>
      <c r="F32" s="616">
        <f>VLOOKUP($A32,'FeederSheet CH3a'!$B$5:$OH$21,F$6+$BC$38+$BC$36,FALSE)</f>
        <v>42772</v>
      </c>
      <c r="G32" s="616">
        <f>VLOOKUP($A32,'FeederSheet CH3a'!$B$5:$OH$21,G$6+$BC$38+$BC$36,FALSE)</f>
        <v>12874</v>
      </c>
      <c r="H32" s="616">
        <f>VLOOKUP($A32,'FeederSheet CH3a'!$B$5:$OH$21,H$6+$BC$38+$BC$36,FALSE)</f>
        <v>28349</v>
      </c>
      <c r="I32" s="616">
        <f>VLOOKUP($A32,'FeederSheet CH3a'!$B$5:$OH$21,I$6+$BC$38+$BC$36,FALSE)</f>
        <v>752</v>
      </c>
      <c r="J32" s="616">
        <f>VLOOKUP($A32,'FeederSheet CH3a'!$B$5:$OH$21,J$6+$BC$38+$BC$36,FALSE)</f>
        <v>576</v>
      </c>
      <c r="K32" s="616">
        <f>VLOOKUP($A32,'FeederSheet CH3a'!$B$5:$OH$21,K$6+$BC$38+$BC$36,FALSE)</f>
        <v>221</v>
      </c>
      <c r="L32" s="616">
        <f>VLOOKUP($A32,'FeederSheet CH3a'!$B$5:$OH$21,L$6+$BC$38+$BC$36,FALSE)</f>
        <v>6</v>
      </c>
      <c r="M32" s="616">
        <f>VLOOKUP($A32,'FeederSheet CH3a'!$B$5:$OH$21,M$6+$BC$38+$BC$36,FALSE)</f>
        <v>9500</v>
      </c>
      <c r="N32" s="616">
        <f>VLOOKUP($A32,'FeederSheet CH3a'!$B$5:$OH$21,N$6+$BC$38+$BC$36,FALSE)</f>
        <v>70435</v>
      </c>
      <c r="O32" s="615"/>
      <c r="P32" s="615">
        <f>VLOOKUP($A32,'FeederSheet CH3a'!$B$5:$OH$21,P$6+$BC$34+$BC$36,FALSE)</f>
        <v>-0.44</v>
      </c>
      <c r="Q32" s="615">
        <f>VLOOKUP($A32,'FeederSheet CH3a'!$B$5:$OH$21,Q$6+$BC$34+$BC$36,FALSE)</f>
        <v>-0.46</v>
      </c>
      <c r="R32" s="615">
        <f>VLOOKUP($A32,'FeederSheet CH3a'!$B$5:$OH$21,R$6+$BC$34+$BC$36,FALSE)</f>
        <v>-0.43</v>
      </c>
      <c r="S32" s="615">
        <f>VLOOKUP($A32,'FeederSheet CH3a'!$B$5:$OH$21,S$6+$BC$34+$BC$36,FALSE)</f>
        <v>-0.61</v>
      </c>
      <c r="T32" s="615">
        <f>VLOOKUP($A32,'FeederSheet CH3a'!$B$5:$OH$21,T$6+$BC$34+$BC$36,FALSE)</f>
        <v>-0.34</v>
      </c>
      <c r="U32" s="615">
        <f>VLOOKUP($A32,'FeederSheet CH3a'!$B$5:$OH$21,U$6+$BC$34+$BC$36,FALSE)</f>
        <v>-0.31</v>
      </c>
      <c r="V32" s="615">
        <f>VLOOKUP($A32,'FeederSheet CH3a'!$B$5:$OH$21,V$6+$BC$34+$BC$36,FALSE)</f>
        <v>-1.03</v>
      </c>
      <c r="W32" s="615">
        <f>VLOOKUP($A32,'FeederSheet CH3a'!$B$5:$OH$21,W$6+$BC$34+$BC$36,FALSE)</f>
        <v>-0.79</v>
      </c>
      <c r="X32" s="615">
        <f>VLOOKUP($A32,'FeederSheet CH3a'!$B$5:$OH$21,X$6+$BC$34+$BC$36,FALSE)</f>
        <v>-2.93</v>
      </c>
      <c r="Y32" s="615">
        <f>VLOOKUP($A32,'FeederSheet CH3a'!$B$5:$OH$21,Y$6+$BC$34+$BC$36,FALSE)</f>
        <v>-1.69</v>
      </c>
      <c r="Z32" s="615">
        <f>VLOOKUP($A32,'FeederSheet CH3a'!$B$5:$OH$21,Z$6+$BC$34+$BC$36,FALSE)</f>
        <v>-0.61</v>
      </c>
      <c r="AA32" s="614"/>
      <c r="AB32" s="614">
        <f>IF($G$4=$BC$1,VLOOKUP($A32,'FeederSheet CH3a'!$B$5:$OH$21,AB$6+$BC$36,FALSE),"")</f>
        <v>-0.45</v>
      </c>
      <c r="AC32" s="614">
        <f>IF($G$4=$BC$1,VLOOKUP($A32,'FeederSheet CH3a'!$B$5:$OH$21,AC$6+$BC$36,FALSE),"")</f>
        <v>-0.48</v>
      </c>
      <c r="AD32" s="614">
        <f>IF($G$4=$BC$1,VLOOKUP($A32,'FeederSheet CH3a'!$B$5:$OH$21,AD$6+$BC$36,FALSE),"")</f>
        <v>-0.44</v>
      </c>
      <c r="AE32" s="614">
        <f>IF($G$4=$BC$1,VLOOKUP($A32,'FeederSheet CH3a'!$B$5:$OH$21,AE$6+$BC$36,FALSE),"")</f>
        <v>-0.63</v>
      </c>
      <c r="AF32" s="614">
        <f>IF($G$4=$BC$1,VLOOKUP($A32,'FeederSheet CH3a'!$B$5:$OH$21,AF$6+$BC$36,FALSE),"")</f>
        <v>-0.35</v>
      </c>
      <c r="AG32" s="614">
        <f>IF($G$4=$BC$1,VLOOKUP($A32,'FeederSheet CH3a'!$B$5:$OH$21,AG$6+$BC$36,FALSE),"")</f>
        <v>-0.4</v>
      </c>
      <c r="AH32" s="614">
        <f>IF($G$4=$BC$1,VLOOKUP($A32,'FeederSheet CH3a'!$B$5:$OH$21,AH$6+$BC$36,FALSE),"")</f>
        <v>-1.1299999999999999</v>
      </c>
      <c r="AI32" s="614">
        <f>IF($G$4=$BC$1,VLOOKUP($A32,'FeederSheet CH3a'!$B$5:$OH$21,AI$6+$BC$36,FALSE),"")</f>
        <v>-0.96</v>
      </c>
      <c r="AJ32" s="614">
        <f>IF($G$4=$BC$1,VLOOKUP($A32,'FeederSheet CH3a'!$B$5:$OH$21,AJ$6+$BC$36,FALSE),"")</f>
        <v>-3.94</v>
      </c>
      <c r="AK32" s="614">
        <f>IF($G$4=$BC$1,VLOOKUP($A32,'FeederSheet CH3a'!$B$5:$OH$21,AK$6+$BC$36,FALSE),"")</f>
        <v>-1.72</v>
      </c>
      <c r="AL32" s="614">
        <f>IF($G$4=$BC$1,VLOOKUP($A32,'FeederSheet CH3a'!$B$5:$OH$21,AL$6+$BC$36,FALSE),"")</f>
        <v>-0.62</v>
      </c>
      <c r="AM32" s="614"/>
      <c r="AN32" s="614">
        <f>IF($G$4=$BC$1,VLOOKUP($A32,'FeederSheet CH3a'!$B$5:$OH$21,AN$6+$BC$36,FALSE),"")</f>
        <v>-0.43</v>
      </c>
      <c r="AO32" s="614">
        <f>IF($G$4=$BC$1,VLOOKUP($A32,'FeederSheet CH3a'!$B$5:$OH$21,AO$6+$BC$36,FALSE),"")</f>
        <v>-0.44</v>
      </c>
      <c r="AP32" s="614">
        <f>IF($G$4=$BC$1,VLOOKUP($A32,'FeederSheet CH3a'!$B$5:$OH$21,AP$6+$BC$36,FALSE),"")</f>
        <v>-0.42</v>
      </c>
      <c r="AQ32" s="614">
        <f>IF($G$4=$BC$1,VLOOKUP($A32,'FeederSheet CH3a'!$B$5:$OH$21,AQ$6+$BC$36,FALSE),"")</f>
        <v>-0.57999999999999996</v>
      </c>
      <c r="AR32" s="614">
        <f>IF($G$4=$BC$1,VLOOKUP($A32,'FeederSheet CH3a'!$B$5:$OH$21,AR$6+$BC$36,FALSE),"")</f>
        <v>-0.32</v>
      </c>
      <c r="AS32" s="614">
        <f>IF($G$4=$BC$1,VLOOKUP($A32,'FeederSheet CH3a'!$B$5:$OH$21,AS$6+$BC$36,FALSE),"")</f>
        <v>-0.22</v>
      </c>
      <c r="AT32" s="614">
        <f>IF($G$4=$BC$1,VLOOKUP($A32,'FeederSheet CH3a'!$B$5:$OH$21,AT$6+$BC$36,FALSE),"")</f>
        <v>-0.92</v>
      </c>
      <c r="AU32" s="614">
        <f>IF($G$4=$BC$1,VLOOKUP($A32,'FeederSheet CH3a'!$B$5:$OH$21,AU$6+$BC$36,FALSE),"")</f>
        <v>-0.62</v>
      </c>
      <c r="AV32" s="614">
        <f>IF($G$4=$BC$1,VLOOKUP($A32,'FeederSheet CH3a'!$B$5:$OH$21,AV$6+$BC$36,FALSE),"")</f>
        <v>-1.92</v>
      </c>
      <c r="AW32" s="614">
        <f>IF($G$4=$BC$1,VLOOKUP($A32,'FeederSheet CH3a'!$B$5:$OH$21,AW$6+$BC$36,FALSE),"")</f>
        <v>-1.67</v>
      </c>
      <c r="AX32" s="614">
        <f>IF($G$4=$BC$1,VLOOKUP($A32,'FeederSheet CH3a'!$B$5:$OH$21,AX$6+$BC$36,FALSE),"")</f>
        <v>-0.6</v>
      </c>
      <c r="AY32" s="462"/>
      <c r="AZ32" s="591"/>
      <c r="BA32" s="591"/>
      <c r="BB32" s="591"/>
      <c r="BC32" s="897"/>
      <c r="BD32" s="590"/>
      <c r="BE32" s="590"/>
      <c r="BF32" s="595"/>
      <c r="BG32" s="554"/>
      <c r="BH32" s="554"/>
      <c r="BI32" s="554"/>
      <c r="BJ32" s="554"/>
      <c r="BK32" s="554"/>
      <c r="BL32" s="554"/>
      <c r="BM32" s="554"/>
      <c r="BN32" s="554"/>
      <c r="BO32" s="554"/>
      <c r="BP32" s="554"/>
      <c r="BQ32" s="554"/>
      <c r="BR32" s="554"/>
      <c r="BS32" s="554"/>
      <c r="BT32" s="554"/>
      <c r="BU32" s="554"/>
      <c r="BV32" s="554"/>
      <c r="BW32" s="554"/>
      <c r="BX32" s="554"/>
      <c r="BY32" s="554"/>
      <c r="BZ32" s="554"/>
      <c r="CA32" s="554"/>
      <c r="CB32" s="554"/>
      <c r="CC32" s="554"/>
      <c r="CD32" s="554"/>
      <c r="CE32" s="554"/>
      <c r="CF32" s="554"/>
      <c r="CG32" s="554"/>
      <c r="CH32" s="554"/>
      <c r="CI32" s="554"/>
      <c r="CJ32" s="554"/>
      <c r="CK32" s="554"/>
      <c r="CL32" s="554"/>
      <c r="CM32" s="554"/>
      <c r="CN32" s="554"/>
      <c r="CO32" s="554"/>
      <c r="CP32" s="554"/>
      <c r="CQ32" s="554"/>
      <c r="CR32" s="554"/>
      <c r="CS32" s="554"/>
      <c r="CT32" s="554"/>
      <c r="CU32" s="554"/>
      <c r="CV32" s="554"/>
      <c r="CW32" s="554"/>
      <c r="CX32" s="554"/>
      <c r="CY32" s="554"/>
      <c r="CZ32" s="556"/>
      <c r="DA32" s="556"/>
      <c r="DB32" s="556"/>
      <c r="DC32" s="556"/>
      <c r="DD32" s="554"/>
      <c r="DE32" s="556"/>
      <c r="DF32" s="556"/>
      <c r="DG32" s="556"/>
      <c r="DH32" s="556"/>
      <c r="DI32" s="556"/>
      <c r="DJ32" s="556"/>
      <c r="DK32" s="556"/>
      <c r="DL32" s="556"/>
      <c r="DM32" s="556"/>
      <c r="DN32" s="556"/>
      <c r="DO32" s="556"/>
      <c r="DP32" s="556"/>
      <c r="DQ32" s="556"/>
      <c r="DR32" s="556"/>
      <c r="DS32" s="556"/>
      <c r="DT32" s="556"/>
      <c r="DU32" s="554"/>
      <c r="DV32" s="554"/>
    </row>
    <row r="33" spans="1:126" x14ac:dyDescent="0.2">
      <c r="A33" s="553" t="s">
        <v>207</v>
      </c>
      <c r="B33" s="622"/>
      <c r="C33" s="621" t="s">
        <v>208</v>
      </c>
      <c r="D33" s="620">
        <f>VLOOKUP($A33,'FeederSheet CH3a'!$B$5:$OH$21,D$6+$BC$38+$BC$36,FALSE)</f>
        <v>51857</v>
      </c>
      <c r="E33" s="620">
        <f>VLOOKUP($A33,'FeederSheet CH3a'!$B$5:$OH$21,E$6+$BC$38+$BC$36,FALSE)</f>
        <v>15324</v>
      </c>
      <c r="F33" s="620">
        <f>VLOOKUP($A33,'FeederSheet CH3a'!$B$5:$OH$21,F$6+$BC$38+$BC$36,FALSE)</f>
        <v>36485</v>
      </c>
      <c r="G33" s="620">
        <f>VLOOKUP($A33,'FeederSheet CH3a'!$B$5:$OH$21,G$6+$BC$38+$BC$36,FALSE)</f>
        <v>11043</v>
      </c>
      <c r="H33" s="620">
        <f>VLOOKUP($A33,'FeederSheet CH3a'!$B$5:$OH$21,H$6+$BC$38+$BC$36,FALSE)</f>
        <v>24055</v>
      </c>
      <c r="I33" s="620">
        <f>VLOOKUP($A33,'FeederSheet CH3a'!$B$5:$OH$21,I$6+$BC$38+$BC$36,FALSE)</f>
        <v>652</v>
      </c>
      <c r="J33" s="620">
        <f>VLOOKUP($A33,'FeederSheet CH3a'!$B$5:$OH$21,J$6+$BC$38+$BC$36,FALSE)</f>
        <v>538</v>
      </c>
      <c r="K33" s="620">
        <f>VLOOKUP($A33,'FeederSheet CH3a'!$B$5:$OH$21,K$6+$BC$38+$BC$36,FALSE)</f>
        <v>197</v>
      </c>
      <c r="L33" s="620">
        <f>VLOOKUP($A33,'FeederSheet CH3a'!$B$5:$OH$21,L$6+$BC$38+$BC$36,FALSE)</f>
        <v>4</v>
      </c>
      <c r="M33" s="620">
        <f>VLOOKUP($A33,'FeederSheet CH3a'!$B$5:$OH$21,M$6+$BC$38+$BC$36,FALSE)</f>
        <v>102</v>
      </c>
      <c r="N33" s="620">
        <f>VLOOKUP($A33,'FeederSheet CH3a'!$B$5:$OH$21,N$6+$BC$38+$BC$36,FALSE)</f>
        <v>51959</v>
      </c>
      <c r="O33" s="619"/>
      <c r="P33" s="619">
        <f>VLOOKUP($A33,'FeederSheet CH3a'!$B$5:$OH$21,P$6+$BC$34+$BC$36,FALSE)</f>
        <v>-0.43</v>
      </c>
      <c r="Q33" s="619">
        <f>VLOOKUP($A33,'FeederSheet CH3a'!$B$5:$OH$21,Q$6+$BC$34+$BC$36,FALSE)</f>
        <v>-0.44</v>
      </c>
      <c r="R33" s="619">
        <f>VLOOKUP($A33,'FeederSheet CH3a'!$B$5:$OH$21,R$6+$BC$34+$BC$36,FALSE)</f>
        <v>-0.42</v>
      </c>
      <c r="S33" s="619">
        <f>VLOOKUP($A33,'FeederSheet CH3a'!$B$5:$OH$21,S$6+$BC$34+$BC$36,FALSE)</f>
        <v>-0.61</v>
      </c>
      <c r="T33" s="619">
        <f>VLOOKUP($A33,'FeederSheet CH3a'!$B$5:$OH$21,T$6+$BC$34+$BC$36,FALSE)</f>
        <v>-0.32</v>
      </c>
      <c r="U33" s="619">
        <f>VLOOKUP($A33,'FeederSheet CH3a'!$B$5:$OH$21,U$6+$BC$34+$BC$36,FALSE)</f>
        <v>-0.31</v>
      </c>
      <c r="V33" s="619">
        <f>VLOOKUP($A33,'FeederSheet CH3a'!$B$5:$OH$21,V$6+$BC$34+$BC$36,FALSE)</f>
        <v>-1.01</v>
      </c>
      <c r="W33" s="619">
        <f>VLOOKUP($A33,'FeederSheet CH3a'!$B$5:$OH$21,W$6+$BC$34+$BC$36,FALSE)</f>
        <v>-0.72</v>
      </c>
      <c r="X33" s="619">
        <f>VLOOKUP($A33,'FeederSheet CH3a'!$B$5:$OH$21,X$6+$BC$34+$BC$36,FALSE)</f>
        <v>-3.01</v>
      </c>
      <c r="Y33" s="619">
        <f>VLOOKUP($A33,'FeederSheet CH3a'!$B$5:$OH$21,Y$6+$BC$34+$BC$36,FALSE)</f>
        <v>-3.18</v>
      </c>
      <c r="Z33" s="619">
        <f>VLOOKUP($A33,'FeederSheet CH3a'!$B$5:$OH$21,Z$6+$BC$34+$BC$36,FALSE)</f>
        <v>-0.43</v>
      </c>
      <c r="AA33" s="618"/>
      <c r="AB33" s="618">
        <f>IF($G$4=$BC$1,VLOOKUP($A33,'FeederSheet CH3a'!$B$5:$OH$21,AB$6+$BC$36,FALSE),"")</f>
        <v>-0.44</v>
      </c>
      <c r="AC33" s="618">
        <f>IF($G$4=$BC$1,VLOOKUP($A33,'FeederSheet CH3a'!$B$5:$OH$21,AC$6+$BC$36,FALSE),"")</f>
        <v>-0.46</v>
      </c>
      <c r="AD33" s="618">
        <f>IF($G$4=$BC$1,VLOOKUP($A33,'FeederSheet CH3a'!$B$5:$OH$21,AD$6+$BC$36,FALSE),"")</f>
        <v>-0.44</v>
      </c>
      <c r="AE33" s="618">
        <f>IF($G$4=$BC$1,VLOOKUP($A33,'FeederSheet CH3a'!$B$5:$OH$21,AE$6+$BC$36,FALSE),"")</f>
        <v>-0.63</v>
      </c>
      <c r="AF33" s="618">
        <f>IF($G$4=$BC$1,VLOOKUP($A33,'FeederSheet CH3a'!$B$5:$OH$21,AF$6+$BC$36,FALSE),"")</f>
        <v>-0.34</v>
      </c>
      <c r="AG33" s="618">
        <f>IF($G$4=$BC$1,VLOOKUP($A33,'FeederSheet CH3a'!$B$5:$OH$21,AG$6+$BC$36,FALSE),"")</f>
        <v>-0.41</v>
      </c>
      <c r="AH33" s="618">
        <f>IF($G$4=$BC$1,VLOOKUP($A33,'FeederSheet CH3a'!$B$5:$OH$21,AH$6+$BC$36,FALSE),"")</f>
        <v>-1.1200000000000001</v>
      </c>
      <c r="AI33" s="618">
        <f>IF($G$4=$BC$1,VLOOKUP($A33,'FeederSheet CH3a'!$B$5:$OH$21,AI$6+$BC$36,FALSE),"")</f>
        <v>-0.9</v>
      </c>
      <c r="AJ33" s="618">
        <f>IF($G$4=$BC$1,VLOOKUP($A33,'FeederSheet CH3a'!$B$5:$OH$21,AJ$6+$BC$36,FALSE),"")</f>
        <v>-4.24</v>
      </c>
      <c r="AK33" s="618">
        <f>IF($G$4=$BC$1,VLOOKUP($A33,'FeederSheet CH3a'!$B$5:$OH$21,AK$6+$BC$36,FALSE),"")</f>
        <v>-3.43</v>
      </c>
      <c r="AL33" s="618">
        <f>IF($G$4=$BC$1,VLOOKUP($A33,'FeederSheet CH3a'!$B$5:$OH$21,AL$6+$BC$36,FALSE),"")</f>
        <v>-0.45</v>
      </c>
      <c r="AM33" s="618"/>
      <c r="AN33" s="618">
        <f>IF($G$4=$BC$1,VLOOKUP($A33,'FeederSheet CH3a'!$B$5:$OH$21,AN$6+$BC$36,FALSE),"")</f>
        <v>-0.42</v>
      </c>
      <c r="AO33" s="618">
        <f>IF($G$4=$BC$1,VLOOKUP($A33,'FeederSheet CH3a'!$B$5:$OH$21,AO$6+$BC$36,FALSE),"")</f>
        <v>-0.42</v>
      </c>
      <c r="AP33" s="618">
        <f>IF($G$4=$BC$1,VLOOKUP($A33,'FeederSheet CH3a'!$B$5:$OH$21,AP$6+$BC$36,FALSE),"")</f>
        <v>-0.41</v>
      </c>
      <c r="AQ33" s="618">
        <f>IF($G$4=$BC$1,VLOOKUP($A33,'FeederSheet CH3a'!$B$5:$OH$21,AQ$6+$BC$36,FALSE),"")</f>
        <v>-0.59</v>
      </c>
      <c r="AR33" s="618">
        <f>IF($G$4=$BC$1,VLOOKUP($A33,'FeederSheet CH3a'!$B$5:$OH$21,AR$6+$BC$36,FALSE),"")</f>
        <v>-0.31</v>
      </c>
      <c r="AS33" s="618">
        <f>IF($G$4=$BC$1,VLOOKUP($A33,'FeederSheet CH3a'!$B$5:$OH$21,AS$6+$BC$36,FALSE),"")</f>
        <v>-0.22</v>
      </c>
      <c r="AT33" s="618">
        <f>IF($G$4=$BC$1,VLOOKUP($A33,'FeederSheet CH3a'!$B$5:$OH$21,AT$6+$BC$36,FALSE),"")</f>
        <v>-0.91</v>
      </c>
      <c r="AU33" s="618">
        <f>IF($G$4=$BC$1,VLOOKUP($A33,'FeederSheet CH3a'!$B$5:$OH$21,AU$6+$BC$36,FALSE),"")</f>
        <v>-0.55000000000000004</v>
      </c>
      <c r="AV33" s="618">
        <f>IF($G$4=$BC$1,VLOOKUP($A33,'FeederSheet CH3a'!$B$5:$OH$21,AV$6+$BC$36,FALSE),"")</f>
        <v>-1.77</v>
      </c>
      <c r="AW33" s="618">
        <f>IF($G$4=$BC$1,VLOOKUP($A33,'FeederSheet CH3a'!$B$5:$OH$21,AW$6+$BC$36,FALSE),"")</f>
        <v>-2.94</v>
      </c>
      <c r="AX33" s="618">
        <f>IF($G$4=$BC$1,VLOOKUP($A33,'FeederSheet CH3a'!$B$5:$OH$21,AX$6+$BC$36,FALSE),"")</f>
        <v>-0.42</v>
      </c>
      <c r="AY33" s="462"/>
      <c r="AZ33" s="591"/>
      <c r="BA33" s="591"/>
      <c r="BB33" s="591"/>
      <c r="BC33" s="897" t="s">
        <v>695</v>
      </c>
      <c r="BD33" s="590"/>
      <c r="BE33" s="590"/>
      <c r="BF33" s="595"/>
      <c r="BG33" s="554"/>
      <c r="BH33" s="554"/>
      <c r="BI33" s="554"/>
      <c r="BJ33" s="554"/>
      <c r="BK33" s="554"/>
      <c r="BL33" s="554"/>
      <c r="BM33" s="554"/>
      <c r="BN33" s="554"/>
      <c r="BO33" s="554"/>
      <c r="BP33" s="554"/>
      <c r="BQ33" s="554"/>
      <c r="BR33" s="554"/>
      <c r="BS33" s="554"/>
      <c r="BT33" s="554"/>
      <c r="BU33" s="554"/>
      <c r="BV33" s="554"/>
      <c r="BW33" s="554"/>
      <c r="BX33" s="554"/>
      <c r="BY33" s="554"/>
      <c r="BZ33" s="554"/>
      <c r="CA33" s="554"/>
      <c r="CB33" s="554"/>
      <c r="CC33" s="554"/>
      <c r="CD33" s="554"/>
      <c r="CE33" s="554"/>
      <c r="CF33" s="554"/>
      <c r="CG33" s="554"/>
      <c r="CH33" s="554"/>
      <c r="CI33" s="554"/>
      <c r="CJ33" s="554"/>
      <c r="CK33" s="554"/>
      <c r="CL33" s="554"/>
      <c r="CM33" s="554"/>
      <c r="CN33" s="554"/>
      <c r="CO33" s="554"/>
      <c r="CP33" s="554"/>
      <c r="CQ33" s="554"/>
      <c r="CR33" s="554"/>
      <c r="CS33" s="554"/>
      <c r="CT33" s="554"/>
      <c r="CU33" s="554"/>
      <c r="CV33" s="554"/>
      <c r="CW33" s="554"/>
      <c r="CX33" s="554"/>
      <c r="CY33" s="554"/>
      <c r="CZ33" s="556"/>
      <c r="DA33" s="556"/>
      <c r="DB33" s="556"/>
      <c r="DC33" s="556"/>
      <c r="DD33" s="554"/>
      <c r="DE33" s="556"/>
      <c r="DF33" s="556"/>
      <c r="DG33" s="556"/>
      <c r="DH33" s="556"/>
      <c r="DI33" s="556"/>
      <c r="DJ33" s="556"/>
      <c r="DK33" s="556"/>
      <c r="DL33" s="556"/>
      <c r="DM33" s="556"/>
      <c r="DN33" s="556"/>
      <c r="DO33" s="556"/>
      <c r="DP33" s="556"/>
      <c r="DQ33" s="556"/>
      <c r="DR33" s="556"/>
      <c r="DS33" s="556"/>
      <c r="DT33" s="556"/>
      <c r="DU33" s="554"/>
      <c r="DV33" s="554"/>
    </row>
    <row r="34" spans="1:126" x14ac:dyDescent="0.2">
      <c r="A34" s="553" t="s">
        <v>209</v>
      </c>
      <c r="B34" s="622"/>
      <c r="C34" s="621" t="s">
        <v>209</v>
      </c>
      <c r="D34" s="620">
        <f>VLOOKUP($A34,'FeederSheet CH3a'!$B$5:$OH$21,D$6+$BC$38+$BC$36,FALSE)</f>
        <v>9078</v>
      </c>
      <c r="E34" s="620">
        <f>VLOOKUP($A34,'FeederSheet CH3a'!$B$5:$OH$21,E$6+$BC$38+$BC$36,FALSE)</f>
        <v>2787</v>
      </c>
      <c r="F34" s="620">
        <f>VLOOKUP($A34,'FeederSheet CH3a'!$B$5:$OH$21,F$6+$BC$38+$BC$36,FALSE)</f>
        <v>6287</v>
      </c>
      <c r="G34" s="620">
        <f>VLOOKUP($A34,'FeederSheet CH3a'!$B$5:$OH$21,G$6+$BC$38+$BC$36,FALSE)</f>
        <v>1831</v>
      </c>
      <c r="H34" s="620">
        <f>VLOOKUP($A34,'FeederSheet CH3a'!$B$5:$OH$21,H$6+$BC$38+$BC$36,FALSE)</f>
        <v>4294</v>
      </c>
      <c r="I34" s="620">
        <f>VLOOKUP($A34,'FeederSheet CH3a'!$B$5:$OH$21,I$6+$BC$38+$BC$36,FALSE)</f>
        <v>100</v>
      </c>
      <c r="J34" s="620">
        <f>VLOOKUP($A34,'FeederSheet CH3a'!$B$5:$OH$21,J$6+$BC$38+$BC$36,FALSE)</f>
        <v>38</v>
      </c>
      <c r="K34" s="620">
        <f>VLOOKUP($A34,'FeederSheet CH3a'!$B$5:$OH$21,K$6+$BC$38+$BC$36,FALSE)</f>
        <v>24</v>
      </c>
      <c r="L34" s="620">
        <f>VLOOKUP($A34,'FeederSheet CH3a'!$B$5:$OH$21,L$6+$BC$38+$BC$36,FALSE)</f>
        <v>2</v>
      </c>
      <c r="M34" s="620">
        <f>VLOOKUP($A34,'FeederSheet CH3a'!$B$5:$OH$21,M$6+$BC$38+$BC$36,FALSE)</f>
        <v>9398</v>
      </c>
      <c r="N34" s="620">
        <f>VLOOKUP($A34,'FeederSheet CH3a'!$B$5:$OH$21,N$6+$BC$38+$BC$36,FALSE)</f>
        <v>18476</v>
      </c>
      <c r="O34" s="619"/>
      <c r="P34" s="619">
        <f>VLOOKUP($A34,'FeederSheet CH3a'!$B$5:$OH$21,P$6+$BC$34+$BC$36,FALSE)</f>
        <v>-0.49</v>
      </c>
      <c r="Q34" s="619">
        <f>VLOOKUP($A34,'FeederSheet CH3a'!$B$5:$OH$21,Q$6+$BC$34+$BC$36,FALSE)</f>
        <v>-0.53</v>
      </c>
      <c r="R34" s="619">
        <f>VLOOKUP($A34,'FeederSheet CH3a'!$B$5:$OH$21,R$6+$BC$34+$BC$36,FALSE)</f>
        <v>-0.47</v>
      </c>
      <c r="S34" s="619">
        <f>VLOOKUP($A34,'FeederSheet CH3a'!$B$5:$OH$21,S$6+$BC$34+$BC$36,FALSE)</f>
        <v>-0.57999999999999996</v>
      </c>
      <c r="T34" s="619">
        <f>VLOOKUP($A34,'FeederSheet CH3a'!$B$5:$OH$21,T$6+$BC$34+$BC$36,FALSE)</f>
        <v>-0.41</v>
      </c>
      <c r="U34" s="619">
        <f>VLOOKUP($A34,'FeederSheet CH3a'!$B$5:$OH$21,U$6+$BC$34+$BC$36,FALSE)</f>
        <v>-0.3</v>
      </c>
      <c r="V34" s="619">
        <f>VLOOKUP($A34,'FeederSheet CH3a'!$B$5:$OH$21,V$6+$BC$34+$BC$36,FALSE)</f>
        <v>-1.19</v>
      </c>
      <c r="W34" s="619">
        <f>VLOOKUP($A34,'FeederSheet CH3a'!$B$5:$OH$21,W$6+$BC$34+$BC$36,FALSE)</f>
        <v>-1.32</v>
      </c>
      <c r="X34" s="619">
        <f>VLOOKUP($A34,'FeederSheet CH3a'!$B$5:$OH$21,X$6+$BC$34+$BC$36,FALSE)</f>
        <v>-2.79</v>
      </c>
      <c r="Y34" s="619">
        <f>VLOOKUP($A34,'FeederSheet CH3a'!$B$5:$OH$21,Y$6+$BC$34+$BC$36,FALSE)</f>
        <v>-1.68</v>
      </c>
      <c r="Z34" s="619">
        <f>VLOOKUP($A34,'FeederSheet CH3a'!$B$5:$OH$21,Z$6+$BC$34+$BC$36,FALSE)</f>
        <v>-1.0900000000000001</v>
      </c>
      <c r="AA34" s="618"/>
      <c r="AB34" s="618">
        <f>IF($G$4=$BC$1,VLOOKUP($A34,'FeederSheet CH3a'!$B$5:$OH$21,AB$6+$BC$36,FALSE),"")</f>
        <v>-0.51</v>
      </c>
      <c r="AC34" s="618">
        <f>IF($G$4=$BC$1,VLOOKUP($A34,'FeederSheet CH3a'!$B$5:$OH$21,AC$6+$BC$36,FALSE),"")</f>
        <v>-0.57999999999999996</v>
      </c>
      <c r="AD34" s="618">
        <f>IF($G$4=$BC$1,VLOOKUP($A34,'FeederSheet CH3a'!$B$5:$OH$21,AD$6+$BC$36,FALSE),"")</f>
        <v>-0.5</v>
      </c>
      <c r="AE34" s="618">
        <f>IF($G$4=$BC$1,VLOOKUP($A34,'FeederSheet CH3a'!$B$5:$OH$21,AE$6+$BC$36,FALSE),"")</f>
        <v>-0.64</v>
      </c>
      <c r="AF34" s="618">
        <f>IF($G$4=$BC$1,VLOOKUP($A34,'FeederSheet CH3a'!$B$5:$OH$21,AF$6+$BC$36,FALSE),"")</f>
        <v>-0.45</v>
      </c>
      <c r="AG34" s="618">
        <f>IF($G$4=$BC$1,VLOOKUP($A34,'FeederSheet CH3a'!$B$5:$OH$21,AG$6+$BC$36,FALSE),"")</f>
        <v>-0.55000000000000004</v>
      </c>
      <c r="AH34" s="618">
        <f>IF($G$4=$BC$1,VLOOKUP($A34,'FeederSheet CH3a'!$B$5:$OH$21,AH$6+$BC$36,FALSE),"")</f>
        <v>-1.6</v>
      </c>
      <c r="AI34" s="618">
        <f>IF($G$4=$BC$1,VLOOKUP($A34,'FeederSheet CH3a'!$B$5:$OH$21,AI$6+$BC$36,FALSE),"")</f>
        <v>-1.83</v>
      </c>
      <c r="AJ34" s="618">
        <f>IF($G$4=$BC$1,VLOOKUP($A34,'FeederSheet CH3a'!$B$5:$OH$21,AJ$6+$BC$36,FALSE),"")</f>
        <v>-4.54</v>
      </c>
      <c r="AK34" s="618">
        <f>IF($G$4=$BC$1,VLOOKUP($A34,'FeederSheet CH3a'!$B$5:$OH$21,AK$6+$BC$36,FALSE),"")</f>
        <v>-1.7</v>
      </c>
      <c r="AL34" s="618">
        <f>IF($G$4=$BC$1,VLOOKUP($A34,'FeederSheet CH3a'!$B$5:$OH$21,AL$6+$BC$36,FALSE),"")</f>
        <v>-1.1100000000000001</v>
      </c>
      <c r="AM34" s="618"/>
      <c r="AN34" s="618">
        <f>IF($G$4=$BC$1,VLOOKUP($A34,'FeederSheet CH3a'!$B$5:$OH$21,AN$6+$BC$36,FALSE),"")</f>
        <v>-0.46</v>
      </c>
      <c r="AO34" s="618">
        <f>IF($G$4=$BC$1,VLOOKUP($A34,'FeederSheet CH3a'!$B$5:$OH$21,AO$6+$BC$36,FALSE),"")</f>
        <v>-0.48</v>
      </c>
      <c r="AP34" s="618">
        <f>IF($G$4=$BC$1,VLOOKUP($A34,'FeederSheet CH3a'!$B$5:$OH$21,AP$6+$BC$36,FALSE),"")</f>
        <v>-0.44</v>
      </c>
      <c r="AQ34" s="618">
        <f>IF($G$4=$BC$1,VLOOKUP($A34,'FeederSheet CH3a'!$B$5:$OH$21,AQ$6+$BC$36,FALSE),"")</f>
        <v>-0.52</v>
      </c>
      <c r="AR34" s="618">
        <f>IF($G$4=$BC$1,VLOOKUP($A34,'FeederSheet CH3a'!$B$5:$OH$21,AR$6+$BC$36,FALSE),"")</f>
        <v>-0.37</v>
      </c>
      <c r="AS34" s="618">
        <f>IF($G$4=$BC$1,VLOOKUP($A34,'FeederSheet CH3a'!$B$5:$OH$21,AS$6+$BC$36,FALSE),"")</f>
        <v>-0.05</v>
      </c>
      <c r="AT34" s="618">
        <f>IF($G$4=$BC$1,VLOOKUP($A34,'FeederSheet CH3a'!$B$5:$OH$21,AT$6+$BC$36,FALSE),"")</f>
        <v>-0.79</v>
      </c>
      <c r="AU34" s="618">
        <f>IF($G$4=$BC$1,VLOOKUP($A34,'FeederSheet CH3a'!$B$5:$OH$21,AU$6+$BC$36,FALSE),"")</f>
        <v>-0.82</v>
      </c>
      <c r="AV34" s="618">
        <f>IF($G$4=$BC$1,VLOOKUP($A34,'FeederSheet CH3a'!$B$5:$OH$21,AV$6+$BC$36,FALSE),"")</f>
        <v>-1.04</v>
      </c>
      <c r="AW34" s="618">
        <f>IF($G$4=$BC$1,VLOOKUP($A34,'FeederSheet CH3a'!$B$5:$OH$21,AW$6+$BC$36,FALSE),"")</f>
        <v>-1.65</v>
      </c>
      <c r="AX34" s="618">
        <f>IF($G$4=$BC$1,VLOOKUP($A34,'FeederSheet CH3a'!$B$5:$OH$21,AX$6+$BC$36,FALSE),"")</f>
        <v>-1.07</v>
      </c>
      <c r="AY34" s="462"/>
      <c r="AZ34" s="591"/>
      <c r="BA34" s="591"/>
      <c r="BB34" s="591"/>
      <c r="BC34" s="897">
        <f>IF($G$4=BC5,6,
IF($G$4=BC1,9,
IF($G$4=BC3,18,
IF($G$4=BC4,21,
IF($G$4=BC2,24,
IF($G$4=BC7,27,
IF($G$4=BC8,30,IF($G$4=BC6,33,"ERROR"))))))))</f>
        <v>9</v>
      </c>
      <c r="BD34" s="590"/>
      <c r="BE34" s="590"/>
      <c r="BF34" s="595"/>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4"/>
      <c r="CX34" s="554"/>
      <c r="CY34" s="554"/>
      <c r="CZ34" s="556"/>
      <c r="DA34" s="556"/>
      <c r="DB34" s="556"/>
      <c r="DC34" s="556"/>
      <c r="DD34" s="554"/>
      <c r="DE34" s="556"/>
      <c r="DF34" s="556"/>
      <c r="DG34" s="556"/>
      <c r="DH34" s="556"/>
      <c r="DI34" s="556"/>
      <c r="DJ34" s="556"/>
      <c r="DK34" s="556"/>
      <c r="DL34" s="556"/>
      <c r="DM34" s="556"/>
      <c r="DN34" s="556"/>
      <c r="DO34" s="556"/>
      <c r="DP34" s="556"/>
      <c r="DQ34" s="556"/>
      <c r="DR34" s="556"/>
      <c r="DS34" s="556"/>
      <c r="DT34" s="556"/>
      <c r="DU34" s="554"/>
      <c r="DV34" s="554"/>
    </row>
    <row r="35" spans="1:126" ht="13.5" x14ac:dyDescent="0.2">
      <c r="A35" s="553" t="s">
        <v>70</v>
      </c>
      <c r="B35" s="617"/>
      <c r="C35" s="617" t="s">
        <v>694</v>
      </c>
      <c r="D35" s="616">
        <f>VLOOKUP($A35,'FeederSheet CH3a'!$B$5:$OH$21,D$6+$BC$38+$BC$36,FALSE)</f>
        <v>485334</v>
      </c>
      <c r="E35" s="616">
        <f>VLOOKUP($A35,'FeederSheet CH3a'!$B$5:$OH$21,E$6+$BC$38+$BC$36,FALSE)</f>
        <v>142755</v>
      </c>
      <c r="F35" s="616">
        <f>VLOOKUP($A35,'FeederSheet CH3a'!$B$5:$OH$21,F$6+$BC$38+$BC$36,FALSE)</f>
        <v>341119</v>
      </c>
      <c r="G35" s="616">
        <f>VLOOKUP($A35,'FeederSheet CH3a'!$B$5:$OH$21,G$6+$BC$38+$BC$36,FALSE)</f>
        <v>85859</v>
      </c>
      <c r="H35" s="616">
        <f>VLOOKUP($A35,'FeederSheet CH3a'!$B$5:$OH$21,H$6+$BC$38+$BC$36,FALSE)</f>
        <v>246084</v>
      </c>
      <c r="I35" s="616">
        <f>VLOOKUP($A35,'FeederSheet CH3a'!$B$5:$OH$21,I$6+$BC$38+$BC$36,FALSE)</f>
        <v>5439</v>
      </c>
      <c r="J35" s="616">
        <f>VLOOKUP($A35,'FeederSheet CH3a'!$B$5:$OH$21,J$6+$BC$38+$BC$36,FALSE)</f>
        <v>2770</v>
      </c>
      <c r="K35" s="616">
        <f>VLOOKUP($A35,'FeederSheet CH3a'!$B$5:$OH$21,K$6+$BC$38+$BC$36,FALSE)</f>
        <v>967</v>
      </c>
      <c r="L35" s="616">
        <f>VLOOKUP($A35,'FeederSheet CH3a'!$B$5:$OH$21,L$6+$BC$38+$BC$36,FALSE)</f>
        <v>939</v>
      </c>
      <c r="M35" s="616">
        <f>VLOOKUP($A35,'FeederSheet CH3a'!$B$5:$OH$21,M$6+$BC$38+$BC$36,FALSE)</f>
        <v>9501</v>
      </c>
      <c r="N35" s="616">
        <f>VLOOKUP($A35,'FeederSheet CH3a'!$B$5:$OH$21,N$6+$BC$38+$BC$36,FALSE)</f>
        <v>494835</v>
      </c>
      <c r="O35" s="615"/>
      <c r="P35" s="615">
        <f>VLOOKUP($A35,'FeederSheet CH3a'!$B$5:$OH$21,P$6+$BC$34+$BC$36,FALSE)</f>
        <v>0.01</v>
      </c>
      <c r="Q35" s="615">
        <f>VLOOKUP($A35,'FeederSheet CH3a'!$B$5:$OH$21,Q$6+$BC$34+$BC$36,FALSE)</f>
        <v>-0.03</v>
      </c>
      <c r="R35" s="615">
        <f>VLOOKUP($A35,'FeederSheet CH3a'!$B$5:$OH$21,R$6+$BC$34+$BC$36,FALSE)</f>
        <v>0.03</v>
      </c>
      <c r="S35" s="615">
        <f>VLOOKUP($A35,'FeederSheet CH3a'!$B$5:$OH$21,S$6+$BC$34+$BC$36,FALSE)</f>
        <v>-0.19</v>
      </c>
      <c r="T35" s="615">
        <f>VLOOKUP($A35,'FeederSheet CH3a'!$B$5:$OH$21,T$6+$BC$34+$BC$36,FALSE)</f>
        <v>0.11</v>
      </c>
      <c r="U35" s="615">
        <f>VLOOKUP($A35,'FeederSheet CH3a'!$B$5:$OH$21,U$6+$BC$34+$BC$36,FALSE)</f>
        <v>0.24</v>
      </c>
      <c r="V35" s="615">
        <f>VLOOKUP($A35,'FeederSheet CH3a'!$B$5:$OH$21,V$6+$BC$34+$BC$36,FALSE)</f>
        <v>-0.8</v>
      </c>
      <c r="W35" s="615">
        <f>VLOOKUP($A35,'FeederSheet CH3a'!$B$5:$OH$21,W$6+$BC$34+$BC$36,FALSE)</f>
        <v>-0.62</v>
      </c>
      <c r="X35" s="615">
        <f>VLOOKUP($A35,'FeederSheet CH3a'!$B$5:$OH$21,X$6+$BC$34+$BC$36,FALSE)</f>
        <v>-1.88</v>
      </c>
      <c r="Y35" s="615">
        <f>VLOOKUP($A35,'FeederSheet CH3a'!$B$5:$OH$21,Y$6+$BC$34+$BC$36,FALSE)</f>
        <v>-1.69</v>
      </c>
      <c r="Z35" s="615">
        <f>VLOOKUP($A35,'FeederSheet CH3a'!$B$5:$OH$21,Z$6+$BC$34+$BC$36,FALSE)</f>
        <v>-0.02</v>
      </c>
      <c r="AA35" s="614"/>
      <c r="AB35" s="614">
        <f>IF($G$4=$BC$1,VLOOKUP($A35,'FeederSheet CH3a'!$B$5:$OH$21,AB$6+$BC$36,FALSE),"")</f>
        <v>0.01</v>
      </c>
      <c r="AC35" s="614">
        <f>IF($G$4=$BC$1,VLOOKUP($A35,'FeederSheet CH3a'!$B$5:$OH$21,AC$6+$BC$36,FALSE),"")</f>
        <v>-0.04</v>
      </c>
      <c r="AD35" s="614">
        <f>IF($G$4=$BC$1,VLOOKUP($A35,'FeederSheet CH3a'!$B$5:$OH$21,AD$6+$BC$36,FALSE),"")</f>
        <v>0.03</v>
      </c>
      <c r="AE35" s="614">
        <f>IF($G$4=$BC$1,VLOOKUP($A35,'FeederSheet CH3a'!$B$5:$OH$21,AE$6+$BC$36,FALSE),"")</f>
        <v>-0.2</v>
      </c>
      <c r="AF35" s="614">
        <f>IF($G$4=$BC$1,VLOOKUP($A35,'FeederSheet CH3a'!$B$5:$OH$21,AF$6+$BC$36,FALSE),"")</f>
        <v>0.11</v>
      </c>
      <c r="AG35" s="614">
        <f>IF($G$4=$BC$1,VLOOKUP($A35,'FeederSheet CH3a'!$B$5:$OH$21,AG$6+$BC$36,FALSE),"")</f>
        <v>0.2</v>
      </c>
      <c r="AH35" s="614">
        <f>IF($G$4=$BC$1,VLOOKUP($A35,'FeederSheet CH3a'!$B$5:$OH$21,AH$6+$BC$36,FALSE),"")</f>
        <v>-0.85</v>
      </c>
      <c r="AI35" s="614">
        <f>IF($G$4=$BC$1,VLOOKUP($A35,'FeederSheet CH3a'!$B$5:$OH$21,AI$6+$BC$36,FALSE),"")</f>
        <v>-0.7</v>
      </c>
      <c r="AJ35" s="614">
        <f>IF($G$4=$BC$1,VLOOKUP($A35,'FeederSheet CH3a'!$B$5:$OH$21,AJ$6+$BC$36,FALSE),"")</f>
        <v>-1.96</v>
      </c>
      <c r="AK35" s="614">
        <f>IF($G$4=$BC$1,VLOOKUP($A35,'FeederSheet CH3a'!$B$5:$OH$21,AK$6+$BC$36,FALSE),"")</f>
        <v>-1.72</v>
      </c>
      <c r="AL35" s="614">
        <f>IF($G$4=$BC$1,VLOOKUP($A35,'FeederSheet CH3a'!$B$5:$OH$21,AL$6+$BC$36,FALSE),"")</f>
        <v>-0.03</v>
      </c>
      <c r="AM35" s="614"/>
      <c r="AN35" s="614">
        <f>IF($G$4=$BC$1,VLOOKUP($A35,'FeederSheet CH3a'!$B$5:$OH$21,AN$6+$BC$36,FALSE),"")</f>
        <v>0.01</v>
      </c>
      <c r="AO35" s="614">
        <f>IF($G$4=$BC$1,VLOOKUP($A35,'FeederSheet CH3a'!$B$5:$OH$21,AO$6+$BC$36,FALSE),"")</f>
        <v>-0.02</v>
      </c>
      <c r="AP35" s="614">
        <f>IF($G$4=$BC$1,VLOOKUP($A35,'FeederSheet CH3a'!$B$5:$OH$21,AP$6+$BC$36,FALSE),"")</f>
        <v>0.03</v>
      </c>
      <c r="AQ35" s="614">
        <f>IF($G$4=$BC$1,VLOOKUP($A35,'FeederSheet CH3a'!$B$5:$OH$21,AQ$6+$BC$36,FALSE),"")</f>
        <v>-0.18</v>
      </c>
      <c r="AR35" s="614">
        <f>IF($G$4=$BC$1,VLOOKUP($A35,'FeederSheet CH3a'!$B$5:$OH$21,AR$6+$BC$36,FALSE),"")</f>
        <v>0.12</v>
      </c>
      <c r="AS35" s="614">
        <f>IF($G$4=$BC$1,VLOOKUP($A35,'FeederSheet CH3a'!$B$5:$OH$21,AS$6+$BC$36,FALSE),"")</f>
        <v>0.27</v>
      </c>
      <c r="AT35" s="614">
        <f>IF($G$4=$BC$1,VLOOKUP($A35,'FeederSheet CH3a'!$B$5:$OH$21,AT$6+$BC$36,FALSE),"")</f>
        <v>-0.76</v>
      </c>
      <c r="AU35" s="613">
        <f>IF($G$4=$BC$1,VLOOKUP($A35,'FeederSheet CH3a'!$B$5:$OH$21,AU$6+$BC$36,FALSE),"")</f>
        <v>-0.55000000000000004</v>
      </c>
      <c r="AV35" s="613">
        <f>IF($G$4=$BC$1,VLOOKUP($A35,'FeederSheet CH3a'!$B$5:$OH$21,AV$6+$BC$36,FALSE),"")</f>
        <v>-1.8</v>
      </c>
      <c r="AW35" s="613">
        <f>IF($G$4=$BC$1,VLOOKUP($A35,'FeederSheet CH3a'!$B$5:$OH$21,AW$6+$BC$36,FALSE),"")</f>
        <v>-1.67</v>
      </c>
      <c r="AX35" s="613">
        <f>IF($G$4=$BC$1,VLOOKUP($A35,'FeederSheet CH3a'!$B$5:$OH$21,AX$6+$BC$36,FALSE),"")</f>
        <v>-0.02</v>
      </c>
      <c r="AY35" s="612"/>
      <c r="AZ35" s="603"/>
      <c r="BA35" s="591"/>
      <c r="BB35" s="591"/>
      <c r="BC35" s="900"/>
      <c r="BD35" s="590"/>
      <c r="BE35" s="590"/>
      <c r="BF35" s="595"/>
      <c r="BG35" s="554"/>
      <c r="BH35" s="554"/>
      <c r="BI35" s="554"/>
      <c r="BJ35" s="554"/>
      <c r="BK35" s="554"/>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4"/>
      <c r="CX35" s="554"/>
      <c r="CY35" s="554"/>
      <c r="CZ35" s="556"/>
      <c r="DA35" s="556"/>
      <c r="DB35" s="556"/>
      <c r="DC35" s="556"/>
      <c r="DD35" s="554"/>
      <c r="DE35" s="556"/>
      <c r="DF35" s="556"/>
      <c r="DG35" s="556"/>
      <c r="DH35" s="556"/>
      <c r="DI35" s="556"/>
      <c r="DJ35" s="556"/>
      <c r="DK35" s="556"/>
      <c r="DL35" s="556"/>
      <c r="DM35" s="556"/>
      <c r="DN35" s="556"/>
      <c r="DO35" s="556"/>
      <c r="DP35" s="556"/>
      <c r="DQ35" s="556"/>
      <c r="DR35" s="556"/>
      <c r="DS35" s="556"/>
      <c r="DT35" s="556"/>
      <c r="DU35" s="554"/>
      <c r="DV35" s="554"/>
    </row>
    <row r="36" spans="1:126" x14ac:dyDescent="0.2">
      <c r="B36" s="611"/>
      <c r="C36" s="610"/>
      <c r="D36" s="609"/>
      <c r="E36" s="609"/>
      <c r="F36" s="609"/>
      <c r="G36" s="609"/>
      <c r="H36" s="609"/>
      <c r="I36" s="609"/>
      <c r="J36" s="609"/>
      <c r="K36" s="609"/>
      <c r="L36" s="609"/>
      <c r="M36" s="609"/>
      <c r="N36" s="609"/>
      <c r="O36" s="609"/>
      <c r="P36" s="609"/>
      <c r="Q36" s="609"/>
      <c r="R36" s="609"/>
      <c r="S36" s="609"/>
      <c r="T36" s="609"/>
      <c r="U36" s="609"/>
      <c r="V36" s="609"/>
      <c r="W36" s="609"/>
      <c r="X36" s="609"/>
      <c r="Y36" s="609"/>
      <c r="Z36" s="609"/>
      <c r="AA36" s="608"/>
      <c r="AB36" s="607"/>
      <c r="AC36" s="607"/>
      <c r="AD36" s="607"/>
      <c r="AE36" s="607"/>
      <c r="AF36" s="607"/>
      <c r="AG36" s="607"/>
      <c r="AH36" s="607"/>
      <c r="AI36" s="607"/>
      <c r="AJ36" s="607"/>
      <c r="AK36" s="607"/>
      <c r="AL36" s="607"/>
      <c r="AM36" s="607"/>
      <c r="AN36" s="607"/>
      <c r="AO36" s="607"/>
      <c r="AP36" s="607"/>
      <c r="AQ36" s="607"/>
      <c r="AR36" s="607"/>
      <c r="AS36" s="607"/>
      <c r="AT36" s="607"/>
      <c r="AU36" s="606"/>
      <c r="AV36" s="605"/>
      <c r="AW36" s="605"/>
      <c r="AX36" s="605"/>
      <c r="AY36" s="604"/>
      <c r="AZ36" s="603"/>
      <c r="BA36" s="591"/>
      <c r="BB36" s="591"/>
      <c r="BC36" s="900">
        <f>IF(G5="Girls",0,IF(G5="Boys",1,IF(G5="All",2)))</f>
        <v>2</v>
      </c>
      <c r="BD36" s="590"/>
      <c r="BE36" s="590"/>
      <c r="BF36" s="595"/>
    </row>
    <row r="37" spans="1:126" x14ac:dyDescent="0.2">
      <c r="B37" s="602"/>
      <c r="C37" s="601"/>
      <c r="D37" s="600"/>
      <c r="E37" s="600"/>
      <c r="F37" s="600"/>
      <c r="G37" s="600"/>
      <c r="H37" s="600"/>
      <c r="I37" s="600"/>
      <c r="J37" s="600"/>
      <c r="K37" s="600"/>
      <c r="L37" s="462"/>
      <c r="M37" s="462"/>
      <c r="N37" s="600"/>
      <c r="O37" s="462"/>
      <c r="P37" s="462"/>
      <c r="Q37" s="462"/>
      <c r="R37" s="462"/>
      <c r="S37" s="462"/>
      <c r="U37" s="462"/>
      <c r="V37" s="462"/>
      <c r="W37" s="462"/>
      <c r="X37" s="462"/>
      <c r="Y37" s="462"/>
      <c r="Z37" s="462"/>
      <c r="AA37" s="599" t="s">
        <v>362</v>
      </c>
      <c r="AB37" s="462"/>
      <c r="AC37" s="462"/>
      <c r="AD37" s="462"/>
      <c r="AE37" s="462"/>
      <c r="AF37" s="462"/>
      <c r="AG37" s="462"/>
      <c r="AH37" s="462"/>
      <c r="AI37" s="462"/>
      <c r="AJ37" s="462"/>
      <c r="AK37" s="462"/>
      <c r="AL37" s="462"/>
      <c r="AM37" s="462"/>
      <c r="AN37" s="462"/>
      <c r="AO37" s="462"/>
      <c r="AP37" s="462"/>
      <c r="AQ37" s="462"/>
      <c r="AR37" s="462"/>
      <c r="AS37" s="462"/>
      <c r="AT37" s="462"/>
      <c r="AU37" s="598"/>
      <c r="AV37" s="597"/>
      <c r="AW37" s="597"/>
      <c r="AX37" s="597"/>
      <c r="AY37" s="597"/>
      <c r="AZ37" s="591"/>
      <c r="BA37" s="591"/>
      <c r="BB37" s="591"/>
      <c r="BC37" s="900"/>
      <c r="BD37" s="590"/>
      <c r="BE37" s="590"/>
      <c r="BF37" s="595"/>
    </row>
    <row r="38" spans="1:126" x14ac:dyDescent="0.2">
      <c r="A38" s="567"/>
      <c r="B38" s="1085"/>
      <c r="C38" s="1085"/>
      <c r="D38" s="1085"/>
      <c r="E38" s="1085"/>
      <c r="F38" s="1085"/>
      <c r="G38" s="1085"/>
      <c r="H38" s="1085"/>
      <c r="I38" s="1085"/>
      <c r="J38" s="1085"/>
      <c r="K38" s="1085"/>
      <c r="L38" s="1085"/>
      <c r="M38" s="1085"/>
      <c r="N38" s="1085"/>
      <c r="O38" s="1085"/>
      <c r="P38" s="1085"/>
      <c r="Q38" s="1085"/>
      <c r="R38" s="1085"/>
      <c r="S38" s="1085"/>
      <c r="T38" s="1085"/>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596"/>
      <c r="AV38" s="591"/>
      <c r="AW38" s="591"/>
      <c r="AX38" s="591"/>
      <c r="AY38" s="591"/>
      <c r="AZ38" s="591"/>
      <c r="BA38" s="591"/>
      <c r="BB38" s="591"/>
      <c r="BC38" s="897">
        <f>IF($G$4=$BC$5,0,IF($G$4=$BC$1,3,IF($G$4=$BC$3,0,IF($G$4=$BC$4,0,IF($G$4=$BC$2,0,IF($G$4=$BC$7,0,IF($G$4=$BC$8,0,IF($G$4=$BC$6,0,"ERROR"))))))))</f>
        <v>3</v>
      </c>
      <c r="BD38" s="590"/>
      <c r="BE38" s="590"/>
      <c r="BF38" s="595"/>
    </row>
    <row r="39" spans="1:126" s="560" customFormat="1" ht="31.15" customHeight="1" x14ac:dyDescent="0.2">
      <c r="A39" s="576"/>
      <c r="B39" s="1069" t="s">
        <v>1702</v>
      </c>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586"/>
      <c r="AB39" s="586"/>
      <c r="AC39" s="586"/>
      <c r="AD39" s="586"/>
      <c r="AE39" s="586"/>
      <c r="AF39" s="586"/>
      <c r="AG39" s="586"/>
      <c r="AH39" s="586"/>
      <c r="AI39" s="586"/>
      <c r="AJ39" s="586"/>
      <c r="AK39" s="586"/>
      <c r="AL39" s="586"/>
      <c r="AM39" s="586"/>
      <c r="AN39" s="586"/>
      <c r="AO39" s="586"/>
      <c r="AP39" s="586"/>
      <c r="AQ39" s="586"/>
      <c r="AR39" s="586"/>
      <c r="AS39" s="586"/>
      <c r="AT39" s="586"/>
      <c r="AU39" s="586"/>
      <c r="AY39" s="594"/>
      <c r="AZ39" s="591"/>
      <c r="BA39" s="591"/>
      <c r="BB39" s="591"/>
      <c r="BC39" s="900"/>
      <c r="BD39" s="590"/>
      <c r="BE39" s="590"/>
      <c r="BF39" s="593"/>
    </row>
    <row r="40" spans="1:126" s="560" customFormat="1" x14ac:dyDescent="0.2">
      <c r="A40" s="576"/>
      <c r="B40" s="1040" t="s">
        <v>219</v>
      </c>
      <c r="C40" s="1040"/>
      <c r="D40" s="1040"/>
      <c r="E40" s="1040"/>
      <c r="F40" s="1040"/>
      <c r="G40" s="1040"/>
      <c r="H40" s="1040"/>
      <c r="I40" s="1040"/>
      <c r="J40" s="1040"/>
      <c r="K40" s="1040"/>
      <c r="L40" s="1040"/>
      <c r="M40" s="1040"/>
      <c r="N40" s="1040"/>
      <c r="O40" s="1040"/>
      <c r="P40" s="1040"/>
      <c r="Q40" s="1040"/>
      <c r="R40" s="1040"/>
      <c r="S40" s="1040"/>
      <c r="T40" s="1040"/>
      <c r="U40" s="580"/>
      <c r="V40" s="580"/>
      <c r="W40" s="580"/>
      <c r="X40" s="580"/>
      <c r="Y40" s="580"/>
      <c r="Z40" s="580"/>
      <c r="AA40" s="586"/>
      <c r="AB40" s="586"/>
      <c r="AC40" s="586"/>
      <c r="AD40" s="586"/>
      <c r="AE40" s="586"/>
      <c r="AF40" s="586"/>
      <c r="AG40" s="586"/>
      <c r="AH40" s="586"/>
      <c r="AI40" s="586"/>
      <c r="AJ40" s="586"/>
      <c r="AK40" s="586"/>
      <c r="AL40" s="586"/>
      <c r="AM40" s="586"/>
      <c r="AN40" s="586"/>
      <c r="AO40" s="586"/>
      <c r="AP40" s="586"/>
      <c r="AQ40" s="586"/>
      <c r="AR40" s="586"/>
      <c r="AS40" s="586"/>
      <c r="AT40" s="586"/>
      <c r="AU40" s="586"/>
      <c r="AY40" s="594"/>
      <c r="AZ40" s="591"/>
      <c r="BA40" s="591"/>
      <c r="BB40" s="591"/>
      <c r="BC40" s="900">
        <f>IF(G4=BC1,2,IF(G4=BC6,2,1))</f>
        <v>2</v>
      </c>
      <c r="BD40" s="590"/>
      <c r="BE40" s="590"/>
      <c r="BF40" s="593"/>
    </row>
    <row r="41" spans="1:126" s="560" customFormat="1" ht="33.4" customHeight="1" x14ac:dyDescent="0.2">
      <c r="A41" s="576"/>
      <c r="B41" s="1026" t="s">
        <v>220</v>
      </c>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586"/>
      <c r="AB41" s="586"/>
      <c r="AC41" s="586"/>
      <c r="AD41" s="586"/>
      <c r="AE41" s="586"/>
      <c r="AF41" s="586"/>
      <c r="AG41" s="586"/>
      <c r="AH41" s="586"/>
      <c r="AI41" s="586"/>
      <c r="AJ41" s="586"/>
      <c r="AK41" s="586"/>
      <c r="AL41" s="586"/>
      <c r="AM41" s="586"/>
      <c r="AN41" s="586"/>
      <c r="AO41" s="586"/>
      <c r="AP41" s="586"/>
      <c r="AQ41" s="586"/>
      <c r="AR41" s="586"/>
      <c r="AS41" s="586"/>
      <c r="AT41" s="586"/>
      <c r="AU41" s="586"/>
      <c r="AY41" s="594"/>
      <c r="AZ41" s="591"/>
      <c r="BA41" s="591"/>
      <c r="BB41" s="591"/>
      <c r="BC41" s="897"/>
      <c r="BD41" s="590"/>
      <c r="BE41" s="590"/>
      <c r="BF41" s="593"/>
    </row>
    <row r="42" spans="1:126" s="560" customFormat="1" x14ac:dyDescent="0.2">
      <c r="A42" s="576"/>
      <c r="B42" s="1026" t="s">
        <v>693</v>
      </c>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588"/>
      <c r="AB42" s="588"/>
      <c r="AC42" s="588"/>
      <c r="AD42" s="588"/>
      <c r="AE42" s="588"/>
      <c r="AF42" s="588"/>
      <c r="AG42" s="588"/>
      <c r="AH42" s="588"/>
      <c r="AI42" s="588"/>
      <c r="AJ42" s="588"/>
      <c r="AK42" s="588"/>
      <c r="AL42" s="588"/>
      <c r="AM42" s="588"/>
      <c r="AN42" s="588"/>
      <c r="AO42" s="588"/>
      <c r="AP42" s="588"/>
      <c r="AQ42" s="588"/>
      <c r="AR42" s="588"/>
      <c r="AS42" s="588"/>
      <c r="AT42" s="588"/>
      <c r="AU42" s="588"/>
      <c r="AY42" s="594"/>
      <c r="AZ42" s="591"/>
      <c r="BA42" s="591"/>
      <c r="BB42" s="591"/>
      <c r="BC42" s="901"/>
      <c r="BD42" s="590"/>
      <c r="BE42" s="590"/>
      <c r="BF42" s="593"/>
    </row>
    <row r="43" spans="1:126" s="560" customFormat="1" ht="28.5" customHeight="1" x14ac:dyDescent="0.2">
      <c r="A43" s="576"/>
      <c r="B43" s="1031" t="s">
        <v>138</v>
      </c>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592"/>
      <c r="AB43" s="592"/>
      <c r="AC43" s="592"/>
      <c r="AD43" s="592"/>
      <c r="AE43" s="592"/>
      <c r="AF43" s="592"/>
      <c r="AG43" s="592"/>
      <c r="AH43" s="592"/>
      <c r="AI43" s="592"/>
      <c r="AJ43" s="592"/>
      <c r="AK43" s="592"/>
      <c r="AL43" s="592"/>
      <c r="AM43" s="592"/>
      <c r="AN43" s="592"/>
      <c r="AO43" s="592"/>
      <c r="AP43" s="592"/>
      <c r="AQ43" s="592"/>
      <c r="AR43" s="592"/>
      <c r="AS43" s="592"/>
      <c r="AT43" s="592"/>
      <c r="AU43" s="592"/>
      <c r="AZ43" s="591"/>
      <c r="BA43" s="591"/>
      <c r="BB43" s="591"/>
      <c r="BC43" s="897"/>
      <c r="BD43" s="590"/>
      <c r="BE43" s="590"/>
      <c r="BF43" s="589"/>
    </row>
    <row r="44" spans="1:126" s="560" customFormat="1" x14ac:dyDescent="0.2">
      <c r="A44" s="576"/>
      <c r="B44" s="366" t="s">
        <v>139</v>
      </c>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Z44" s="365"/>
      <c r="AA44" s="588"/>
      <c r="AB44" s="588"/>
      <c r="AC44" s="588"/>
      <c r="AD44" s="588"/>
      <c r="AE44" s="588"/>
      <c r="AF44" s="588"/>
      <c r="AG44" s="588"/>
      <c r="AH44" s="588"/>
      <c r="AI44" s="588"/>
      <c r="AJ44" s="588"/>
      <c r="AK44" s="588"/>
      <c r="AL44" s="588"/>
      <c r="AM44" s="588"/>
      <c r="AN44" s="588"/>
      <c r="AO44" s="588"/>
      <c r="AP44" s="588"/>
      <c r="AQ44" s="588"/>
      <c r="AR44" s="588"/>
      <c r="AS44" s="588"/>
      <c r="AT44" s="588"/>
      <c r="AU44" s="588"/>
      <c r="BC44" s="902"/>
      <c r="BD44" s="561"/>
      <c r="BE44" s="561"/>
      <c r="BF44" s="561"/>
    </row>
    <row r="45" spans="1:126" s="560" customFormat="1" ht="41.25" customHeight="1" x14ac:dyDescent="0.2">
      <c r="A45" s="576"/>
      <c r="B45" s="1028" t="s">
        <v>140</v>
      </c>
      <c r="C45" s="1028"/>
      <c r="D45" s="1028"/>
      <c r="E45" s="1028"/>
      <c r="F45" s="1028"/>
      <c r="G45" s="1028"/>
      <c r="H45" s="1028"/>
      <c r="I45" s="1028"/>
      <c r="J45" s="1028"/>
      <c r="K45" s="1028"/>
      <c r="L45" s="1028"/>
      <c r="M45" s="1028"/>
      <c r="N45" s="1028"/>
      <c r="O45" s="1028"/>
      <c r="P45" s="1028"/>
      <c r="Q45" s="1028"/>
      <c r="R45" s="1028"/>
      <c r="S45" s="1028"/>
      <c r="T45" s="1028"/>
      <c r="U45" s="1028"/>
      <c r="V45" s="1028"/>
      <c r="W45" s="1028"/>
      <c r="X45" s="1028"/>
      <c r="Y45" s="1028"/>
      <c r="Z45" s="1028"/>
      <c r="AA45" s="587"/>
      <c r="AB45" s="587"/>
      <c r="AC45" s="587"/>
      <c r="AD45" s="587"/>
      <c r="AE45" s="587"/>
      <c r="AF45" s="587"/>
      <c r="AG45" s="587"/>
      <c r="AH45" s="587"/>
      <c r="AI45" s="587"/>
      <c r="AJ45" s="587"/>
      <c r="AK45" s="587"/>
      <c r="AL45" s="587"/>
      <c r="AM45" s="587"/>
      <c r="AN45" s="587"/>
      <c r="AO45" s="587"/>
      <c r="AP45" s="587"/>
      <c r="AQ45" s="587"/>
      <c r="AR45" s="587"/>
      <c r="AS45" s="587"/>
      <c r="AT45" s="587"/>
      <c r="AU45" s="587"/>
      <c r="BC45" s="561"/>
      <c r="BD45" s="561"/>
      <c r="BE45" s="561"/>
      <c r="BF45" s="561"/>
    </row>
    <row r="46" spans="1:126" s="560" customFormat="1" ht="46.5" customHeight="1" x14ac:dyDescent="0.2">
      <c r="A46" s="576"/>
      <c r="B46" s="1033" t="s">
        <v>1694</v>
      </c>
      <c r="C46" s="1032"/>
      <c r="D46" s="1032"/>
      <c r="E46" s="1032"/>
      <c r="F46" s="1032"/>
      <c r="G46" s="1032"/>
      <c r="H46" s="1032"/>
      <c r="I46" s="1032"/>
      <c r="J46" s="1032"/>
      <c r="K46" s="1032"/>
      <c r="L46" s="1032"/>
      <c r="M46" s="1032"/>
      <c r="N46" s="1032"/>
      <c r="O46" s="1032"/>
      <c r="P46" s="1032"/>
      <c r="Q46" s="1032"/>
      <c r="R46" s="1032"/>
      <c r="S46" s="1032"/>
      <c r="T46" s="1032"/>
      <c r="U46" s="1032"/>
      <c r="V46" s="1032"/>
      <c r="W46" s="1032"/>
      <c r="X46" s="1032"/>
      <c r="Y46" s="1032"/>
      <c r="Z46" s="1034"/>
      <c r="AA46" s="586"/>
      <c r="AB46" s="586"/>
      <c r="AC46" s="586"/>
      <c r="AD46" s="586"/>
      <c r="AE46" s="586"/>
      <c r="AF46" s="586"/>
      <c r="AG46" s="586"/>
      <c r="AH46" s="586"/>
      <c r="AI46" s="586"/>
      <c r="AJ46" s="586"/>
      <c r="AK46" s="586"/>
      <c r="AL46" s="586"/>
      <c r="AM46" s="586"/>
      <c r="AN46" s="586"/>
      <c r="AO46" s="586"/>
      <c r="AP46" s="586"/>
      <c r="AQ46" s="586"/>
      <c r="AR46" s="586"/>
      <c r="AS46" s="586"/>
      <c r="AT46" s="586"/>
      <c r="AU46" s="586"/>
      <c r="BC46" s="561"/>
      <c r="BD46" s="561"/>
      <c r="BE46" s="561"/>
      <c r="BF46" s="561"/>
    </row>
    <row r="47" spans="1:126" s="560" customFormat="1" ht="31.5" customHeight="1" x14ac:dyDescent="0.2">
      <c r="A47" s="576"/>
      <c r="B47" s="1031" t="s">
        <v>224</v>
      </c>
      <c r="C47" s="1031"/>
      <c r="D47" s="1031"/>
      <c r="E47" s="1031"/>
      <c r="F47" s="1031"/>
      <c r="G47" s="1031"/>
      <c r="H47" s="1031"/>
      <c r="I47" s="1031"/>
      <c r="J47" s="1031"/>
      <c r="K47" s="1031"/>
      <c r="L47" s="1031"/>
      <c r="M47" s="1031"/>
      <c r="N47" s="1031"/>
      <c r="O47" s="1031"/>
      <c r="P47" s="1031"/>
      <c r="Q47" s="1031"/>
      <c r="R47" s="1031"/>
      <c r="S47" s="1031"/>
      <c r="T47" s="1031"/>
      <c r="U47" s="1031"/>
      <c r="V47" s="1031"/>
      <c r="W47" s="1031"/>
      <c r="X47" s="1031"/>
      <c r="Y47" s="1031"/>
      <c r="Z47" s="1031"/>
      <c r="AA47" s="586"/>
      <c r="AB47" s="586"/>
      <c r="AC47" s="586"/>
      <c r="AD47" s="586"/>
      <c r="AE47" s="586"/>
      <c r="AF47" s="586"/>
      <c r="AG47" s="586"/>
      <c r="AH47" s="586"/>
      <c r="AI47" s="586"/>
      <c r="AJ47" s="586"/>
      <c r="AK47" s="586"/>
      <c r="AL47" s="586"/>
      <c r="AM47" s="586"/>
      <c r="AN47" s="586"/>
      <c r="AO47" s="586"/>
      <c r="AP47" s="586"/>
      <c r="AQ47" s="586"/>
      <c r="AR47" s="586"/>
      <c r="AS47" s="586"/>
      <c r="AT47" s="586"/>
      <c r="AU47" s="586"/>
      <c r="BC47" s="561"/>
      <c r="BD47" s="561"/>
      <c r="BE47" s="561"/>
      <c r="BF47" s="561"/>
    </row>
    <row r="48" spans="1:126" s="560" customFormat="1" ht="25.5" customHeight="1" x14ac:dyDescent="0.2">
      <c r="A48" s="576"/>
      <c r="B48" s="1033" t="s">
        <v>692</v>
      </c>
      <c r="C48" s="1032"/>
      <c r="D48" s="1032"/>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4"/>
      <c r="AA48" s="586"/>
      <c r="AB48" s="586"/>
      <c r="AC48" s="586"/>
      <c r="AD48" s="586"/>
      <c r="AE48" s="586"/>
      <c r="AF48" s="586"/>
      <c r="AG48" s="586"/>
      <c r="AH48" s="586"/>
      <c r="AI48" s="586"/>
      <c r="AJ48" s="586"/>
      <c r="AK48" s="586"/>
      <c r="AL48" s="586"/>
      <c r="AM48" s="586"/>
      <c r="AN48" s="586"/>
      <c r="AO48" s="586"/>
      <c r="AP48" s="586"/>
      <c r="AQ48" s="586"/>
      <c r="AR48" s="586"/>
      <c r="AS48" s="586"/>
      <c r="AT48" s="586"/>
      <c r="AU48" s="586"/>
      <c r="BC48" s="561"/>
      <c r="BD48" s="561"/>
      <c r="BE48" s="561"/>
      <c r="BF48" s="561"/>
    </row>
    <row r="49" spans="1:58" s="560" customFormat="1" ht="25.5" customHeight="1" x14ac:dyDescent="0.2">
      <c r="A49" s="576"/>
      <c r="B49" s="1028" t="s">
        <v>691</v>
      </c>
      <c r="C49" s="1028"/>
      <c r="D49" s="1028"/>
      <c r="E49" s="1028"/>
      <c r="F49" s="1028"/>
      <c r="G49" s="1028"/>
      <c r="H49" s="1028"/>
      <c r="I49" s="1028"/>
      <c r="J49" s="1028"/>
      <c r="K49" s="1028"/>
      <c r="L49" s="1028"/>
      <c r="M49" s="1028"/>
      <c r="N49" s="1028"/>
      <c r="O49" s="1028"/>
      <c r="P49" s="1028"/>
      <c r="Q49" s="1028"/>
      <c r="R49" s="1028"/>
      <c r="S49" s="1028"/>
      <c r="T49" s="1028"/>
      <c r="U49" s="1028"/>
      <c r="V49" s="1028"/>
      <c r="W49" s="1028"/>
      <c r="X49" s="1028"/>
      <c r="Y49" s="1028"/>
      <c r="Z49" s="1028"/>
      <c r="AA49" s="586"/>
      <c r="AB49" s="586"/>
      <c r="AC49" s="586"/>
      <c r="AD49" s="586"/>
      <c r="AE49" s="586"/>
      <c r="AF49" s="586"/>
      <c r="AG49" s="586"/>
      <c r="AH49" s="586"/>
      <c r="AI49" s="586"/>
      <c r="AJ49" s="586"/>
      <c r="AK49" s="586"/>
      <c r="AL49" s="586"/>
      <c r="AM49" s="586"/>
      <c r="AN49" s="586"/>
      <c r="AO49" s="586"/>
      <c r="AP49" s="586"/>
      <c r="AQ49" s="586"/>
      <c r="AR49" s="586"/>
      <c r="AS49" s="586"/>
      <c r="AT49" s="586"/>
      <c r="AU49" s="586"/>
      <c r="BC49" s="561"/>
      <c r="BD49" s="561"/>
      <c r="BE49" s="561"/>
      <c r="BF49" s="561"/>
    </row>
    <row r="50" spans="1:58" s="560" customFormat="1" x14ac:dyDescent="0.2">
      <c r="A50" s="576"/>
      <c r="B50" s="1087" t="s">
        <v>690</v>
      </c>
      <c r="C50" s="1087"/>
      <c r="D50" s="1087"/>
      <c r="E50" s="108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586"/>
      <c r="AB50" s="586"/>
      <c r="AC50" s="586"/>
      <c r="AD50" s="586"/>
      <c r="AE50" s="586"/>
      <c r="AF50" s="586"/>
      <c r="AG50" s="586"/>
      <c r="AH50" s="586"/>
      <c r="AI50" s="586"/>
      <c r="AJ50" s="586"/>
      <c r="AK50" s="586"/>
      <c r="AL50" s="586"/>
      <c r="AM50" s="586"/>
      <c r="AN50" s="586"/>
      <c r="AO50" s="586"/>
      <c r="AP50" s="586"/>
      <c r="AQ50" s="586"/>
      <c r="AR50" s="586"/>
      <c r="AS50" s="586"/>
      <c r="AT50" s="586"/>
      <c r="AU50" s="586"/>
      <c r="BC50" s="561"/>
      <c r="BD50" s="561"/>
      <c r="BE50" s="561"/>
      <c r="BF50" s="561"/>
    </row>
    <row r="51" spans="1:58" s="560" customFormat="1" x14ac:dyDescent="0.2">
      <c r="A51" s="576"/>
      <c r="B51" s="1040" t="s">
        <v>689</v>
      </c>
      <c r="C51" s="1040"/>
      <c r="D51" s="1040"/>
      <c r="E51" s="1040"/>
      <c r="F51" s="1040"/>
      <c r="G51" s="1040"/>
      <c r="H51" s="1040"/>
      <c r="I51" s="1040"/>
      <c r="J51" s="1040"/>
      <c r="K51" s="1040"/>
      <c r="L51" s="1040"/>
      <c r="M51" s="1040"/>
      <c r="N51" s="1040"/>
      <c r="O51" s="1040"/>
      <c r="P51" s="1040"/>
      <c r="Q51" s="1040"/>
      <c r="R51" s="1040"/>
      <c r="S51" s="1040"/>
      <c r="T51" s="1040"/>
      <c r="U51" s="1040"/>
      <c r="V51" s="1040"/>
      <c r="W51" s="1040"/>
      <c r="X51" s="1040"/>
      <c r="Y51" s="1040"/>
      <c r="Z51" s="1040"/>
      <c r="AA51" s="586"/>
      <c r="AB51" s="586"/>
      <c r="AC51" s="586"/>
      <c r="AD51" s="586"/>
      <c r="AE51" s="586"/>
      <c r="AF51" s="586"/>
      <c r="AG51" s="586"/>
      <c r="AH51" s="586"/>
      <c r="AI51" s="586"/>
      <c r="AJ51" s="586"/>
      <c r="AK51" s="586"/>
      <c r="AL51" s="586"/>
      <c r="AM51" s="586"/>
      <c r="AN51" s="586"/>
      <c r="AO51" s="586"/>
      <c r="AP51" s="586"/>
      <c r="AQ51" s="586"/>
      <c r="AR51" s="586"/>
      <c r="AS51" s="586"/>
      <c r="AT51" s="586"/>
      <c r="AU51" s="586"/>
      <c r="BC51" s="561"/>
      <c r="BD51" s="561"/>
      <c r="BE51" s="561"/>
      <c r="BF51" s="561"/>
    </row>
    <row r="52" spans="1:58" s="560" customFormat="1" ht="20.65" customHeight="1" x14ac:dyDescent="0.2">
      <c r="A52" s="576"/>
      <c r="B52" s="1028" t="s">
        <v>688</v>
      </c>
      <c r="C52" s="1028"/>
      <c r="D52" s="1028"/>
      <c r="E52" s="1028"/>
      <c r="F52" s="1028"/>
      <c r="G52" s="1028"/>
      <c r="H52" s="1028"/>
      <c r="I52" s="1028"/>
      <c r="J52" s="1028"/>
      <c r="K52" s="1028"/>
      <c r="L52" s="1028"/>
      <c r="M52" s="1028"/>
      <c r="N52" s="1028"/>
      <c r="O52" s="1028"/>
      <c r="P52" s="1028"/>
      <c r="Q52" s="1028"/>
      <c r="R52" s="1028"/>
      <c r="S52" s="1028"/>
      <c r="T52" s="1028"/>
      <c r="U52" s="1028"/>
      <c r="V52" s="1028"/>
      <c r="W52" s="1028"/>
      <c r="X52" s="1028"/>
      <c r="Y52" s="1028"/>
      <c r="Z52" s="1028"/>
      <c r="AA52" s="586"/>
      <c r="AB52" s="586"/>
      <c r="AC52" s="586"/>
      <c r="AD52" s="586"/>
      <c r="AE52" s="586"/>
      <c r="AF52" s="586"/>
      <c r="AG52" s="586"/>
      <c r="AH52" s="586"/>
      <c r="AI52" s="586"/>
      <c r="AJ52" s="586"/>
      <c r="AK52" s="586"/>
      <c r="AL52" s="586"/>
      <c r="AM52" s="586"/>
      <c r="AN52" s="586"/>
      <c r="AO52" s="586"/>
      <c r="AP52" s="586"/>
      <c r="AQ52" s="586"/>
      <c r="AR52" s="586"/>
      <c r="AS52" s="586"/>
      <c r="AT52" s="586"/>
      <c r="AU52" s="586"/>
      <c r="BC52" s="561"/>
      <c r="BD52" s="561"/>
      <c r="BE52" s="561"/>
      <c r="BF52" s="561"/>
    </row>
    <row r="53" spans="1:58" s="560" customFormat="1" x14ac:dyDescent="0.2">
      <c r="A53" s="576"/>
      <c r="B53" s="1028" t="s">
        <v>687</v>
      </c>
      <c r="C53" s="1028"/>
      <c r="D53" s="1028"/>
      <c r="E53" s="1028"/>
      <c r="F53" s="1028"/>
      <c r="G53" s="1028"/>
      <c r="H53" s="1028"/>
      <c r="I53" s="1028"/>
      <c r="J53" s="1028"/>
      <c r="K53" s="1028"/>
      <c r="L53" s="1028"/>
      <c r="M53" s="1028"/>
      <c r="N53" s="1028"/>
      <c r="O53" s="1028"/>
      <c r="P53" s="1028"/>
      <c r="Q53" s="1028"/>
      <c r="R53" s="1028"/>
      <c r="S53" s="1028"/>
      <c r="T53" s="1028"/>
      <c r="U53" s="1028"/>
      <c r="V53" s="1028"/>
      <c r="W53" s="1028"/>
      <c r="X53" s="1028"/>
      <c r="Y53" s="1028"/>
      <c r="Z53" s="1028"/>
      <c r="AA53" s="586"/>
      <c r="AB53" s="586"/>
      <c r="AC53" s="586"/>
      <c r="AD53" s="586"/>
      <c r="AE53" s="586"/>
      <c r="AF53" s="586"/>
      <c r="AG53" s="586"/>
      <c r="AH53" s="586"/>
      <c r="AI53" s="586"/>
      <c r="AJ53" s="586"/>
      <c r="AK53" s="586"/>
      <c r="AL53" s="586"/>
      <c r="AM53" s="586"/>
      <c r="AN53" s="586"/>
      <c r="AO53" s="586"/>
      <c r="AP53" s="586"/>
      <c r="AQ53" s="586"/>
      <c r="AR53" s="586"/>
      <c r="AS53" s="586"/>
      <c r="AT53" s="586"/>
      <c r="AU53" s="586"/>
      <c r="BC53" s="561"/>
      <c r="BD53" s="561"/>
      <c r="BE53" s="561"/>
      <c r="BF53" s="561"/>
    </row>
    <row r="54" spans="1:58" s="560" customFormat="1" x14ac:dyDescent="0.2">
      <c r="A54" s="576"/>
      <c r="B54" s="1025" t="s">
        <v>686</v>
      </c>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586"/>
      <c r="AB54" s="586"/>
      <c r="AC54" s="586"/>
      <c r="AD54" s="586"/>
      <c r="AE54" s="586"/>
      <c r="AF54" s="586"/>
      <c r="AG54" s="586"/>
      <c r="AH54" s="586"/>
      <c r="AI54" s="586"/>
      <c r="AJ54" s="586"/>
      <c r="AK54" s="586"/>
      <c r="AL54" s="586"/>
      <c r="AM54" s="586"/>
      <c r="AN54" s="586"/>
      <c r="AO54" s="586"/>
      <c r="AP54" s="586"/>
      <c r="AQ54" s="586"/>
      <c r="AR54" s="586"/>
      <c r="AS54" s="586"/>
      <c r="AT54" s="586"/>
      <c r="AU54" s="586"/>
      <c r="BC54" s="561"/>
      <c r="BD54" s="561"/>
      <c r="BE54" s="561"/>
      <c r="BF54" s="561"/>
    </row>
    <row r="55" spans="1:58" s="560" customFormat="1" x14ac:dyDescent="0.2">
      <c r="A55" s="576"/>
      <c r="B55" s="1025" t="s">
        <v>685</v>
      </c>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585"/>
      <c r="AB55" s="585"/>
      <c r="AC55" s="585"/>
      <c r="AD55" s="585"/>
      <c r="AE55" s="585"/>
      <c r="AF55" s="585"/>
      <c r="AG55" s="585"/>
      <c r="AH55" s="585"/>
      <c r="AI55" s="585"/>
      <c r="AJ55" s="585"/>
      <c r="AK55" s="585"/>
      <c r="AL55" s="585"/>
      <c r="AM55" s="585"/>
      <c r="AN55" s="585"/>
      <c r="AO55" s="585"/>
      <c r="AP55" s="585"/>
      <c r="AQ55" s="585"/>
      <c r="AR55" s="585"/>
      <c r="AS55" s="585"/>
      <c r="AT55" s="585"/>
      <c r="AU55" s="585"/>
      <c r="BC55" s="561"/>
      <c r="BD55" s="561"/>
      <c r="BE55" s="561"/>
      <c r="BF55" s="561"/>
    </row>
    <row r="56" spans="1:58" s="560" customFormat="1" x14ac:dyDescent="0.2">
      <c r="A56" s="576"/>
      <c r="B56" s="1025" t="s">
        <v>684</v>
      </c>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584"/>
      <c r="AB56" s="584"/>
      <c r="AC56" s="584"/>
      <c r="AD56" s="584"/>
      <c r="AE56" s="584"/>
      <c r="AF56" s="584"/>
      <c r="AG56" s="584"/>
      <c r="AH56" s="584"/>
      <c r="AI56" s="584"/>
      <c r="AJ56" s="584"/>
      <c r="AK56" s="584"/>
      <c r="AL56" s="584"/>
      <c r="AM56" s="584"/>
      <c r="AN56" s="584"/>
      <c r="AO56" s="584"/>
      <c r="AP56" s="584"/>
      <c r="AQ56" s="584"/>
      <c r="AR56" s="584"/>
      <c r="AS56" s="584"/>
      <c r="AT56" s="584"/>
      <c r="AU56" s="584"/>
      <c r="BC56" s="561"/>
      <c r="BD56" s="561"/>
      <c r="BE56" s="561"/>
      <c r="BF56" s="561"/>
    </row>
    <row r="57" spans="1:58" s="560" customFormat="1" ht="27" customHeight="1" x14ac:dyDescent="0.2">
      <c r="A57" s="576"/>
      <c r="B57" s="1026" t="s">
        <v>683</v>
      </c>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568"/>
      <c r="AB57" s="568"/>
      <c r="AC57" s="568"/>
      <c r="AD57" s="568"/>
      <c r="AE57" s="568"/>
      <c r="AF57" s="568"/>
      <c r="AG57" s="568"/>
      <c r="AH57" s="568"/>
      <c r="AI57" s="568"/>
      <c r="AJ57" s="568"/>
      <c r="AK57" s="568"/>
      <c r="AL57" s="568"/>
      <c r="AM57" s="568"/>
      <c r="AN57" s="568"/>
      <c r="AO57" s="568"/>
      <c r="AP57" s="568"/>
      <c r="AQ57" s="568"/>
      <c r="AR57" s="568"/>
      <c r="AS57" s="568"/>
      <c r="AT57" s="568"/>
      <c r="AU57" s="568"/>
      <c r="BC57" s="561"/>
      <c r="BD57" s="561"/>
      <c r="BE57" s="561"/>
      <c r="BF57" s="561"/>
    </row>
    <row r="58" spans="1:58" s="560" customFormat="1" ht="28.5" customHeight="1" x14ac:dyDescent="0.2">
      <c r="A58" s="576"/>
      <c r="B58" s="1026" t="s">
        <v>682</v>
      </c>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568"/>
      <c r="AB58" s="568"/>
      <c r="AC58" s="568"/>
      <c r="AD58" s="568"/>
      <c r="AE58" s="568"/>
      <c r="AF58" s="568"/>
      <c r="AG58" s="568"/>
      <c r="AH58" s="568"/>
      <c r="AI58" s="568"/>
      <c r="AJ58" s="568"/>
      <c r="AK58" s="568"/>
      <c r="AL58" s="568"/>
      <c r="AM58" s="568"/>
      <c r="AN58" s="568"/>
      <c r="AO58" s="568"/>
      <c r="AP58" s="568"/>
      <c r="AQ58" s="568"/>
      <c r="AR58" s="568"/>
      <c r="AS58" s="568"/>
      <c r="AT58" s="568"/>
      <c r="AU58" s="568"/>
      <c r="BC58" s="561"/>
      <c r="BD58" s="561"/>
      <c r="BE58" s="561"/>
      <c r="BF58" s="561"/>
    </row>
    <row r="59" spans="1:58" s="560" customFormat="1" x14ac:dyDescent="0.2">
      <c r="A59" s="576"/>
      <c r="B59" s="583" t="s">
        <v>149</v>
      </c>
      <c r="C59" s="582"/>
      <c r="D59" s="582"/>
      <c r="E59" s="582"/>
      <c r="F59" s="582"/>
      <c r="G59" s="582"/>
      <c r="H59" s="582"/>
      <c r="I59" s="582"/>
      <c r="J59" s="582"/>
      <c r="K59" s="582"/>
      <c r="L59" s="582"/>
      <c r="M59" s="582"/>
      <c r="N59" s="582"/>
      <c r="O59" s="581"/>
      <c r="P59" s="581"/>
      <c r="Q59" s="580"/>
      <c r="R59" s="580"/>
      <c r="S59" s="580"/>
      <c r="T59" s="580"/>
      <c r="U59" s="580"/>
      <c r="V59" s="580"/>
      <c r="W59" s="580"/>
      <c r="X59" s="580"/>
      <c r="Y59" s="580"/>
      <c r="Z59" s="580"/>
      <c r="AA59" s="568"/>
      <c r="AB59" s="568"/>
      <c r="AC59" s="568"/>
      <c r="AD59" s="568"/>
      <c r="AE59" s="568"/>
      <c r="AF59" s="568"/>
      <c r="AG59" s="568"/>
      <c r="AH59" s="568"/>
      <c r="AI59" s="568"/>
      <c r="AJ59" s="568"/>
      <c r="AK59" s="568"/>
      <c r="AL59" s="568"/>
      <c r="AM59" s="568"/>
      <c r="AN59" s="568"/>
      <c r="AO59" s="568"/>
      <c r="AP59" s="568"/>
      <c r="AQ59" s="568"/>
      <c r="AR59" s="568"/>
      <c r="AS59" s="568"/>
      <c r="AT59" s="568"/>
      <c r="AU59" s="568"/>
      <c r="BC59" s="561"/>
      <c r="BD59" s="561"/>
      <c r="BE59" s="561"/>
      <c r="BF59" s="561"/>
    </row>
    <row r="60" spans="1:58" s="560" customFormat="1" x14ac:dyDescent="0.2">
      <c r="A60" s="576"/>
      <c r="B60" s="1086"/>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568"/>
      <c r="AB60" s="568"/>
      <c r="AC60" s="568"/>
      <c r="AD60" s="568"/>
      <c r="AE60" s="568"/>
      <c r="AF60" s="568"/>
      <c r="AG60" s="568"/>
      <c r="AH60" s="568"/>
      <c r="AI60" s="568"/>
      <c r="AJ60" s="568"/>
      <c r="AK60" s="568"/>
      <c r="AL60" s="568"/>
      <c r="AM60" s="568"/>
      <c r="AN60" s="568"/>
      <c r="AO60" s="568"/>
      <c r="AP60" s="568"/>
      <c r="AQ60" s="568"/>
      <c r="AR60" s="568"/>
      <c r="AS60" s="568"/>
      <c r="AT60" s="568"/>
      <c r="AU60" s="568"/>
      <c r="BC60" s="561"/>
      <c r="BD60" s="561"/>
      <c r="BE60" s="561"/>
      <c r="BF60" s="561"/>
    </row>
    <row r="61" spans="1:58" s="560" customFormat="1" x14ac:dyDescent="0.2">
      <c r="A61" s="576"/>
      <c r="B61" s="579"/>
      <c r="C61" s="579"/>
      <c r="D61" s="579"/>
      <c r="E61" s="579"/>
      <c r="F61" s="579"/>
      <c r="G61" s="579"/>
      <c r="H61" s="579"/>
      <c r="I61" s="579"/>
      <c r="J61" s="579"/>
      <c r="K61" s="579"/>
      <c r="L61" s="579"/>
      <c r="M61" s="579"/>
      <c r="N61" s="579"/>
      <c r="O61" s="578"/>
      <c r="P61" s="578"/>
      <c r="Q61" s="578"/>
      <c r="R61" s="578"/>
      <c r="S61" s="578"/>
      <c r="T61" s="578"/>
      <c r="U61" s="578"/>
      <c r="V61" s="578"/>
      <c r="W61" s="578"/>
      <c r="X61" s="578"/>
      <c r="Y61" s="578"/>
      <c r="Z61" s="578"/>
      <c r="AA61" s="568"/>
      <c r="AB61" s="568"/>
      <c r="AC61" s="568"/>
      <c r="AD61" s="568"/>
      <c r="AE61" s="568"/>
      <c r="AF61" s="568"/>
      <c r="AG61" s="568"/>
      <c r="AH61" s="568"/>
      <c r="AI61" s="568"/>
      <c r="AJ61" s="568"/>
      <c r="AK61" s="568"/>
      <c r="AL61" s="568"/>
      <c r="AM61" s="568"/>
      <c r="AN61" s="568"/>
      <c r="AO61" s="568"/>
      <c r="AP61" s="568"/>
      <c r="AQ61" s="568"/>
      <c r="AR61" s="568"/>
      <c r="AS61" s="568"/>
      <c r="AT61" s="568"/>
      <c r="AU61" s="568"/>
      <c r="BC61" s="561"/>
      <c r="BD61" s="561"/>
      <c r="BE61" s="561"/>
      <c r="BF61" s="561"/>
    </row>
    <row r="62" spans="1:58" s="560" customFormat="1" x14ac:dyDescent="0.2">
      <c r="A62" s="576"/>
      <c r="B62" s="577" t="s">
        <v>154</v>
      </c>
      <c r="C62" s="575"/>
      <c r="D62" s="574"/>
      <c r="E62" s="574"/>
      <c r="F62" s="573"/>
      <c r="G62" s="573"/>
      <c r="H62" s="573"/>
      <c r="I62" s="573"/>
      <c r="J62" s="573"/>
      <c r="K62" s="573"/>
      <c r="L62" s="573"/>
      <c r="M62" s="572"/>
      <c r="N62" s="572"/>
      <c r="O62" s="572"/>
      <c r="P62" s="572"/>
      <c r="Q62" s="572"/>
      <c r="R62" s="572"/>
      <c r="S62" s="572"/>
      <c r="T62" s="572"/>
      <c r="U62" s="572"/>
      <c r="V62" s="572"/>
      <c r="W62" s="572"/>
      <c r="X62" s="572"/>
      <c r="Y62" s="572"/>
      <c r="Z62" s="572"/>
      <c r="AA62" s="568"/>
      <c r="AB62" s="568"/>
      <c r="AC62" s="568"/>
      <c r="AD62" s="568"/>
      <c r="AE62" s="568"/>
      <c r="AF62" s="568"/>
      <c r="AG62" s="568"/>
      <c r="AH62" s="568"/>
      <c r="AI62" s="568"/>
      <c r="AJ62" s="568"/>
      <c r="AK62" s="568"/>
      <c r="AL62" s="568"/>
      <c r="AM62" s="568"/>
      <c r="AN62" s="568"/>
      <c r="AO62" s="568"/>
      <c r="AP62" s="568"/>
      <c r="AQ62" s="568"/>
      <c r="AR62" s="568"/>
      <c r="AS62" s="568"/>
      <c r="AT62" s="568"/>
      <c r="AU62" s="568"/>
      <c r="BC62" s="561"/>
      <c r="BD62" s="561"/>
      <c r="BE62" s="561"/>
      <c r="BF62" s="561"/>
    </row>
    <row r="63" spans="1:58" s="560" customFormat="1" x14ac:dyDescent="0.2">
      <c r="A63" s="576"/>
      <c r="B63" s="575" t="s">
        <v>1691</v>
      </c>
      <c r="C63" s="575"/>
      <c r="D63" s="573"/>
      <c r="E63" s="574"/>
      <c r="F63" s="574"/>
      <c r="G63" s="574"/>
      <c r="H63" s="573"/>
      <c r="I63" s="573"/>
      <c r="J63" s="573"/>
      <c r="K63" s="573"/>
      <c r="L63" s="573"/>
      <c r="M63" s="573"/>
      <c r="N63" s="572"/>
      <c r="O63" s="572"/>
      <c r="P63" s="572"/>
      <c r="Q63" s="572"/>
      <c r="R63" s="572"/>
      <c r="S63" s="572"/>
      <c r="T63" s="572"/>
      <c r="U63" s="572"/>
      <c r="V63" s="572"/>
      <c r="W63" s="572"/>
      <c r="X63" s="572"/>
      <c r="Y63" s="572"/>
      <c r="Z63" s="572"/>
      <c r="AA63" s="568"/>
      <c r="AB63" s="568"/>
      <c r="AC63" s="568"/>
      <c r="AD63" s="568"/>
      <c r="AE63" s="568"/>
      <c r="AF63" s="568"/>
      <c r="AG63" s="568"/>
      <c r="AH63" s="568"/>
      <c r="AI63" s="568"/>
      <c r="AJ63" s="568"/>
      <c r="AK63" s="568"/>
      <c r="AL63" s="568"/>
      <c r="AM63" s="568"/>
      <c r="AN63" s="568"/>
      <c r="AO63" s="568"/>
      <c r="AP63" s="568"/>
      <c r="AQ63" s="568"/>
      <c r="AR63" s="568"/>
      <c r="AS63" s="568"/>
      <c r="AT63" s="568"/>
      <c r="AU63" s="568"/>
      <c r="BC63" s="561"/>
      <c r="BD63" s="561"/>
      <c r="BE63" s="561"/>
      <c r="BF63" s="561"/>
    </row>
    <row r="64" spans="1:58" s="560" customFormat="1" x14ac:dyDescent="0.2">
      <c r="A64" s="553"/>
      <c r="B64" s="571"/>
      <c r="C64" s="571"/>
      <c r="D64" s="569"/>
      <c r="E64" s="570"/>
      <c r="F64" s="570"/>
      <c r="G64" s="570"/>
      <c r="H64" s="569"/>
      <c r="I64" s="569"/>
      <c r="J64" s="569"/>
      <c r="K64" s="569"/>
      <c r="L64" s="569"/>
      <c r="M64" s="569"/>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568"/>
      <c r="AU64" s="568"/>
      <c r="BC64" s="561"/>
      <c r="BD64" s="561"/>
      <c r="BE64" s="561"/>
      <c r="BF64" s="561"/>
    </row>
    <row r="65" spans="1:58" s="560" customFormat="1" x14ac:dyDescent="0.2">
      <c r="A65" s="553"/>
      <c r="B65" s="571"/>
      <c r="C65" s="571"/>
      <c r="D65" s="569"/>
      <c r="E65" s="570"/>
      <c r="F65" s="570"/>
      <c r="G65" s="570"/>
      <c r="H65" s="569"/>
      <c r="I65" s="569"/>
      <c r="J65" s="569"/>
      <c r="K65" s="569"/>
      <c r="L65" s="569"/>
      <c r="M65" s="569"/>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BC65" s="561"/>
      <c r="BD65" s="561"/>
      <c r="BE65" s="561"/>
      <c r="BF65" s="561"/>
    </row>
    <row r="66" spans="1:58" s="560" customFormat="1" x14ac:dyDescent="0.2">
      <c r="A66" s="567"/>
      <c r="B66" s="563"/>
      <c r="C66" s="566"/>
      <c r="D66" s="565"/>
      <c r="E66" s="565"/>
      <c r="F66" s="564"/>
      <c r="G66" s="564"/>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2"/>
      <c r="AW66" s="562"/>
      <c r="AX66" s="562"/>
      <c r="BC66" s="561"/>
      <c r="BD66" s="561"/>
      <c r="BE66" s="561"/>
      <c r="BF66" s="561"/>
    </row>
    <row r="67" spans="1:58" x14ac:dyDescent="0.2">
      <c r="A67" s="555"/>
      <c r="B67" s="554"/>
      <c r="C67" s="554"/>
      <c r="D67" s="554"/>
      <c r="E67" s="554"/>
      <c r="F67" s="554"/>
      <c r="G67" s="554"/>
      <c r="H67" s="554"/>
      <c r="I67" s="554"/>
      <c r="J67" s="554"/>
      <c r="K67" s="554"/>
      <c r="L67" s="554"/>
      <c r="M67" s="554"/>
      <c r="N67" s="554"/>
      <c r="O67" s="557"/>
      <c r="P67" s="554"/>
      <c r="Q67" s="554"/>
      <c r="R67" s="554"/>
      <c r="S67" s="554"/>
      <c r="T67" s="554"/>
      <c r="U67" s="554"/>
      <c r="V67" s="554"/>
      <c r="W67" s="554"/>
      <c r="X67" s="554"/>
      <c r="Y67" s="554"/>
      <c r="Z67" s="554"/>
      <c r="AA67" s="557"/>
      <c r="AB67" s="554"/>
      <c r="AC67" s="554"/>
      <c r="AD67" s="554"/>
      <c r="AE67" s="554"/>
      <c r="AF67" s="554"/>
      <c r="AG67" s="554"/>
      <c r="AH67" s="554"/>
      <c r="AI67" s="554"/>
      <c r="AJ67" s="554"/>
      <c r="AK67" s="554"/>
      <c r="AL67" s="554"/>
      <c r="AM67" s="554"/>
      <c r="AN67" s="554"/>
      <c r="AO67" s="554"/>
      <c r="AP67" s="554"/>
      <c r="AQ67" s="554"/>
      <c r="AR67" s="554"/>
      <c r="AS67" s="554"/>
      <c r="AT67" s="554"/>
      <c r="AU67" s="554"/>
      <c r="AV67" s="554"/>
      <c r="AW67" s="554"/>
      <c r="AX67" s="554"/>
    </row>
    <row r="68" spans="1:58" ht="12.75" customHeight="1" x14ac:dyDescent="0.2">
      <c r="A68" s="1089"/>
      <c r="B68" s="1089"/>
      <c r="C68" s="554"/>
      <c r="D68" s="554"/>
      <c r="E68" s="554"/>
      <c r="F68" s="554"/>
      <c r="G68" s="554"/>
      <c r="H68" s="554"/>
      <c r="I68" s="554"/>
      <c r="J68" s="554"/>
      <c r="K68" s="554"/>
      <c r="L68" s="554"/>
      <c r="M68" s="554"/>
      <c r="N68" s="554"/>
      <c r="O68" s="557"/>
      <c r="P68" s="554"/>
      <c r="Q68" s="554"/>
      <c r="R68" s="554"/>
      <c r="S68" s="554"/>
      <c r="T68" s="554"/>
      <c r="U68" s="554"/>
      <c r="V68" s="554"/>
      <c r="W68" s="554"/>
      <c r="X68" s="554"/>
      <c r="Y68" s="554"/>
      <c r="Z68" s="554"/>
      <c r="AA68" s="557"/>
      <c r="AB68" s="554"/>
      <c r="AC68" s="554"/>
      <c r="AD68" s="554"/>
      <c r="AE68" s="554"/>
      <c r="AF68" s="554"/>
      <c r="AG68" s="554"/>
      <c r="AH68" s="554"/>
      <c r="AI68" s="554"/>
      <c r="AJ68" s="554"/>
      <c r="AK68" s="554"/>
      <c r="AL68" s="554"/>
      <c r="AM68" s="554"/>
      <c r="AN68" s="554"/>
      <c r="AO68" s="554"/>
      <c r="AP68" s="554"/>
      <c r="AQ68" s="554"/>
      <c r="AR68" s="554"/>
      <c r="AS68" s="554"/>
      <c r="AT68" s="554"/>
      <c r="AU68" s="554"/>
      <c r="AV68" s="554"/>
      <c r="AW68" s="554"/>
      <c r="AX68" s="554"/>
      <c r="AY68" s="551">
        <f>IF(AY10="x",1,0)</f>
        <v>0</v>
      </c>
    </row>
    <row r="69" spans="1:58" ht="15" customHeight="1" x14ac:dyDescent="0.2">
      <c r="A69" s="1089"/>
      <c r="B69" s="1089"/>
      <c r="C69" s="554"/>
      <c r="D69" s="554"/>
      <c r="E69" s="554"/>
      <c r="F69" s="554"/>
      <c r="G69" s="554"/>
      <c r="H69" s="554"/>
      <c r="I69" s="554"/>
      <c r="J69" s="554"/>
      <c r="K69" s="554"/>
      <c r="L69" s="554"/>
      <c r="M69" s="554"/>
      <c r="N69" s="554"/>
      <c r="O69" s="557"/>
      <c r="P69" s="554"/>
      <c r="Q69" s="554"/>
      <c r="R69" s="554"/>
      <c r="S69" s="554"/>
      <c r="T69" s="554"/>
      <c r="U69" s="554"/>
      <c r="V69" s="554"/>
      <c r="W69" s="554"/>
      <c r="X69" s="554"/>
      <c r="Y69" s="554"/>
      <c r="Z69" s="554"/>
      <c r="AA69" s="557"/>
      <c r="AB69" s="554"/>
      <c r="AC69" s="554"/>
      <c r="AD69" s="554"/>
      <c r="AE69" s="554"/>
      <c r="AF69" s="554"/>
      <c r="AG69" s="554"/>
      <c r="AH69" s="554"/>
      <c r="AI69" s="554"/>
      <c r="AJ69" s="554"/>
      <c r="AK69" s="554"/>
      <c r="AL69" s="554"/>
      <c r="AM69" s="554"/>
      <c r="AN69" s="554"/>
      <c r="AO69" s="554"/>
      <c r="AP69" s="554"/>
      <c r="AQ69" s="554"/>
      <c r="AR69" s="554"/>
      <c r="AS69" s="554"/>
      <c r="AT69" s="554"/>
      <c r="AU69" s="554"/>
      <c r="AV69" s="554"/>
      <c r="AW69" s="554"/>
      <c r="AX69" s="554"/>
      <c r="AY69" s="551">
        <f>IF(AY11="x",1,0)</f>
        <v>0</v>
      </c>
    </row>
    <row r="70" spans="1:58" ht="15" customHeight="1" x14ac:dyDescent="0.2">
      <c r="A70" s="1089"/>
      <c r="B70" s="1089"/>
      <c r="C70" s="554"/>
      <c r="D70" s="554"/>
      <c r="E70" s="554"/>
      <c r="F70" s="554"/>
      <c r="G70" s="554"/>
      <c r="H70" s="554"/>
      <c r="I70" s="554"/>
      <c r="J70" s="554"/>
      <c r="K70" s="554"/>
      <c r="L70" s="554"/>
      <c r="M70" s="554"/>
      <c r="N70" s="554"/>
      <c r="O70" s="557"/>
      <c r="P70" s="554"/>
      <c r="Q70" s="554"/>
      <c r="R70" s="554"/>
      <c r="S70" s="554"/>
      <c r="T70" s="554"/>
      <c r="U70" s="554"/>
      <c r="V70" s="554"/>
      <c r="W70" s="554"/>
      <c r="X70" s="554"/>
      <c r="Y70" s="554"/>
      <c r="Z70" s="554"/>
      <c r="AA70" s="557"/>
      <c r="AB70" s="554"/>
      <c r="AC70" s="554"/>
      <c r="AD70" s="554"/>
      <c r="AE70" s="554"/>
      <c r="AF70" s="554"/>
      <c r="AG70" s="554"/>
      <c r="AH70" s="554"/>
      <c r="AI70" s="554"/>
      <c r="AJ70" s="554"/>
      <c r="AK70" s="554"/>
      <c r="AL70" s="554"/>
      <c r="AM70" s="554"/>
      <c r="AN70" s="554"/>
      <c r="AO70" s="554"/>
      <c r="AP70" s="554"/>
      <c r="AQ70" s="554"/>
      <c r="AR70" s="554"/>
      <c r="AS70" s="554"/>
      <c r="AT70" s="554"/>
      <c r="AU70" s="554"/>
      <c r="AV70" s="554"/>
      <c r="AW70" s="554"/>
      <c r="AX70" s="554"/>
      <c r="AY70" s="551">
        <f>IF(AY12="x",1,0)</f>
        <v>0</v>
      </c>
    </row>
    <row r="71" spans="1:58" ht="15" customHeight="1" x14ac:dyDescent="0.2">
      <c r="A71" s="1089"/>
      <c r="B71" s="1089"/>
      <c r="C71" s="554"/>
      <c r="D71" s="554"/>
      <c r="E71" s="554"/>
      <c r="F71" s="554"/>
      <c r="G71" s="554"/>
      <c r="H71" s="554"/>
      <c r="I71" s="554"/>
      <c r="J71" s="554"/>
      <c r="K71" s="554"/>
      <c r="L71" s="554"/>
      <c r="M71" s="554"/>
      <c r="N71" s="554"/>
      <c r="O71" s="557"/>
      <c r="P71" s="554"/>
      <c r="Q71" s="554"/>
      <c r="R71" s="554"/>
      <c r="S71" s="554"/>
      <c r="T71" s="554"/>
      <c r="U71" s="554"/>
      <c r="V71" s="554"/>
      <c r="W71" s="554"/>
      <c r="X71" s="554"/>
      <c r="Y71" s="554"/>
      <c r="Z71" s="554"/>
      <c r="AA71" s="557"/>
      <c r="AB71" s="554"/>
      <c r="AC71" s="554"/>
      <c r="AD71" s="554"/>
      <c r="AE71" s="554"/>
      <c r="AF71" s="554"/>
      <c r="AG71" s="554"/>
      <c r="AH71" s="554"/>
      <c r="AI71" s="554"/>
      <c r="AJ71" s="554"/>
      <c r="AK71" s="554"/>
      <c r="AL71" s="554"/>
      <c r="AM71" s="554"/>
      <c r="AN71" s="554"/>
      <c r="AO71" s="554"/>
      <c r="AP71" s="554"/>
      <c r="AQ71" s="554"/>
      <c r="AR71" s="554"/>
      <c r="AS71" s="554"/>
      <c r="AT71" s="554"/>
      <c r="AU71" s="554"/>
      <c r="AV71" s="554"/>
      <c r="AW71" s="554"/>
      <c r="AX71" s="554"/>
      <c r="AY71" s="551">
        <f>IF(AY13="x",1,0)</f>
        <v>0</v>
      </c>
    </row>
    <row r="72" spans="1:58" ht="15" customHeight="1" x14ac:dyDescent="0.2">
      <c r="A72" s="1089"/>
      <c r="B72" s="1089"/>
      <c r="C72" s="554"/>
      <c r="D72" s="554"/>
      <c r="E72" s="554"/>
      <c r="F72" s="554"/>
      <c r="G72" s="554"/>
      <c r="H72" s="554"/>
      <c r="I72" s="554"/>
      <c r="J72" s="554"/>
      <c r="K72" s="554"/>
      <c r="L72" s="554"/>
      <c r="M72" s="554"/>
      <c r="N72" s="554"/>
      <c r="O72" s="557"/>
      <c r="P72" s="554"/>
      <c r="Q72" s="554"/>
      <c r="R72" s="554"/>
      <c r="S72" s="554"/>
      <c r="T72" s="554"/>
      <c r="U72" s="554"/>
      <c r="V72" s="554"/>
      <c r="W72" s="554"/>
      <c r="X72" s="554"/>
      <c r="Y72" s="554"/>
      <c r="Z72" s="554"/>
      <c r="AA72" s="557"/>
      <c r="AB72" s="554"/>
      <c r="AC72" s="554"/>
      <c r="AD72" s="554"/>
      <c r="AE72" s="554"/>
      <c r="AF72" s="554"/>
      <c r="AG72" s="554"/>
      <c r="AH72" s="554"/>
      <c r="AI72" s="554"/>
      <c r="AJ72" s="554"/>
      <c r="AK72" s="554"/>
      <c r="AL72" s="554"/>
      <c r="AM72" s="554"/>
      <c r="AN72" s="554"/>
      <c r="AO72" s="554"/>
      <c r="AP72" s="554"/>
      <c r="AQ72" s="554"/>
      <c r="AR72" s="554"/>
      <c r="AS72" s="554"/>
      <c r="AT72" s="554"/>
      <c r="AU72" s="554"/>
      <c r="AV72" s="554"/>
      <c r="AW72" s="554"/>
      <c r="AX72" s="554"/>
      <c r="AY72" s="551">
        <f>IF(AY14="x",1,0)</f>
        <v>0</v>
      </c>
    </row>
    <row r="73" spans="1:58" ht="4.5" customHeight="1" x14ac:dyDescent="0.2">
      <c r="A73" s="1089"/>
      <c r="B73" s="1089"/>
      <c r="C73" s="554"/>
      <c r="D73" s="554"/>
      <c r="E73" s="554"/>
      <c r="F73" s="554"/>
      <c r="G73" s="554"/>
      <c r="H73" s="554"/>
      <c r="I73" s="554"/>
      <c r="J73" s="554"/>
      <c r="K73" s="554"/>
      <c r="L73" s="554"/>
      <c r="M73" s="554"/>
      <c r="N73" s="554"/>
      <c r="O73" s="557"/>
      <c r="P73" s="554"/>
      <c r="Q73" s="554"/>
      <c r="R73" s="554"/>
      <c r="S73" s="554"/>
      <c r="T73" s="554"/>
      <c r="U73" s="554"/>
      <c r="V73" s="554"/>
      <c r="W73" s="554"/>
      <c r="X73" s="554"/>
      <c r="Y73" s="554"/>
      <c r="Z73" s="554"/>
      <c r="AA73" s="557"/>
      <c r="AB73" s="554"/>
      <c r="AC73" s="554"/>
      <c r="AD73" s="554"/>
      <c r="AE73" s="554"/>
      <c r="AF73" s="554"/>
      <c r="AG73" s="554"/>
      <c r="AH73" s="554"/>
      <c r="AI73" s="554"/>
      <c r="AJ73" s="554"/>
      <c r="AK73" s="554"/>
      <c r="AL73" s="554"/>
      <c r="AM73" s="554"/>
      <c r="AN73" s="554"/>
      <c r="AO73" s="554"/>
      <c r="AP73" s="554"/>
      <c r="AQ73" s="554"/>
      <c r="AR73" s="554"/>
      <c r="AS73" s="554"/>
      <c r="AT73" s="554"/>
      <c r="AU73" s="554"/>
      <c r="AV73" s="554"/>
      <c r="AW73" s="554"/>
      <c r="AX73" s="554"/>
    </row>
    <row r="74" spans="1:58" ht="4.5" customHeight="1" x14ac:dyDescent="0.2">
      <c r="A74" s="1089"/>
      <c r="B74" s="1089"/>
      <c r="C74" s="554"/>
      <c r="D74" s="554"/>
      <c r="E74" s="554"/>
      <c r="F74" s="554"/>
      <c r="G74" s="554"/>
      <c r="H74" s="554"/>
      <c r="I74" s="554"/>
      <c r="J74" s="554"/>
      <c r="K74" s="554"/>
      <c r="L74" s="554"/>
      <c r="M74" s="554"/>
      <c r="N74" s="554"/>
      <c r="O74" s="557"/>
      <c r="P74" s="554"/>
      <c r="Q74" s="554"/>
      <c r="R74" s="554"/>
      <c r="S74" s="554"/>
      <c r="T74" s="554"/>
      <c r="U74" s="554"/>
      <c r="V74" s="554"/>
      <c r="W74" s="554"/>
      <c r="X74" s="554"/>
      <c r="Y74" s="554"/>
      <c r="Z74" s="554"/>
      <c r="AA74" s="557"/>
      <c r="AB74" s="554"/>
      <c r="AC74" s="554"/>
      <c r="AD74" s="554"/>
      <c r="AE74" s="554"/>
      <c r="AF74" s="554"/>
      <c r="AG74" s="554"/>
      <c r="AH74" s="554"/>
      <c r="AI74" s="554"/>
      <c r="AJ74" s="554"/>
      <c r="AK74" s="554"/>
      <c r="AL74" s="554"/>
      <c r="AM74" s="554"/>
      <c r="AN74" s="554"/>
      <c r="AO74" s="554"/>
      <c r="AP74" s="554"/>
      <c r="AQ74" s="554"/>
      <c r="AR74" s="554"/>
      <c r="AS74" s="554"/>
      <c r="AT74" s="554"/>
      <c r="AU74" s="554"/>
      <c r="AV74" s="554"/>
      <c r="AW74" s="554"/>
      <c r="AX74" s="554"/>
    </row>
    <row r="75" spans="1:58" ht="15" customHeight="1" x14ac:dyDescent="0.2">
      <c r="A75" s="1089"/>
      <c r="B75" s="1089"/>
      <c r="C75" s="554"/>
      <c r="D75" s="554"/>
      <c r="E75" s="554"/>
      <c r="F75" s="554"/>
      <c r="G75" s="554"/>
      <c r="H75" s="554"/>
      <c r="I75" s="554"/>
      <c r="J75" s="554"/>
      <c r="K75" s="554"/>
      <c r="L75" s="554"/>
      <c r="M75" s="554"/>
      <c r="N75" s="554"/>
      <c r="O75" s="557"/>
      <c r="P75" s="554"/>
      <c r="Q75" s="554"/>
      <c r="R75" s="554"/>
      <c r="S75" s="554"/>
      <c r="T75" s="554"/>
      <c r="U75" s="554"/>
      <c r="V75" s="554"/>
      <c r="W75" s="554"/>
      <c r="X75" s="554"/>
      <c r="Y75" s="554"/>
      <c r="Z75" s="554"/>
      <c r="AA75" s="557"/>
      <c r="AB75" s="554"/>
      <c r="AC75" s="554"/>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1">
        <f>IF(AY17="x",1,0)</f>
        <v>0</v>
      </c>
    </row>
    <row r="76" spans="1:58" ht="15" customHeight="1" x14ac:dyDescent="0.2">
      <c r="A76" s="1089"/>
      <c r="B76" s="1089"/>
      <c r="C76" s="554"/>
      <c r="D76" s="554"/>
      <c r="E76" s="554"/>
      <c r="F76" s="554"/>
      <c r="G76" s="554"/>
      <c r="H76" s="554"/>
      <c r="I76" s="554"/>
      <c r="J76" s="554"/>
      <c r="K76" s="554"/>
      <c r="L76" s="554"/>
      <c r="M76" s="554"/>
      <c r="N76" s="554"/>
      <c r="O76" s="557"/>
      <c r="P76" s="554"/>
      <c r="Q76" s="554"/>
      <c r="R76" s="554"/>
      <c r="S76" s="554"/>
      <c r="T76" s="554"/>
      <c r="U76" s="554"/>
      <c r="V76" s="554"/>
      <c r="W76" s="554"/>
      <c r="X76" s="554"/>
      <c r="Y76" s="554"/>
      <c r="Z76" s="554"/>
      <c r="AA76" s="557"/>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1">
        <f>IF(AY18="x",1,0)</f>
        <v>0</v>
      </c>
    </row>
    <row r="77" spans="1:58" ht="3" customHeight="1" x14ac:dyDescent="0.2">
      <c r="A77" s="1089"/>
      <c r="B77" s="1089"/>
      <c r="C77" s="554"/>
      <c r="D77" s="554"/>
      <c r="E77" s="554"/>
      <c r="F77" s="554"/>
      <c r="G77" s="554"/>
      <c r="H77" s="554"/>
      <c r="I77" s="554"/>
      <c r="J77" s="554"/>
      <c r="K77" s="554"/>
      <c r="L77" s="554"/>
      <c r="M77" s="554"/>
      <c r="N77" s="554"/>
      <c r="O77" s="557"/>
      <c r="P77" s="554"/>
      <c r="Q77" s="554"/>
      <c r="R77" s="554"/>
      <c r="S77" s="554"/>
      <c r="T77" s="554"/>
      <c r="U77" s="554"/>
      <c r="V77" s="554"/>
      <c r="W77" s="554"/>
      <c r="X77" s="554"/>
      <c r="Y77" s="554"/>
      <c r="Z77" s="554"/>
      <c r="AA77" s="557"/>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row>
    <row r="78" spans="1:58" ht="3" customHeight="1" x14ac:dyDescent="0.2">
      <c r="A78" s="1089"/>
      <c r="B78" s="1089"/>
      <c r="C78" s="554"/>
      <c r="D78" s="554"/>
      <c r="E78" s="554"/>
      <c r="F78" s="554"/>
      <c r="G78" s="554"/>
      <c r="H78" s="554"/>
      <c r="I78" s="554"/>
      <c r="J78" s="554"/>
      <c r="K78" s="554"/>
      <c r="L78" s="554"/>
      <c r="M78" s="554"/>
      <c r="N78" s="554"/>
      <c r="O78" s="557"/>
      <c r="P78" s="554"/>
      <c r="Q78" s="554"/>
      <c r="R78" s="554"/>
      <c r="S78" s="554"/>
      <c r="T78" s="554"/>
      <c r="U78" s="554"/>
      <c r="V78" s="554"/>
      <c r="W78" s="554"/>
      <c r="X78" s="554"/>
      <c r="Y78" s="554"/>
      <c r="Z78" s="554"/>
      <c r="AA78" s="557"/>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row>
    <row r="79" spans="1:58" ht="15" customHeight="1" x14ac:dyDescent="0.2">
      <c r="A79" s="1089"/>
      <c r="B79" s="1089"/>
      <c r="C79" s="554"/>
      <c r="D79" s="554"/>
      <c r="E79" s="554"/>
      <c r="F79" s="554"/>
      <c r="G79" s="554"/>
      <c r="H79" s="554"/>
      <c r="I79" s="554"/>
      <c r="J79" s="554"/>
      <c r="K79" s="554"/>
      <c r="L79" s="554"/>
      <c r="M79" s="554"/>
      <c r="N79" s="554"/>
      <c r="O79" s="557"/>
      <c r="P79" s="554"/>
      <c r="Q79" s="554"/>
      <c r="R79" s="554"/>
      <c r="S79" s="554"/>
      <c r="T79" s="554"/>
      <c r="U79" s="554"/>
      <c r="V79" s="554"/>
      <c r="W79" s="554"/>
      <c r="X79" s="554"/>
      <c r="Y79" s="554"/>
      <c r="Z79" s="554"/>
      <c r="AA79" s="557"/>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1">
        <f>IF(AY21="x",1,0)</f>
        <v>0</v>
      </c>
    </row>
    <row r="80" spans="1:58" ht="15" customHeight="1" x14ac:dyDescent="0.2">
      <c r="A80" s="1089"/>
      <c r="B80" s="1089"/>
      <c r="C80" s="554"/>
      <c r="D80" s="554"/>
      <c r="E80" s="554"/>
      <c r="F80" s="554"/>
      <c r="G80" s="554"/>
      <c r="H80" s="554"/>
      <c r="I80" s="554"/>
      <c r="J80" s="554"/>
      <c r="K80" s="554"/>
      <c r="L80" s="554"/>
      <c r="M80" s="554"/>
      <c r="N80" s="554"/>
      <c r="O80" s="557"/>
      <c r="P80" s="554"/>
      <c r="Q80" s="554"/>
      <c r="R80" s="554"/>
      <c r="S80" s="554"/>
      <c r="T80" s="554"/>
      <c r="U80" s="554"/>
      <c r="V80" s="554"/>
      <c r="W80" s="554"/>
      <c r="X80" s="554"/>
      <c r="Y80" s="554"/>
      <c r="Z80" s="554"/>
      <c r="AA80" s="557"/>
      <c r="AB80" s="554"/>
      <c r="AC80" s="554"/>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1">
        <f>IF(AY22="x",1,0)</f>
        <v>0</v>
      </c>
    </row>
    <row r="81" spans="1:51" ht="4.5" customHeight="1" x14ac:dyDescent="0.2">
      <c r="A81" s="1089"/>
      <c r="B81" s="1089"/>
      <c r="C81" s="554"/>
      <c r="D81" s="554"/>
      <c r="E81" s="554"/>
      <c r="F81" s="554"/>
      <c r="G81" s="554"/>
      <c r="H81" s="554"/>
      <c r="I81" s="554"/>
      <c r="J81" s="554"/>
      <c r="K81" s="554"/>
      <c r="L81" s="554"/>
      <c r="M81" s="554"/>
      <c r="N81" s="554"/>
      <c r="O81" s="557"/>
      <c r="P81" s="554"/>
      <c r="Q81" s="554"/>
      <c r="R81" s="554"/>
      <c r="S81" s="554"/>
      <c r="T81" s="554"/>
      <c r="U81" s="554"/>
      <c r="V81" s="554"/>
      <c r="W81" s="554"/>
      <c r="X81" s="554"/>
      <c r="Y81" s="554"/>
      <c r="Z81" s="554"/>
      <c r="AA81" s="557"/>
      <c r="AB81" s="554"/>
      <c r="AC81" s="554"/>
      <c r="AD81" s="554"/>
      <c r="AE81" s="554"/>
      <c r="AF81" s="554"/>
      <c r="AG81" s="554"/>
      <c r="AH81" s="554"/>
      <c r="AI81" s="554"/>
      <c r="AJ81" s="554"/>
      <c r="AK81" s="554"/>
      <c r="AL81" s="554"/>
      <c r="AM81" s="554"/>
      <c r="AN81" s="554"/>
      <c r="AO81" s="554"/>
      <c r="AP81" s="554"/>
      <c r="AQ81" s="554"/>
      <c r="AR81" s="554"/>
      <c r="AS81" s="554"/>
      <c r="AT81" s="554"/>
      <c r="AU81" s="554"/>
      <c r="AV81" s="554"/>
      <c r="AW81" s="554"/>
      <c r="AX81" s="554"/>
    </row>
    <row r="82" spans="1:51" ht="4.5" customHeight="1" x14ac:dyDescent="0.2">
      <c r="A82" s="1089"/>
      <c r="B82" s="1089"/>
      <c r="C82" s="554"/>
      <c r="D82" s="554"/>
      <c r="E82" s="554"/>
      <c r="F82" s="554"/>
      <c r="G82" s="554"/>
      <c r="H82" s="554"/>
      <c r="I82" s="554"/>
      <c r="J82" s="554"/>
      <c r="K82" s="554"/>
      <c r="L82" s="554"/>
      <c r="M82" s="554"/>
      <c r="N82" s="554"/>
      <c r="O82" s="557"/>
      <c r="P82" s="554"/>
      <c r="Q82" s="554"/>
      <c r="R82" s="554"/>
      <c r="S82" s="554"/>
      <c r="T82" s="554"/>
      <c r="U82" s="554"/>
      <c r="V82" s="554"/>
      <c r="W82" s="554"/>
      <c r="X82" s="554"/>
      <c r="Y82" s="554"/>
      <c r="Z82" s="554"/>
      <c r="AA82" s="557"/>
      <c r="AB82" s="554"/>
      <c r="AC82" s="554"/>
      <c r="AD82" s="554"/>
      <c r="AE82" s="554"/>
      <c r="AF82" s="554"/>
      <c r="AG82" s="554"/>
      <c r="AH82" s="554"/>
      <c r="AI82" s="554"/>
      <c r="AJ82" s="554"/>
      <c r="AK82" s="554"/>
      <c r="AL82" s="554"/>
      <c r="AM82" s="554"/>
      <c r="AN82" s="554"/>
      <c r="AO82" s="554"/>
      <c r="AP82" s="554"/>
      <c r="AQ82" s="554"/>
      <c r="AR82" s="554"/>
      <c r="AS82" s="554"/>
      <c r="AT82" s="554"/>
      <c r="AU82" s="554"/>
      <c r="AV82" s="554"/>
      <c r="AW82" s="554"/>
      <c r="AX82" s="554"/>
    </row>
    <row r="83" spans="1:51" ht="15" customHeight="1" x14ac:dyDescent="0.2">
      <c r="A83" s="1089"/>
      <c r="B83" s="1089"/>
      <c r="C83" s="554"/>
      <c r="D83" s="554"/>
      <c r="E83" s="554"/>
      <c r="F83" s="554"/>
      <c r="G83" s="554"/>
      <c r="H83" s="554"/>
      <c r="I83" s="554"/>
      <c r="J83" s="554"/>
      <c r="K83" s="554"/>
      <c r="L83" s="554"/>
      <c r="M83" s="554"/>
      <c r="N83" s="554"/>
      <c r="O83" s="557"/>
      <c r="P83" s="554"/>
      <c r="Q83" s="554"/>
      <c r="R83" s="554"/>
      <c r="S83" s="554"/>
      <c r="T83" s="554"/>
      <c r="U83" s="554"/>
      <c r="V83" s="554"/>
      <c r="W83" s="554"/>
      <c r="X83" s="554"/>
      <c r="Y83" s="554"/>
      <c r="Z83" s="554"/>
      <c r="AA83" s="557"/>
      <c r="AB83" s="554"/>
      <c r="AC83" s="554"/>
      <c r="AD83" s="554"/>
      <c r="AE83" s="554"/>
      <c r="AF83" s="554"/>
      <c r="AG83" s="554"/>
      <c r="AH83" s="554"/>
      <c r="AI83" s="554"/>
      <c r="AJ83" s="554"/>
      <c r="AK83" s="554"/>
      <c r="AL83" s="554"/>
      <c r="AM83" s="554"/>
      <c r="AN83" s="554"/>
      <c r="AO83" s="554"/>
      <c r="AP83" s="554"/>
      <c r="AQ83" s="554"/>
      <c r="AR83" s="554"/>
      <c r="AS83" s="554"/>
      <c r="AT83" s="554"/>
      <c r="AU83" s="554"/>
      <c r="AV83" s="554"/>
      <c r="AW83" s="554"/>
      <c r="AX83" s="554"/>
      <c r="AY83" s="551">
        <f>IF(AY25="x",1,0)</f>
        <v>0</v>
      </c>
    </row>
    <row r="84" spans="1:51" ht="15" customHeight="1" x14ac:dyDescent="0.2">
      <c r="A84" s="1089"/>
      <c r="B84" s="1089"/>
      <c r="C84" s="554"/>
      <c r="D84" s="554"/>
      <c r="E84" s="554"/>
      <c r="F84" s="554"/>
      <c r="G84" s="554"/>
      <c r="H84" s="554"/>
      <c r="I84" s="554"/>
      <c r="J84" s="554"/>
      <c r="K84" s="554"/>
      <c r="L84" s="554"/>
      <c r="M84" s="554"/>
      <c r="N84" s="554"/>
      <c r="O84" s="557"/>
      <c r="P84" s="554"/>
      <c r="Q84" s="554"/>
      <c r="R84" s="554"/>
      <c r="S84" s="554"/>
      <c r="T84" s="554"/>
      <c r="U84" s="554"/>
      <c r="V84" s="554"/>
      <c r="W84" s="554"/>
      <c r="X84" s="554"/>
      <c r="Y84" s="554"/>
      <c r="Z84" s="554"/>
      <c r="AA84" s="557"/>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1">
        <f>IF(AY26="x",1,0)</f>
        <v>0</v>
      </c>
    </row>
    <row r="85" spans="1:51" ht="3" customHeight="1" x14ac:dyDescent="0.2">
      <c r="A85" s="1089"/>
      <c r="B85" s="1089"/>
      <c r="C85" s="554"/>
      <c r="D85" s="554"/>
      <c r="E85" s="554"/>
      <c r="F85" s="554"/>
      <c r="G85" s="554"/>
      <c r="H85" s="554"/>
      <c r="I85" s="554"/>
      <c r="J85" s="554"/>
      <c r="K85" s="554"/>
      <c r="L85" s="554"/>
      <c r="M85" s="554"/>
      <c r="N85" s="554"/>
      <c r="O85" s="557"/>
      <c r="P85" s="554"/>
      <c r="Q85" s="554"/>
      <c r="R85" s="554"/>
      <c r="S85" s="554"/>
      <c r="T85" s="554"/>
      <c r="U85" s="554"/>
      <c r="V85" s="554"/>
      <c r="W85" s="554"/>
      <c r="X85" s="554"/>
      <c r="Y85" s="554"/>
      <c r="Z85" s="554"/>
      <c r="AA85" s="557"/>
      <c r="AB85" s="554"/>
      <c r="AC85" s="554"/>
      <c r="AD85" s="554"/>
      <c r="AE85" s="554"/>
      <c r="AF85" s="554"/>
      <c r="AG85" s="554"/>
      <c r="AH85" s="554"/>
      <c r="AI85" s="554"/>
      <c r="AJ85" s="554"/>
      <c r="AK85" s="554"/>
      <c r="AL85" s="554"/>
      <c r="AM85" s="554"/>
      <c r="AN85" s="554"/>
      <c r="AO85" s="554"/>
      <c r="AP85" s="554"/>
      <c r="AQ85" s="554"/>
      <c r="AR85" s="554"/>
      <c r="AS85" s="554"/>
      <c r="AT85" s="554"/>
      <c r="AU85" s="554"/>
      <c r="AV85" s="554"/>
      <c r="AW85" s="554"/>
      <c r="AX85" s="554"/>
    </row>
    <row r="86" spans="1:51" ht="3" customHeight="1" x14ac:dyDescent="0.2">
      <c r="A86" s="1089"/>
      <c r="B86" s="1089"/>
      <c r="C86" s="554"/>
      <c r="D86" s="554"/>
      <c r="E86" s="554"/>
      <c r="F86" s="554"/>
      <c r="G86" s="554"/>
      <c r="H86" s="554"/>
      <c r="I86" s="554"/>
      <c r="J86" s="554"/>
      <c r="K86" s="554"/>
      <c r="L86" s="554"/>
      <c r="M86" s="554"/>
      <c r="N86" s="554"/>
      <c r="O86" s="557"/>
      <c r="P86" s="554"/>
      <c r="Q86" s="554"/>
      <c r="R86" s="554"/>
      <c r="S86" s="554"/>
      <c r="T86" s="554"/>
      <c r="U86" s="554"/>
      <c r="V86" s="554"/>
      <c r="W86" s="554"/>
      <c r="X86" s="554"/>
      <c r="Y86" s="554"/>
      <c r="Z86" s="554"/>
      <c r="AA86" s="557"/>
      <c r="AB86" s="554"/>
      <c r="AC86" s="554"/>
      <c r="AD86" s="554"/>
      <c r="AE86" s="554"/>
      <c r="AF86" s="554"/>
      <c r="AG86" s="554"/>
      <c r="AH86" s="554"/>
      <c r="AI86" s="554"/>
      <c r="AJ86" s="554"/>
      <c r="AK86" s="554"/>
      <c r="AL86" s="554"/>
      <c r="AM86" s="554"/>
      <c r="AN86" s="554"/>
      <c r="AO86" s="554"/>
      <c r="AP86" s="554"/>
      <c r="AQ86" s="554"/>
      <c r="AR86" s="554"/>
      <c r="AS86" s="554"/>
      <c r="AT86" s="554"/>
      <c r="AU86" s="554"/>
      <c r="AV86" s="554"/>
      <c r="AW86" s="554"/>
      <c r="AX86" s="554"/>
    </row>
    <row r="87" spans="1:51" ht="3" customHeight="1" x14ac:dyDescent="0.2">
      <c r="A87" s="1089"/>
      <c r="B87" s="1089"/>
      <c r="C87" s="554"/>
      <c r="D87" s="554"/>
      <c r="E87" s="554"/>
      <c r="F87" s="554"/>
      <c r="G87" s="554"/>
      <c r="H87" s="554"/>
      <c r="I87" s="554"/>
      <c r="J87" s="554"/>
      <c r="K87" s="554"/>
      <c r="L87" s="554"/>
      <c r="M87" s="554"/>
      <c r="N87" s="554"/>
      <c r="O87" s="557"/>
      <c r="P87" s="554"/>
      <c r="Q87" s="554"/>
      <c r="R87" s="554"/>
      <c r="S87" s="554"/>
      <c r="T87" s="554"/>
      <c r="U87" s="554"/>
      <c r="V87" s="554"/>
      <c r="W87" s="554"/>
      <c r="X87" s="554"/>
      <c r="Y87" s="554"/>
      <c r="Z87" s="554"/>
      <c r="AA87" s="557"/>
      <c r="AB87" s="554"/>
      <c r="AC87" s="554"/>
      <c r="AD87" s="554"/>
      <c r="AE87" s="554"/>
      <c r="AF87" s="554"/>
      <c r="AG87" s="554"/>
      <c r="AH87" s="554"/>
      <c r="AI87" s="554"/>
      <c r="AJ87" s="554"/>
      <c r="AK87" s="554"/>
      <c r="AL87" s="554"/>
      <c r="AM87" s="554"/>
      <c r="AN87" s="554"/>
      <c r="AO87" s="554"/>
      <c r="AP87" s="554"/>
      <c r="AQ87" s="554"/>
      <c r="AR87" s="554"/>
      <c r="AS87" s="554"/>
      <c r="AT87" s="554"/>
      <c r="AU87" s="554"/>
      <c r="AV87" s="554"/>
      <c r="AW87" s="554"/>
      <c r="AX87" s="554"/>
    </row>
    <row r="88" spans="1:51" ht="3" customHeight="1" x14ac:dyDescent="0.2">
      <c r="A88" s="1089"/>
      <c r="B88" s="1089"/>
      <c r="C88" s="554"/>
      <c r="D88" s="554"/>
      <c r="E88" s="554"/>
      <c r="F88" s="554"/>
      <c r="G88" s="554"/>
      <c r="H88" s="554"/>
      <c r="I88" s="554"/>
      <c r="J88" s="554"/>
      <c r="K88" s="554"/>
      <c r="L88" s="554"/>
      <c r="M88" s="554"/>
      <c r="N88" s="554"/>
      <c r="O88" s="557"/>
      <c r="P88" s="554"/>
      <c r="Q88" s="554"/>
      <c r="R88" s="554"/>
      <c r="S88" s="554"/>
      <c r="T88" s="554"/>
      <c r="U88" s="554"/>
      <c r="V88" s="554"/>
      <c r="W88" s="554"/>
      <c r="X88" s="554"/>
      <c r="Y88" s="554"/>
      <c r="Z88" s="554"/>
      <c r="AA88" s="557"/>
      <c r="AB88" s="554"/>
      <c r="AC88" s="554"/>
      <c r="AD88" s="554"/>
      <c r="AE88" s="554"/>
      <c r="AF88" s="554"/>
      <c r="AG88" s="554"/>
      <c r="AH88" s="554"/>
      <c r="AI88" s="554"/>
      <c r="AJ88" s="554"/>
      <c r="AK88" s="554"/>
      <c r="AL88" s="554"/>
      <c r="AM88" s="554"/>
      <c r="AN88" s="554"/>
      <c r="AO88" s="554"/>
      <c r="AP88" s="554"/>
      <c r="AQ88" s="554"/>
      <c r="AR88" s="554"/>
      <c r="AS88" s="554"/>
      <c r="AT88" s="554"/>
      <c r="AU88" s="554"/>
      <c r="AV88" s="554"/>
      <c r="AW88" s="554"/>
      <c r="AX88" s="554"/>
    </row>
    <row r="89" spans="1:51" ht="15" customHeight="1" x14ac:dyDescent="0.2">
      <c r="A89" s="1089"/>
      <c r="B89" s="1089"/>
      <c r="C89" s="554"/>
      <c r="D89" s="554"/>
      <c r="E89" s="554"/>
      <c r="F89" s="554"/>
      <c r="G89" s="554"/>
      <c r="H89" s="554"/>
      <c r="I89" s="554"/>
      <c r="J89" s="554"/>
      <c r="K89" s="554"/>
      <c r="L89" s="554"/>
      <c r="M89" s="554"/>
      <c r="N89" s="554"/>
      <c r="O89" s="557"/>
      <c r="P89" s="554"/>
      <c r="Q89" s="554"/>
      <c r="R89" s="554"/>
      <c r="S89" s="554"/>
      <c r="T89" s="554"/>
      <c r="U89" s="554"/>
      <c r="V89" s="554"/>
      <c r="W89" s="554"/>
      <c r="X89" s="554"/>
      <c r="Y89" s="554"/>
      <c r="Z89" s="554"/>
      <c r="AA89" s="557"/>
      <c r="AB89" s="554"/>
      <c r="AC89" s="554"/>
      <c r="AD89" s="554"/>
      <c r="AE89" s="554"/>
      <c r="AF89" s="554"/>
      <c r="AG89" s="554"/>
      <c r="AH89" s="554"/>
      <c r="AI89" s="554"/>
      <c r="AJ89" s="554"/>
      <c r="AK89" s="554"/>
      <c r="AL89" s="554"/>
      <c r="AM89" s="554"/>
      <c r="AN89" s="554"/>
      <c r="AO89" s="554"/>
      <c r="AP89" s="554"/>
      <c r="AQ89" s="554"/>
      <c r="AR89" s="554"/>
      <c r="AS89" s="554"/>
      <c r="AT89" s="554"/>
      <c r="AU89" s="554"/>
      <c r="AV89" s="554"/>
      <c r="AW89" s="554"/>
      <c r="AX89" s="554"/>
      <c r="AY89" s="551">
        <f>IF(AY31="x",1,0)</f>
        <v>0</v>
      </c>
    </row>
    <row r="90" spans="1:51" ht="15" customHeight="1" x14ac:dyDescent="0.2">
      <c r="A90" s="1089"/>
      <c r="B90" s="1089"/>
      <c r="C90" s="554"/>
      <c r="D90" s="554"/>
      <c r="E90" s="554"/>
      <c r="F90" s="554"/>
      <c r="G90" s="554"/>
      <c r="H90" s="554"/>
      <c r="I90" s="554"/>
      <c r="J90" s="554"/>
      <c r="K90" s="554"/>
      <c r="L90" s="554"/>
      <c r="M90" s="554"/>
      <c r="N90" s="554"/>
      <c r="O90" s="557"/>
      <c r="P90" s="554"/>
      <c r="Q90" s="554"/>
      <c r="R90" s="554"/>
      <c r="S90" s="554"/>
      <c r="T90" s="554"/>
      <c r="U90" s="554"/>
      <c r="V90" s="554"/>
      <c r="W90" s="554"/>
      <c r="X90" s="554"/>
      <c r="Y90" s="554"/>
      <c r="Z90" s="554"/>
      <c r="AA90" s="557"/>
      <c r="AB90" s="554"/>
      <c r="AC90" s="554"/>
      <c r="AD90" s="554"/>
      <c r="AE90" s="554"/>
      <c r="AF90" s="554"/>
      <c r="AG90" s="554"/>
      <c r="AH90" s="554"/>
      <c r="AI90" s="554"/>
      <c r="AJ90" s="554"/>
      <c r="AK90" s="554"/>
      <c r="AL90" s="554"/>
      <c r="AM90" s="554"/>
      <c r="AN90" s="554"/>
      <c r="AO90" s="554"/>
      <c r="AP90" s="554"/>
      <c r="AQ90" s="554"/>
      <c r="AR90" s="554"/>
      <c r="AS90" s="554"/>
      <c r="AT90" s="554"/>
      <c r="AU90" s="554"/>
      <c r="AV90" s="554"/>
      <c r="AW90" s="554"/>
      <c r="AX90" s="554"/>
      <c r="AY90" s="551">
        <f>IF(AY32="x",1,0)</f>
        <v>0</v>
      </c>
    </row>
    <row r="91" spans="1:51" ht="15" customHeight="1" x14ac:dyDescent="0.2">
      <c r="A91" s="1089"/>
      <c r="B91" s="1089"/>
      <c r="C91" s="554"/>
      <c r="D91" s="554"/>
      <c r="E91" s="554"/>
      <c r="F91" s="554"/>
      <c r="G91" s="554"/>
      <c r="H91" s="554"/>
      <c r="I91" s="554"/>
      <c r="J91" s="554"/>
      <c r="K91" s="554"/>
      <c r="L91" s="554"/>
      <c r="M91" s="554"/>
      <c r="N91" s="554"/>
      <c r="O91" s="557"/>
      <c r="P91" s="554"/>
      <c r="Q91" s="554"/>
      <c r="R91" s="554"/>
      <c r="S91" s="554"/>
      <c r="T91" s="554"/>
      <c r="U91" s="554"/>
      <c r="V91" s="554"/>
      <c r="W91" s="554"/>
      <c r="X91" s="554"/>
      <c r="Y91" s="554"/>
      <c r="Z91" s="554"/>
      <c r="AA91" s="557"/>
      <c r="AB91" s="554"/>
      <c r="AC91" s="554"/>
      <c r="AD91" s="554"/>
      <c r="AE91" s="554"/>
      <c r="AF91" s="554"/>
      <c r="AG91" s="554"/>
      <c r="AH91" s="554"/>
      <c r="AI91" s="554"/>
      <c r="AJ91" s="554"/>
      <c r="AK91" s="554"/>
      <c r="AL91" s="554"/>
      <c r="AM91" s="554"/>
      <c r="AN91" s="554"/>
      <c r="AO91" s="554"/>
      <c r="AP91" s="554"/>
      <c r="AQ91" s="554"/>
      <c r="AR91" s="554"/>
      <c r="AS91" s="554"/>
      <c r="AT91" s="554"/>
      <c r="AU91" s="554"/>
      <c r="AV91" s="554"/>
      <c r="AW91" s="554"/>
      <c r="AX91" s="554"/>
      <c r="AY91" s="551">
        <f>IF(AY33="x",1,0)</f>
        <v>0</v>
      </c>
    </row>
    <row r="92" spans="1:51" ht="15" customHeight="1" x14ac:dyDescent="0.2">
      <c r="A92" s="1089"/>
      <c r="B92" s="1089"/>
      <c r="C92" s="554"/>
      <c r="D92" s="554"/>
      <c r="E92" s="554"/>
      <c r="F92" s="554"/>
      <c r="G92" s="554"/>
      <c r="H92" s="554"/>
      <c r="I92" s="554"/>
      <c r="J92" s="554"/>
      <c r="K92" s="554"/>
      <c r="L92" s="554"/>
      <c r="M92" s="554"/>
      <c r="N92" s="554"/>
      <c r="O92" s="557"/>
      <c r="P92" s="554"/>
      <c r="Q92" s="554"/>
      <c r="R92" s="554"/>
      <c r="S92" s="554"/>
      <c r="T92" s="554"/>
      <c r="U92" s="554"/>
      <c r="V92" s="554"/>
      <c r="W92" s="554"/>
      <c r="X92" s="554"/>
      <c r="Y92" s="554"/>
      <c r="Z92" s="554"/>
      <c r="AA92" s="557"/>
      <c r="AB92" s="554"/>
      <c r="AC92" s="554"/>
      <c r="AD92" s="554"/>
      <c r="AE92" s="554"/>
      <c r="AF92" s="554"/>
      <c r="AG92" s="554"/>
      <c r="AH92" s="554"/>
      <c r="AI92" s="554"/>
      <c r="AJ92" s="554"/>
      <c r="AK92" s="554"/>
      <c r="AL92" s="554"/>
      <c r="AM92" s="554"/>
      <c r="AN92" s="554"/>
      <c r="AO92" s="554"/>
      <c r="AP92" s="554"/>
      <c r="AQ92" s="554"/>
      <c r="AR92" s="554"/>
      <c r="AS92" s="554"/>
      <c r="AT92" s="554"/>
      <c r="AU92" s="554"/>
      <c r="AV92" s="554"/>
      <c r="AW92" s="554"/>
      <c r="AX92" s="554"/>
      <c r="AY92" s="551">
        <f>IF(AY34="x",1,0)</f>
        <v>0</v>
      </c>
    </row>
    <row r="93" spans="1:51" ht="15.75" customHeight="1" x14ac:dyDescent="0.2">
      <c r="A93" s="1089"/>
      <c r="B93" s="1089"/>
      <c r="C93" s="554"/>
      <c r="D93" s="554"/>
      <c r="E93" s="554"/>
      <c r="F93" s="554"/>
      <c r="G93" s="554"/>
      <c r="H93" s="554"/>
      <c r="I93" s="554"/>
      <c r="J93" s="554"/>
      <c r="K93" s="554"/>
      <c r="L93" s="554"/>
      <c r="M93" s="554"/>
      <c r="N93" s="554"/>
      <c r="O93" s="557"/>
      <c r="P93" s="554"/>
      <c r="Q93" s="554"/>
      <c r="R93" s="554"/>
      <c r="S93" s="554"/>
      <c r="T93" s="554"/>
      <c r="U93" s="554"/>
      <c r="V93" s="554"/>
      <c r="W93" s="554"/>
      <c r="X93" s="554"/>
      <c r="Y93" s="554"/>
      <c r="Z93" s="554"/>
      <c r="AA93" s="557"/>
      <c r="AB93" s="554"/>
      <c r="AC93" s="554"/>
      <c r="AD93" s="554"/>
      <c r="AE93" s="554"/>
      <c r="AF93" s="554"/>
      <c r="AG93" s="554"/>
      <c r="AH93" s="554"/>
      <c r="AI93" s="554"/>
      <c r="AJ93" s="554"/>
      <c r="AK93" s="554"/>
      <c r="AL93" s="554"/>
      <c r="AM93" s="554"/>
      <c r="AN93" s="554"/>
      <c r="AO93" s="554"/>
      <c r="AP93" s="554"/>
      <c r="AQ93" s="554"/>
      <c r="AR93" s="554"/>
      <c r="AS93" s="554"/>
      <c r="AT93" s="554"/>
      <c r="AU93" s="554"/>
      <c r="AV93" s="554"/>
      <c r="AW93" s="554"/>
      <c r="AX93" s="554"/>
      <c r="AY93" s="551">
        <f>IF(AY35="x",1,0)</f>
        <v>0</v>
      </c>
    </row>
    <row r="94" spans="1:51" ht="6" customHeight="1" x14ac:dyDescent="0.2">
      <c r="A94" s="555"/>
      <c r="B94" s="554"/>
      <c r="C94" s="554"/>
      <c r="D94" s="554"/>
      <c r="E94" s="554"/>
      <c r="F94" s="554"/>
      <c r="G94" s="554"/>
      <c r="H94" s="554"/>
      <c r="I94" s="554"/>
      <c r="J94" s="554"/>
      <c r="K94" s="554"/>
      <c r="L94" s="554"/>
      <c r="M94" s="554"/>
      <c r="N94" s="554"/>
      <c r="O94" s="557"/>
      <c r="P94" s="554"/>
      <c r="Q94" s="554"/>
      <c r="R94" s="554"/>
      <c r="S94" s="554"/>
      <c r="T94" s="554"/>
      <c r="U94" s="554"/>
      <c r="V94" s="554"/>
      <c r="W94" s="554"/>
      <c r="X94" s="554"/>
      <c r="Y94" s="554"/>
      <c r="Z94" s="554"/>
      <c r="AA94" s="557"/>
      <c r="AB94" s="554"/>
      <c r="AC94" s="554"/>
      <c r="AD94" s="554"/>
      <c r="AE94" s="554"/>
      <c r="AF94" s="554"/>
      <c r="AG94" s="554"/>
      <c r="AH94" s="554"/>
      <c r="AI94" s="554"/>
      <c r="AJ94" s="554"/>
      <c r="AK94" s="554"/>
      <c r="AL94" s="554"/>
      <c r="AM94" s="554"/>
      <c r="AN94" s="554"/>
      <c r="AO94" s="554"/>
      <c r="AP94" s="554"/>
      <c r="AQ94" s="554"/>
      <c r="AR94" s="554"/>
      <c r="AS94" s="554"/>
      <c r="AT94" s="554"/>
      <c r="AU94" s="554"/>
      <c r="AV94" s="554"/>
      <c r="AW94" s="554"/>
      <c r="AX94" s="554"/>
    </row>
    <row r="95" spans="1:51" x14ac:dyDescent="0.2">
      <c r="A95" s="1088"/>
      <c r="B95" s="1088"/>
      <c r="C95" s="554"/>
      <c r="D95" s="554"/>
      <c r="E95" s="554"/>
      <c r="F95" s="554"/>
      <c r="G95" s="554"/>
      <c r="H95" s="554"/>
      <c r="I95" s="554"/>
      <c r="J95" s="554"/>
      <c r="K95" s="554"/>
      <c r="L95" s="554"/>
      <c r="M95" s="554"/>
      <c r="N95" s="554"/>
      <c r="O95" s="554"/>
      <c r="P95" s="554"/>
      <c r="Q95" s="554"/>
      <c r="R95" s="554"/>
      <c r="S95" s="554"/>
      <c r="T95" s="554"/>
      <c r="U95" s="554"/>
      <c r="V95" s="554"/>
      <c r="W95" s="554"/>
      <c r="X95" s="554"/>
      <c r="Y95" s="554"/>
      <c r="Z95" s="554"/>
      <c r="AA95" s="554"/>
      <c r="AB95" s="554"/>
      <c r="AC95" s="554"/>
      <c r="AD95" s="554"/>
      <c r="AE95" s="554"/>
      <c r="AF95" s="554"/>
      <c r="AG95" s="554"/>
      <c r="AH95" s="554"/>
      <c r="AI95" s="554"/>
      <c r="AJ95" s="554"/>
      <c r="AK95" s="554"/>
      <c r="AL95" s="554"/>
      <c r="AM95" s="554"/>
      <c r="AN95" s="554"/>
      <c r="AO95" s="554"/>
      <c r="AP95" s="554"/>
      <c r="AQ95" s="554"/>
      <c r="AR95" s="554"/>
      <c r="AS95" s="554"/>
      <c r="AT95" s="554"/>
      <c r="AU95" s="554"/>
      <c r="AV95" s="554"/>
      <c r="AW95" s="554"/>
      <c r="AX95" s="554"/>
    </row>
    <row r="96" spans="1:51" x14ac:dyDescent="0.2">
      <c r="A96" s="1088"/>
      <c r="B96" s="1088"/>
      <c r="C96" s="554"/>
      <c r="D96" s="554"/>
      <c r="E96" s="554"/>
      <c r="F96" s="554"/>
      <c r="G96" s="554"/>
      <c r="H96" s="554"/>
      <c r="I96" s="554"/>
      <c r="J96" s="554"/>
      <c r="K96" s="554"/>
      <c r="L96" s="554"/>
      <c r="M96" s="554"/>
      <c r="N96" s="554"/>
      <c r="O96" s="554"/>
      <c r="P96" s="554"/>
      <c r="Q96" s="554"/>
      <c r="R96" s="554"/>
      <c r="S96" s="554"/>
      <c r="T96" s="554"/>
      <c r="U96" s="554"/>
      <c r="V96" s="554"/>
      <c r="W96" s="554"/>
      <c r="X96" s="554"/>
      <c r="Y96" s="554"/>
      <c r="Z96" s="554"/>
      <c r="AA96" s="554"/>
      <c r="AB96" s="554"/>
      <c r="AC96" s="554"/>
      <c r="AD96" s="554"/>
      <c r="AE96" s="554"/>
      <c r="AF96" s="554"/>
      <c r="AG96" s="554"/>
      <c r="AH96" s="554"/>
      <c r="AI96" s="554"/>
      <c r="AJ96" s="554"/>
      <c r="AK96" s="554"/>
      <c r="AL96" s="554"/>
      <c r="AM96" s="554"/>
      <c r="AN96" s="554"/>
      <c r="AO96" s="554"/>
      <c r="AP96" s="554"/>
      <c r="AQ96" s="554"/>
      <c r="AR96" s="554"/>
      <c r="AS96" s="554"/>
      <c r="AT96" s="554"/>
      <c r="AU96" s="554"/>
      <c r="AV96" s="554"/>
      <c r="AW96" s="554"/>
      <c r="AX96" s="554"/>
      <c r="AY96" s="551">
        <f>SUM(AY75:AY76)</f>
        <v>0</v>
      </c>
    </row>
    <row r="97" spans="1:51" x14ac:dyDescent="0.2">
      <c r="A97" s="1088"/>
      <c r="B97" s="1088"/>
      <c r="C97" s="554"/>
      <c r="D97" s="554"/>
      <c r="E97" s="554"/>
      <c r="F97" s="554"/>
      <c r="G97" s="554"/>
      <c r="H97" s="554"/>
      <c r="I97" s="554"/>
      <c r="J97" s="554"/>
      <c r="K97" s="554"/>
      <c r="L97" s="554"/>
      <c r="M97" s="554"/>
      <c r="N97" s="554"/>
      <c r="O97" s="554"/>
      <c r="P97" s="554"/>
      <c r="Q97" s="554"/>
      <c r="R97" s="554"/>
      <c r="S97" s="554"/>
      <c r="T97" s="554"/>
      <c r="U97" s="554"/>
      <c r="V97" s="554"/>
      <c r="W97" s="554"/>
      <c r="X97" s="554"/>
      <c r="Y97" s="554"/>
      <c r="Z97" s="554"/>
      <c r="AA97" s="554"/>
      <c r="AB97" s="554"/>
      <c r="AC97" s="554"/>
      <c r="AD97" s="554"/>
      <c r="AE97" s="554"/>
      <c r="AF97" s="554"/>
      <c r="AG97" s="554"/>
      <c r="AH97" s="554"/>
      <c r="AI97" s="554"/>
      <c r="AJ97" s="554"/>
      <c r="AK97" s="554"/>
      <c r="AL97" s="554"/>
      <c r="AM97" s="554"/>
      <c r="AN97" s="554"/>
      <c r="AO97" s="554"/>
      <c r="AP97" s="554"/>
      <c r="AQ97" s="554"/>
      <c r="AR97" s="554"/>
      <c r="AS97" s="554"/>
      <c r="AT97" s="554"/>
      <c r="AU97" s="554"/>
      <c r="AV97" s="554"/>
      <c r="AW97" s="554"/>
      <c r="AX97" s="554"/>
      <c r="AY97" s="551">
        <f>SUM(AY79:AY80)</f>
        <v>0</v>
      </c>
    </row>
    <row r="98" spans="1:51" x14ac:dyDescent="0.2">
      <c r="A98" s="1088"/>
      <c r="B98" s="1088"/>
      <c r="C98" s="554"/>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9">
        <f>SUM(AY83:AY84)</f>
        <v>0</v>
      </c>
    </row>
    <row r="99" spans="1:51" x14ac:dyDescent="0.2">
      <c r="A99" s="1088"/>
      <c r="B99" s="1088"/>
      <c r="C99" s="554"/>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9">
        <f>SUM(AY89:AY90)</f>
        <v>0</v>
      </c>
    </row>
    <row r="100" spans="1:51" ht="6" customHeight="1" x14ac:dyDescent="0.2">
      <c r="A100" s="555"/>
      <c r="B100" s="554"/>
      <c r="C100" s="554"/>
      <c r="D100" s="554"/>
      <c r="E100" s="554"/>
      <c r="F100" s="554"/>
      <c r="G100" s="554"/>
      <c r="H100" s="554"/>
      <c r="I100" s="554"/>
      <c r="J100" s="554"/>
      <c r="K100" s="554"/>
      <c r="L100" s="554"/>
      <c r="M100" s="554"/>
      <c r="N100" s="554"/>
      <c r="O100" s="557"/>
      <c r="P100" s="554"/>
      <c r="Q100" s="554"/>
      <c r="R100" s="554"/>
      <c r="S100" s="554"/>
      <c r="T100" s="554"/>
      <c r="U100" s="554"/>
      <c r="V100" s="554"/>
      <c r="W100" s="554"/>
      <c r="X100" s="554"/>
      <c r="Y100" s="554"/>
      <c r="Z100" s="554"/>
      <c r="AA100" s="557"/>
      <c r="AB100" s="554"/>
      <c r="AC100" s="554"/>
      <c r="AD100" s="554"/>
      <c r="AE100" s="554"/>
      <c r="AF100" s="554"/>
      <c r="AG100" s="554"/>
      <c r="AH100" s="554"/>
      <c r="AI100" s="554"/>
      <c r="AJ100" s="554"/>
      <c r="AK100" s="554"/>
      <c r="AL100" s="554"/>
      <c r="AM100" s="554"/>
      <c r="AN100" s="554"/>
      <c r="AO100" s="554"/>
      <c r="AP100" s="554"/>
      <c r="AQ100" s="554"/>
      <c r="AR100" s="554"/>
      <c r="AS100" s="554"/>
      <c r="AT100" s="554"/>
      <c r="AU100" s="554"/>
      <c r="AV100" s="554"/>
      <c r="AW100" s="554"/>
      <c r="AX100" s="554"/>
    </row>
    <row r="101" spans="1:51" ht="12.75" customHeight="1" x14ac:dyDescent="0.2">
      <c r="A101" s="1088"/>
      <c r="B101" s="1088"/>
      <c r="C101" s="554"/>
      <c r="D101" s="554"/>
      <c r="E101" s="554"/>
      <c r="F101" s="554"/>
      <c r="G101" s="554"/>
      <c r="H101" s="554"/>
      <c r="I101" s="554"/>
      <c r="J101" s="554"/>
      <c r="K101" s="554"/>
      <c r="L101" s="554"/>
      <c r="M101" s="554"/>
      <c r="N101" s="554"/>
      <c r="O101" s="554"/>
      <c r="P101" s="554"/>
      <c r="Q101" s="554"/>
      <c r="R101" s="554"/>
      <c r="S101" s="554"/>
      <c r="T101" s="554"/>
      <c r="U101" s="554"/>
      <c r="V101" s="554"/>
      <c r="W101" s="554"/>
      <c r="X101" s="554"/>
      <c r="Y101" s="554"/>
      <c r="Z101" s="554"/>
      <c r="AA101" s="554"/>
      <c r="AB101" s="554"/>
      <c r="AC101" s="554"/>
      <c r="AD101" s="554"/>
      <c r="AE101" s="554"/>
      <c r="AF101" s="554"/>
      <c r="AG101" s="554"/>
      <c r="AH101" s="554"/>
      <c r="AI101" s="554"/>
      <c r="AJ101" s="554"/>
      <c r="AK101" s="554"/>
      <c r="AL101" s="554"/>
      <c r="AM101" s="554"/>
      <c r="AN101" s="554"/>
      <c r="AO101" s="554"/>
      <c r="AP101" s="554"/>
      <c r="AQ101" s="554"/>
      <c r="AR101" s="554"/>
      <c r="AS101" s="554"/>
      <c r="AT101" s="554"/>
      <c r="AU101" s="554"/>
      <c r="AV101" s="554"/>
      <c r="AW101" s="554"/>
      <c r="AX101" s="554"/>
    </row>
    <row r="102" spans="1:51" x14ac:dyDescent="0.2">
      <c r="A102" s="1088"/>
      <c r="B102" s="1088"/>
      <c r="C102" s="554"/>
      <c r="D102" s="554"/>
      <c r="E102" s="554"/>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4"/>
      <c r="AK102" s="554"/>
      <c r="AL102" s="554"/>
      <c r="AM102" s="554"/>
      <c r="AN102" s="554"/>
      <c r="AO102" s="554"/>
      <c r="AP102" s="554"/>
      <c r="AQ102" s="554"/>
      <c r="AR102" s="554"/>
      <c r="AS102" s="554"/>
      <c r="AT102" s="554"/>
      <c r="AU102" s="554"/>
      <c r="AV102" s="554"/>
      <c r="AW102" s="554"/>
      <c r="AX102" s="554"/>
    </row>
    <row r="103" spans="1:51" x14ac:dyDescent="0.2">
      <c r="A103" s="1088"/>
      <c r="B103" s="1088"/>
      <c r="C103" s="554"/>
      <c r="D103" s="554"/>
      <c r="E103" s="554"/>
      <c r="F103" s="554"/>
      <c r="G103" s="554"/>
      <c r="H103" s="554"/>
      <c r="I103" s="554"/>
      <c r="J103" s="554"/>
      <c r="K103" s="554"/>
      <c r="L103" s="554"/>
      <c r="M103" s="554"/>
      <c r="N103" s="554"/>
      <c r="O103" s="554"/>
      <c r="P103" s="554"/>
      <c r="Q103" s="554"/>
      <c r="R103" s="554"/>
      <c r="S103" s="554"/>
      <c r="T103" s="554"/>
      <c r="U103" s="554"/>
      <c r="V103" s="554"/>
      <c r="W103" s="554"/>
      <c r="X103" s="554"/>
      <c r="Y103" s="554"/>
      <c r="Z103" s="554"/>
      <c r="AA103" s="554"/>
      <c r="AB103" s="554"/>
      <c r="AC103" s="554"/>
      <c r="AD103" s="554"/>
      <c r="AE103" s="554"/>
      <c r="AF103" s="554"/>
      <c r="AG103" s="554"/>
      <c r="AH103" s="554"/>
      <c r="AI103" s="554"/>
      <c r="AJ103" s="554"/>
      <c r="AK103" s="554"/>
      <c r="AL103" s="554"/>
      <c r="AM103" s="554"/>
      <c r="AN103" s="554"/>
      <c r="AO103" s="554"/>
      <c r="AP103" s="554"/>
      <c r="AQ103" s="554"/>
      <c r="AR103" s="554"/>
      <c r="AS103" s="554"/>
      <c r="AT103" s="554"/>
      <c r="AU103" s="554"/>
      <c r="AV103" s="554"/>
      <c r="AW103" s="554"/>
      <c r="AX103" s="554"/>
    </row>
    <row r="104" spans="1:51" x14ac:dyDescent="0.2">
      <c r="A104" s="1088"/>
      <c r="B104" s="1088"/>
      <c r="C104" s="554"/>
      <c r="D104" s="558"/>
      <c r="E104" s="558"/>
      <c r="F104" s="558"/>
      <c r="G104" s="558"/>
      <c r="H104" s="558"/>
      <c r="I104" s="558"/>
      <c r="J104" s="558"/>
      <c r="K104" s="558"/>
      <c r="L104" s="558"/>
      <c r="M104" s="558"/>
      <c r="N104" s="558"/>
      <c r="O104" s="554"/>
      <c r="P104" s="554"/>
      <c r="Q104" s="554"/>
      <c r="R104" s="554"/>
      <c r="S104" s="554"/>
      <c r="T104" s="554"/>
      <c r="U104" s="554"/>
      <c r="V104" s="554"/>
      <c r="W104" s="554"/>
      <c r="X104" s="554"/>
      <c r="Y104" s="554"/>
      <c r="Z104" s="554"/>
      <c r="AA104" s="554"/>
      <c r="AB104" s="554"/>
      <c r="AC104" s="554"/>
      <c r="AD104" s="554"/>
      <c r="AE104" s="554"/>
      <c r="AF104" s="554"/>
      <c r="AG104" s="554"/>
      <c r="AH104" s="554"/>
      <c r="AI104" s="554"/>
      <c r="AJ104" s="554"/>
      <c r="AK104" s="554"/>
      <c r="AL104" s="554"/>
      <c r="AM104" s="554"/>
      <c r="AN104" s="554"/>
      <c r="AO104" s="554"/>
      <c r="AP104" s="554"/>
      <c r="AQ104" s="554"/>
      <c r="AR104" s="554"/>
      <c r="AS104" s="554"/>
      <c r="AT104" s="554"/>
      <c r="AU104" s="554"/>
      <c r="AV104" s="554"/>
      <c r="AW104" s="554"/>
      <c r="AX104" s="554"/>
    </row>
    <row r="105" spans="1:51" x14ac:dyDescent="0.2">
      <c r="A105" s="1088"/>
      <c r="B105" s="1088"/>
      <c r="C105" s="554"/>
      <c r="D105" s="558"/>
      <c r="E105" s="558"/>
      <c r="F105" s="558"/>
      <c r="G105" s="558"/>
      <c r="H105" s="558"/>
      <c r="I105" s="558"/>
      <c r="J105" s="558"/>
      <c r="K105" s="558"/>
      <c r="L105" s="558"/>
      <c r="M105" s="558"/>
      <c r="N105" s="558"/>
      <c r="O105" s="554"/>
      <c r="P105" s="554"/>
      <c r="Q105" s="554"/>
      <c r="R105" s="554"/>
      <c r="S105" s="554"/>
      <c r="T105" s="554"/>
      <c r="U105" s="554"/>
      <c r="V105" s="554"/>
      <c r="W105" s="554"/>
      <c r="X105" s="554"/>
      <c r="Y105" s="554"/>
      <c r="Z105" s="554"/>
      <c r="AA105" s="554"/>
      <c r="AB105" s="554"/>
      <c r="AC105" s="554"/>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X105" s="554"/>
    </row>
    <row r="106" spans="1:51" ht="6" customHeight="1" x14ac:dyDescent="0.2">
      <c r="A106" s="555"/>
      <c r="B106" s="554"/>
      <c r="C106" s="554"/>
      <c r="D106" s="554"/>
      <c r="E106" s="554"/>
      <c r="F106" s="554"/>
      <c r="G106" s="554"/>
      <c r="H106" s="554"/>
      <c r="I106" s="554"/>
      <c r="J106" s="554"/>
      <c r="K106" s="554"/>
      <c r="L106" s="554"/>
      <c r="M106" s="554"/>
      <c r="N106" s="554"/>
      <c r="O106" s="557"/>
      <c r="P106" s="554"/>
      <c r="Q106" s="554"/>
      <c r="R106" s="554"/>
      <c r="S106" s="554"/>
      <c r="T106" s="554"/>
      <c r="U106" s="554"/>
      <c r="V106" s="554"/>
      <c r="W106" s="554"/>
      <c r="X106" s="554"/>
      <c r="Y106" s="554"/>
      <c r="Z106" s="554"/>
      <c r="AA106" s="557"/>
      <c r="AB106" s="554"/>
      <c r="AC106" s="554"/>
      <c r="AD106" s="554"/>
      <c r="AE106" s="554"/>
      <c r="AF106" s="554"/>
      <c r="AG106" s="554"/>
      <c r="AH106" s="554"/>
      <c r="AI106" s="554"/>
      <c r="AJ106" s="554"/>
      <c r="AK106" s="554"/>
      <c r="AL106" s="554"/>
      <c r="AM106" s="554"/>
      <c r="AN106" s="554"/>
      <c r="AO106" s="554"/>
      <c r="AP106" s="554"/>
      <c r="AQ106" s="554"/>
      <c r="AR106" s="554"/>
      <c r="AS106" s="554"/>
      <c r="AT106" s="554"/>
      <c r="AU106" s="554"/>
      <c r="AV106" s="554"/>
      <c r="AW106" s="554"/>
      <c r="AX106" s="554"/>
    </row>
    <row r="107" spans="1:51" x14ac:dyDescent="0.2">
      <c r="A107" s="1088"/>
      <c r="B107" s="1088"/>
      <c r="C107" s="554"/>
      <c r="D107" s="554"/>
      <c r="E107" s="554"/>
      <c r="F107" s="554"/>
      <c r="G107" s="554"/>
      <c r="H107" s="554"/>
      <c r="I107" s="554"/>
      <c r="J107" s="554"/>
      <c r="K107" s="554"/>
      <c r="L107" s="554"/>
      <c r="M107" s="554"/>
      <c r="N107" s="554"/>
      <c r="O107" s="554"/>
      <c r="P107" s="556"/>
      <c r="Q107" s="556"/>
      <c r="R107" s="556"/>
      <c r="S107" s="556"/>
      <c r="T107" s="556"/>
      <c r="U107" s="556"/>
      <c r="V107" s="556"/>
      <c r="W107" s="556"/>
      <c r="X107" s="556"/>
      <c r="Y107" s="556"/>
      <c r="Z107" s="556"/>
      <c r="AA107" s="554"/>
      <c r="AB107" s="554"/>
      <c r="AC107" s="554"/>
      <c r="AD107" s="554"/>
      <c r="AE107" s="554"/>
      <c r="AF107" s="554"/>
      <c r="AG107" s="554"/>
      <c r="AH107" s="554"/>
      <c r="AI107" s="554"/>
      <c r="AJ107" s="554"/>
      <c r="AK107" s="554"/>
      <c r="AL107" s="554"/>
      <c r="AM107" s="554"/>
      <c r="AN107" s="554"/>
      <c r="AO107" s="554"/>
      <c r="AP107" s="554"/>
      <c r="AQ107" s="554"/>
      <c r="AR107" s="554"/>
      <c r="AS107" s="554"/>
      <c r="AT107" s="554"/>
      <c r="AU107" s="554"/>
      <c r="AV107" s="554"/>
      <c r="AW107" s="554"/>
      <c r="AX107" s="554"/>
    </row>
    <row r="108" spans="1:51" x14ac:dyDescent="0.2">
      <c r="A108" s="1088"/>
      <c r="B108" s="1088"/>
      <c r="C108" s="554"/>
      <c r="D108" s="554"/>
      <c r="E108" s="554"/>
      <c r="F108" s="554"/>
      <c r="G108" s="554"/>
      <c r="H108" s="554"/>
      <c r="I108" s="554"/>
      <c r="J108" s="554"/>
      <c r="K108" s="554"/>
      <c r="L108" s="554"/>
      <c r="M108" s="554"/>
      <c r="N108" s="554"/>
      <c r="O108" s="554"/>
      <c r="P108" s="556"/>
      <c r="Q108" s="556"/>
      <c r="R108" s="556"/>
      <c r="S108" s="556"/>
      <c r="T108" s="556"/>
      <c r="U108" s="556"/>
      <c r="V108" s="556"/>
      <c r="W108" s="556"/>
      <c r="X108" s="556"/>
      <c r="Y108" s="556"/>
      <c r="Z108" s="556"/>
      <c r="AA108" s="554"/>
      <c r="AB108" s="554"/>
      <c r="AC108" s="554"/>
      <c r="AD108" s="554"/>
      <c r="AE108" s="554"/>
      <c r="AF108" s="554"/>
      <c r="AG108" s="554"/>
      <c r="AH108" s="554"/>
      <c r="AI108" s="554"/>
      <c r="AJ108" s="554"/>
      <c r="AK108" s="554"/>
      <c r="AL108" s="554"/>
      <c r="AM108" s="554"/>
      <c r="AN108" s="554"/>
      <c r="AO108" s="554"/>
      <c r="AP108" s="554"/>
      <c r="AQ108" s="554"/>
      <c r="AR108" s="554"/>
      <c r="AS108" s="554"/>
      <c r="AT108" s="554"/>
      <c r="AU108" s="554"/>
      <c r="AV108" s="554"/>
      <c r="AW108" s="554"/>
      <c r="AX108" s="554"/>
    </row>
    <row r="109" spans="1:51" x14ac:dyDescent="0.2">
      <c r="A109" s="1088"/>
      <c r="B109" s="1088"/>
      <c r="C109" s="554"/>
      <c r="D109" s="554"/>
      <c r="E109" s="554"/>
      <c r="F109" s="554"/>
      <c r="G109" s="554"/>
      <c r="H109" s="554"/>
      <c r="I109" s="554"/>
      <c r="J109" s="554"/>
      <c r="K109" s="554"/>
      <c r="L109" s="554"/>
      <c r="M109" s="554"/>
      <c r="N109" s="554"/>
      <c r="O109" s="554"/>
      <c r="P109" s="556"/>
      <c r="Q109" s="556"/>
      <c r="R109" s="556"/>
      <c r="S109" s="556"/>
      <c r="T109" s="556"/>
      <c r="U109" s="556"/>
      <c r="V109" s="556"/>
      <c r="W109" s="556"/>
      <c r="X109" s="556"/>
      <c r="Y109" s="556"/>
      <c r="Z109" s="556"/>
      <c r="AA109" s="554"/>
      <c r="AB109" s="554"/>
      <c r="AC109" s="554"/>
      <c r="AD109" s="554"/>
      <c r="AE109" s="554"/>
      <c r="AF109" s="554"/>
      <c r="AG109" s="554"/>
      <c r="AH109" s="554"/>
      <c r="AI109" s="554"/>
      <c r="AJ109" s="554"/>
      <c r="AK109" s="554"/>
      <c r="AL109" s="554"/>
      <c r="AM109" s="554"/>
      <c r="AN109" s="554"/>
      <c r="AO109" s="554"/>
      <c r="AP109" s="554"/>
      <c r="AQ109" s="554"/>
      <c r="AR109" s="554"/>
      <c r="AS109" s="554"/>
      <c r="AT109" s="554"/>
      <c r="AU109" s="554"/>
      <c r="AV109" s="554"/>
      <c r="AW109" s="554"/>
      <c r="AX109" s="554"/>
    </row>
    <row r="110" spans="1:51" x14ac:dyDescent="0.2">
      <c r="A110" s="1088"/>
      <c r="B110" s="1088"/>
      <c r="C110" s="554"/>
      <c r="D110" s="554"/>
      <c r="E110" s="554"/>
      <c r="F110" s="554"/>
      <c r="G110" s="554"/>
      <c r="H110" s="554"/>
      <c r="I110" s="554"/>
      <c r="J110" s="554"/>
      <c r="K110" s="554"/>
      <c r="L110" s="554"/>
      <c r="M110" s="554"/>
      <c r="N110" s="554"/>
      <c r="O110" s="554"/>
      <c r="P110" s="556"/>
      <c r="Q110" s="556"/>
      <c r="R110" s="556"/>
      <c r="S110" s="556"/>
      <c r="T110" s="556"/>
      <c r="U110" s="556"/>
      <c r="V110" s="556"/>
      <c r="W110" s="556"/>
      <c r="X110" s="556"/>
      <c r="Y110" s="556"/>
      <c r="Z110" s="556"/>
      <c r="AA110" s="554"/>
      <c r="AB110" s="554"/>
      <c r="AC110" s="554"/>
      <c r="AD110" s="554"/>
      <c r="AE110" s="554"/>
      <c r="AF110" s="554"/>
      <c r="AG110" s="554"/>
      <c r="AH110" s="554"/>
      <c r="AI110" s="554"/>
      <c r="AJ110" s="554"/>
      <c r="AK110" s="554"/>
      <c r="AL110" s="554"/>
      <c r="AM110" s="554"/>
      <c r="AN110" s="554"/>
      <c r="AO110" s="554"/>
      <c r="AP110" s="554"/>
      <c r="AQ110" s="554"/>
      <c r="AR110" s="554"/>
      <c r="AS110" s="554"/>
      <c r="AT110" s="554"/>
      <c r="AU110" s="554"/>
      <c r="AV110" s="554"/>
      <c r="AW110" s="554"/>
      <c r="AX110" s="554"/>
    </row>
    <row r="111" spans="1:51" x14ac:dyDescent="0.2">
      <c r="A111" s="1088"/>
      <c r="B111" s="1088"/>
      <c r="C111" s="554"/>
      <c r="D111" s="554"/>
      <c r="E111" s="554"/>
      <c r="F111" s="554"/>
      <c r="G111" s="554"/>
      <c r="H111" s="554"/>
      <c r="I111" s="554"/>
      <c r="J111" s="554"/>
      <c r="K111" s="554"/>
      <c r="L111" s="554"/>
      <c r="M111" s="554"/>
      <c r="N111" s="554"/>
      <c r="O111" s="554"/>
      <c r="P111" s="556"/>
      <c r="Q111" s="556"/>
      <c r="R111" s="556"/>
      <c r="S111" s="556"/>
      <c r="T111" s="556"/>
      <c r="U111" s="556"/>
      <c r="V111" s="556"/>
      <c r="W111" s="556"/>
      <c r="X111" s="556"/>
      <c r="Y111" s="556"/>
      <c r="Z111" s="556"/>
      <c r="AA111" s="554"/>
      <c r="AB111" s="554"/>
      <c r="AC111" s="554"/>
      <c r="AD111" s="554"/>
      <c r="AE111" s="554"/>
      <c r="AF111" s="554"/>
      <c r="AG111" s="554"/>
      <c r="AH111" s="554"/>
      <c r="AI111" s="554"/>
      <c r="AJ111" s="554"/>
      <c r="AK111" s="554"/>
      <c r="AL111" s="554"/>
      <c r="AM111" s="554"/>
      <c r="AN111" s="554"/>
      <c r="AO111" s="554"/>
      <c r="AP111" s="554"/>
      <c r="AQ111" s="554"/>
      <c r="AR111" s="554"/>
      <c r="AS111" s="554"/>
      <c r="AT111" s="554"/>
      <c r="AU111" s="554"/>
      <c r="AV111" s="554"/>
      <c r="AW111" s="554"/>
      <c r="AX111" s="554"/>
    </row>
    <row r="112" spans="1:51" ht="6" customHeight="1" x14ac:dyDescent="0.2">
      <c r="A112" s="555"/>
      <c r="B112" s="554"/>
      <c r="C112" s="554"/>
      <c r="D112" s="554"/>
      <c r="E112" s="554"/>
      <c r="F112" s="554"/>
      <c r="G112" s="554"/>
      <c r="H112" s="554"/>
      <c r="I112" s="554"/>
      <c r="J112" s="554"/>
      <c r="K112" s="554"/>
      <c r="L112" s="554"/>
      <c r="M112" s="554"/>
      <c r="N112" s="554"/>
      <c r="O112" s="557"/>
      <c r="P112" s="554"/>
      <c r="Q112" s="554"/>
      <c r="R112" s="554"/>
      <c r="S112" s="554"/>
      <c r="T112" s="554"/>
      <c r="U112" s="554"/>
      <c r="V112" s="554"/>
      <c r="W112" s="554"/>
      <c r="X112" s="554"/>
      <c r="Y112" s="554"/>
      <c r="Z112" s="554"/>
      <c r="AA112" s="557"/>
      <c r="AB112" s="554"/>
      <c r="AC112" s="554"/>
      <c r="AD112" s="554"/>
      <c r="AE112" s="554"/>
      <c r="AF112" s="554"/>
      <c r="AG112" s="554"/>
      <c r="AH112" s="554"/>
      <c r="AI112" s="554"/>
      <c r="AJ112" s="554"/>
      <c r="AK112" s="554"/>
      <c r="AL112" s="554"/>
      <c r="AM112" s="554"/>
      <c r="AN112" s="554"/>
      <c r="AO112" s="554"/>
      <c r="AP112" s="554"/>
      <c r="AQ112" s="554"/>
      <c r="AR112" s="554"/>
      <c r="AS112" s="554"/>
      <c r="AT112" s="554"/>
      <c r="AU112" s="554"/>
      <c r="AV112" s="554"/>
      <c r="AW112" s="554"/>
      <c r="AX112" s="554"/>
    </row>
    <row r="113" spans="1:50" x14ac:dyDescent="0.2">
      <c r="A113" s="1088"/>
      <c r="B113" s="1088"/>
      <c r="C113" s="554"/>
      <c r="D113" s="556"/>
      <c r="E113" s="556"/>
      <c r="F113" s="556"/>
      <c r="G113" s="556"/>
      <c r="H113" s="556"/>
      <c r="I113" s="556"/>
      <c r="J113" s="556"/>
      <c r="K113" s="556"/>
      <c r="L113" s="556"/>
      <c r="M113" s="556"/>
      <c r="N113" s="556"/>
      <c r="O113" s="554"/>
      <c r="P113" s="554"/>
      <c r="Q113" s="554"/>
      <c r="R113" s="554"/>
      <c r="S113" s="554"/>
      <c r="T113" s="554"/>
      <c r="U113" s="554"/>
      <c r="V113" s="554"/>
      <c r="W113" s="554"/>
      <c r="X113" s="554"/>
      <c r="Y113" s="554"/>
      <c r="Z113" s="554"/>
      <c r="AA113" s="554"/>
      <c r="AB113" s="554"/>
      <c r="AC113" s="554"/>
      <c r="AD113" s="554"/>
      <c r="AE113" s="554"/>
      <c r="AF113" s="554"/>
      <c r="AG113" s="554"/>
      <c r="AH113" s="554"/>
      <c r="AI113" s="554"/>
      <c r="AJ113" s="554"/>
      <c r="AK113" s="554"/>
      <c r="AL113" s="554"/>
      <c r="AM113" s="554"/>
      <c r="AN113" s="554"/>
      <c r="AO113" s="554"/>
      <c r="AP113" s="554"/>
      <c r="AQ113" s="554"/>
      <c r="AR113" s="554"/>
      <c r="AS113" s="554"/>
      <c r="AT113" s="554"/>
      <c r="AU113" s="554"/>
      <c r="AV113" s="554"/>
      <c r="AW113" s="554"/>
      <c r="AX113" s="554"/>
    </row>
    <row r="114" spans="1:50" x14ac:dyDescent="0.2">
      <c r="A114" s="1088"/>
      <c r="B114" s="1088"/>
      <c r="C114" s="554"/>
      <c r="D114" s="556"/>
      <c r="E114" s="556"/>
      <c r="F114" s="556"/>
      <c r="G114" s="556"/>
      <c r="H114" s="556"/>
      <c r="I114" s="556"/>
      <c r="J114" s="556"/>
      <c r="K114" s="556"/>
      <c r="L114" s="556"/>
      <c r="M114" s="556"/>
      <c r="N114" s="556"/>
      <c r="O114" s="554"/>
      <c r="P114" s="554"/>
      <c r="Q114" s="554"/>
      <c r="R114" s="554"/>
      <c r="S114" s="554"/>
      <c r="T114" s="554"/>
      <c r="U114" s="554"/>
      <c r="V114" s="554"/>
      <c r="W114" s="554"/>
      <c r="X114" s="554"/>
      <c r="Y114" s="554"/>
      <c r="Z114" s="554"/>
      <c r="AA114" s="554"/>
      <c r="AB114" s="554"/>
      <c r="AC114" s="554"/>
      <c r="AD114" s="554"/>
      <c r="AE114" s="554"/>
      <c r="AF114" s="554"/>
      <c r="AG114" s="554"/>
      <c r="AH114" s="554"/>
      <c r="AI114" s="554"/>
      <c r="AJ114" s="554"/>
      <c r="AK114" s="554"/>
      <c r="AL114" s="554"/>
      <c r="AM114" s="554"/>
      <c r="AN114" s="554"/>
      <c r="AO114" s="554"/>
      <c r="AP114" s="554"/>
      <c r="AQ114" s="554"/>
      <c r="AR114" s="554"/>
      <c r="AS114" s="554"/>
      <c r="AT114" s="554"/>
      <c r="AU114" s="554"/>
      <c r="AV114" s="554"/>
      <c r="AW114" s="554"/>
      <c r="AX114" s="554"/>
    </row>
    <row r="115" spans="1:50" x14ac:dyDescent="0.2">
      <c r="A115" s="1088"/>
      <c r="B115" s="1088"/>
      <c r="C115" s="554"/>
      <c r="D115" s="556"/>
      <c r="E115" s="556"/>
      <c r="F115" s="556"/>
      <c r="G115" s="556"/>
      <c r="H115" s="556"/>
      <c r="I115" s="556"/>
      <c r="J115" s="556"/>
      <c r="K115" s="556"/>
      <c r="L115" s="556"/>
      <c r="M115" s="556"/>
      <c r="N115" s="556"/>
      <c r="O115" s="554"/>
      <c r="P115" s="554"/>
      <c r="Q115" s="554"/>
      <c r="R115" s="554"/>
      <c r="S115" s="554"/>
      <c r="T115" s="554"/>
      <c r="U115" s="554"/>
      <c r="V115" s="554"/>
      <c r="W115" s="554"/>
      <c r="X115" s="554"/>
      <c r="Y115" s="554"/>
      <c r="Z115" s="554"/>
      <c r="AA115" s="554"/>
      <c r="AB115" s="554"/>
      <c r="AC115" s="554"/>
      <c r="AD115" s="554"/>
      <c r="AE115" s="554"/>
      <c r="AF115" s="554"/>
      <c r="AG115" s="554"/>
      <c r="AH115" s="554"/>
      <c r="AI115" s="554"/>
      <c r="AJ115" s="554"/>
      <c r="AK115" s="554"/>
      <c r="AL115" s="554"/>
      <c r="AM115" s="554"/>
      <c r="AN115" s="554"/>
      <c r="AO115" s="554"/>
      <c r="AP115" s="554"/>
      <c r="AQ115" s="554"/>
      <c r="AR115" s="554"/>
      <c r="AS115" s="554"/>
      <c r="AT115" s="554"/>
      <c r="AU115" s="554"/>
      <c r="AV115" s="554"/>
      <c r="AW115" s="554"/>
      <c r="AX115" s="554"/>
    </row>
    <row r="116" spans="1:50" x14ac:dyDescent="0.2">
      <c r="A116" s="1088"/>
      <c r="B116" s="1088"/>
      <c r="C116" s="554"/>
      <c r="D116" s="556"/>
      <c r="E116" s="556"/>
      <c r="F116" s="556"/>
      <c r="G116" s="556"/>
      <c r="H116" s="556"/>
      <c r="I116" s="556"/>
      <c r="J116" s="556"/>
      <c r="K116" s="556"/>
      <c r="L116" s="556"/>
      <c r="M116" s="556"/>
      <c r="N116" s="556"/>
      <c r="O116" s="554"/>
      <c r="P116" s="554"/>
      <c r="Q116" s="554"/>
      <c r="R116" s="554"/>
      <c r="S116" s="554"/>
      <c r="T116" s="554"/>
      <c r="U116" s="554"/>
      <c r="V116" s="554"/>
      <c r="W116" s="554"/>
      <c r="X116" s="554"/>
      <c r="Y116" s="554"/>
      <c r="Z116" s="554"/>
      <c r="AA116" s="554"/>
      <c r="AB116" s="554"/>
      <c r="AC116" s="554"/>
      <c r="AD116" s="554"/>
      <c r="AE116" s="554"/>
      <c r="AF116" s="554"/>
      <c r="AG116" s="554"/>
      <c r="AH116" s="554"/>
      <c r="AI116" s="554"/>
      <c r="AJ116" s="554"/>
      <c r="AK116" s="554"/>
      <c r="AL116" s="554"/>
      <c r="AM116" s="554"/>
      <c r="AN116" s="554"/>
      <c r="AO116" s="554"/>
      <c r="AP116" s="554"/>
      <c r="AQ116" s="554"/>
      <c r="AR116" s="554"/>
      <c r="AS116" s="554"/>
      <c r="AT116" s="554"/>
      <c r="AU116" s="554"/>
      <c r="AV116" s="554"/>
      <c r="AW116" s="554"/>
      <c r="AX116" s="554"/>
    </row>
    <row r="117" spans="1:50" x14ac:dyDescent="0.2">
      <c r="A117" s="1088"/>
      <c r="B117" s="1088"/>
      <c r="C117" s="554"/>
      <c r="D117" s="556"/>
      <c r="E117" s="556"/>
      <c r="F117" s="556"/>
      <c r="G117" s="556"/>
      <c r="H117" s="556"/>
      <c r="I117" s="556"/>
      <c r="J117" s="556"/>
      <c r="K117" s="556"/>
      <c r="L117" s="556"/>
      <c r="M117" s="556"/>
      <c r="N117" s="556"/>
      <c r="O117" s="554"/>
      <c r="P117" s="554"/>
      <c r="Q117" s="554"/>
      <c r="R117" s="554"/>
      <c r="S117" s="554"/>
      <c r="T117" s="554"/>
      <c r="U117" s="554"/>
      <c r="V117" s="554"/>
      <c r="W117" s="554"/>
      <c r="X117" s="554"/>
      <c r="Y117" s="554"/>
      <c r="Z117" s="554"/>
      <c r="AA117" s="554"/>
      <c r="AB117" s="554"/>
      <c r="AC117" s="554"/>
      <c r="AD117" s="554"/>
      <c r="AE117" s="554"/>
      <c r="AF117" s="554"/>
      <c r="AG117" s="554"/>
      <c r="AH117" s="554"/>
      <c r="AI117" s="554"/>
      <c r="AJ117" s="554"/>
      <c r="AK117" s="554"/>
      <c r="AL117" s="554"/>
      <c r="AM117" s="554"/>
      <c r="AN117" s="554"/>
      <c r="AO117" s="554"/>
      <c r="AP117" s="554"/>
      <c r="AQ117" s="554"/>
      <c r="AR117" s="554"/>
      <c r="AS117" s="554"/>
      <c r="AT117" s="554"/>
      <c r="AU117" s="554"/>
      <c r="AV117" s="554"/>
      <c r="AW117" s="554"/>
      <c r="AX117" s="554"/>
    </row>
    <row r="118" spans="1:50" ht="6" customHeight="1" x14ac:dyDescent="0.2">
      <c r="A118" s="555"/>
      <c r="B118" s="554"/>
      <c r="C118" s="554"/>
      <c r="D118" s="554"/>
      <c r="E118" s="554"/>
      <c r="F118" s="554"/>
      <c r="G118" s="554"/>
      <c r="H118" s="554"/>
      <c r="I118" s="554"/>
      <c r="J118" s="554"/>
      <c r="K118" s="554"/>
      <c r="L118" s="554"/>
      <c r="M118" s="554"/>
      <c r="N118" s="554"/>
      <c r="O118" s="557"/>
      <c r="P118" s="554"/>
      <c r="Q118" s="554"/>
      <c r="R118" s="554"/>
      <c r="S118" s="554"/>
      <c r="T118" s="554"/>
      <c r="U118" s="554"/>
      <c r="V118" s="554"/>
      <c r="W118" s="554"/>
      <c r="X118" s="554"/>
      <c r="Y118" s="554"/>
      <c r="Z118" s="554"/>
      <c r="AA118" s="557"/>
      <c r="AB118" s="554"/>
      <c r="AC118" s="554"/>
      <c r="AD118" s="554"/>
      <c r="AE118" s="554"/>
      <c r="AF118" s="554"/>
      <c r="AG118" s="554"/>
      <c r="AH118" s="554"/>
      <c r="AI118" s="554"/>
      <c r="AJ118" s="554"/>
      <c r="AK118" s="554"/>
      <c r="AL118" s="554"/>
      <c r="AM118" s="554"/>
      <c r="AN118" s="554"/>
      <c r="AO118" s="554"/>
      <c r="AP118" s="554"/>
      <c r="AQ118" s="554"/>
      <c r="AR118" s="554"/>
      <c r="AS118" s="554"/>
      <c r="AT118" s="554"/>
      <c r="AU118" s="554"/>
      <c r="AV118" s="554"/>
      <c r="AW118" s="554"/>
      <c r="AX118" s="554"/>
    </row>
    <row r="119" spans="1:50" x14ac:dyDescent="0.2">
      <c r="A119" s="1088"/>
      <c r="B119" s="1088"/>
      <c r="C119" s="554"/>
      <c r="D119" s="556"/>
      <c r="E119" s="556"/>
      <c r="F119" s="556"/>
      <c r="G119" s="556"/>
      <c r="H119" s="556"/>
      <c r="I119" s="556"/>
      <c r="J119" s="556"/>
      <c r="K119" s="556"/>
      <c r="L119" s="556"/>
      <c r="M119" s="556"/>
      <c r="N119" s="556"/>
      <c r="O119" s="554"/>
      <c r="P119" s="554"/>
      <c r="Q119" s="554"/>
      <c r="R119" s="554"/>
      <c r="S119" s="554"/>
      <c r="T119" s="554"/>
      <c r="U119" s="554"/>
      <c r="V119" s="554"/>
      <c r="W119" s="554"/>
      <c r="X119" s="554"/>
      <c r="Y119" s="554"/>
      <c r="Z119" s="554"/>
      <c r="AA119" s="554"/>
      <c r="AB119" s="554"/>
      <c r="AC119" s="554"/>
      <c r="AD119" s="554"/>
      <c r="AE119" s="554"/>
      <c r="AF119" s="554"/>
      <c r="AG119" s="554"/>
      <c r="AH119" s="554"/>
      <c r="AI119" s="554"/>
      <c r="AJ119" s="554"/>
      <c r="AK119" s="554"/>
      <c r="AL119" s="554"/>
      <c r="AM119" s="554"/>
      <c r="AN119" s="554"/>
      <c r="AO119" s="554"/>
      <c r="AP119" s="554"/>
      <c r="AQ119" s="554"/>
      <c r="AR119" s="554"/>
      <c r="AS119" s="554"/>
      <c r="AT119" s="554"/>
      <c r="AU119" s="554"/>
      <c r="AV119" s="554"/>
      <c r="AW119" s="554"/>
      <c r="AX119" s="554"/>
    </row>
    <row r="120" spans="1:50" x14ac:dyDescent="0.2">
      <c r="A120" s="1088"/>
      <c r="B120" s="1088"/>
      <c r="C120" s="554"/>
      <c r="D120" s="556"/>
      <c r="E120" s="556"/>
      <c r="F120" s="556"/>
      <c r="G120" s="556"/>
      <c r="H120" s="556"/>
      <c r="I120" s="556"/>
      <c r="J120" s="556"/>
      <c r="K120" s="556"/>
      <c r="L120" s="556"/>
      <c r="M120" s="556"/>
      <c r="N120" s="556"/>
      <c r="O120" s="554"/>
      <c r="P120" s="554"/>
      <c r="Q120" s="554"/>
      <c r="R120" s="554"/>
      <c r="S120" s="554"/>
      <c r="T120" s="554"/>
      <c r="U120" s="554"/>
      <c r="V120" s="554"/>
      <c r="W120" s="554"/>
      <c r="X120" s="554"/>
      <c r="Y120" s="554"/>
      <c r="Z120" s="554"/>
      <c r="AA120" s="554"/>
      <c r="AB120" s="554"/>
      <c r="AC120" s="554"/>
      <c r="AD120" s="554"/>
      <c r="AE120" s="554"/>
      <c r="AF120" s="554"/>
      <c r="AG120" s="554"/>
      <c r="AH120" s="554"/>
      <c r="AI120" s="554"/>
      <c r="AJ120" s="554"/>
      <c r="AK120" s="554"/>
      <c r="AL120" s="554"/>
      <c r="AM120" s="554"/>
      <c r="AN120" s="554"/>
      <c r="AO120" s="554"/>
      <c r="AP120" s="554"/>
      <c r="AQ120" s="554"/>
      <c r="AR120" s="554"/>
      <c r="AS120" s="554"/>
      <c r="AT120" s="554"/>
      <c r="AU120" s="554"/>
      <c r="AV120" s="554"/>
      <c r="AW120" s="554"/>
      <c r="AX120" s="554"/>
    </row>
    <row r="121" spans="1:50" x14ac:dyDescent="0.2">
      <c r="A121" s="1088"/>
      <c r="B121" s="1088"/>
      <c r="C121" s="554"/>
      <c r="D121" s="556"/>
      <c r="E121" s="556"/>
      <c r="F121" s="556"/>
      <c r="G121" s="556"/>
      <c r="H121" s="556"/>
      <c r="I121" s="556"/>
      <c r="J121" s="556"/>
      <c r="K121" s="556"/>
      <c r="L121" s="556"/>
      <c r="M121" s="556"/>
      <c r="N121" s="556"/>
      <c r="O121" s="554"/>
      <c r="P121" s="554"/>
      <c r="Q121" s="554"/>
      <c r="R121" s="554"/>
      <c r="S121" s="554"/>
      <c r="T121" s="554"/>
      <c r="U121" s="554"/>
      <c r="V121" s="554"/>
      <c r="W121" s="554"/>
      <c r="X121" s="554"/>
      <c r="Y121" s="554"/>
      <c r="Z121" s="554"/>
      <c r="AA121" s="554"/>
      <c r="AB121" s="554"/>
      <c r="AC121" s="554"/>
      <c r="AD121" s="554"/>
      <c r="AE121" s="554"/>
      <c r="AF121" s="554"/>
      <c r="AG121" s="554"/>
      <c r="AH121" s="554"/>
      <c r="AI121" s="554"/>
      <c r="AJ121" s="554"/>
      <c r="AK121" s="554"/>
      <c r="AL121" s="554"/>
      <c r="AM121" s="554"/>
      <c r="AN121" s="554"/>
      <c r="AO121" s="554"/>
      <c r="AP121" s="554"/>
      <c r="AQ121" s="554"/>
      <c r="AR121" s="554"/>
      <c r="AS121" s="554"/>
      <c r="AT121" s="554"/>
      <c r="AU121" s="554"/>
      <c r="AV121" s="554"/>
      <c r="AW121" s="554"/>
      <c r="AX121" s="554"/>
    </row>
    <row r="122" spans="1:50" x14ac:dyDescent="0.2">
      <c r="A122" s="1088"/>
      <c r="B122" s="1088"/>
      <c r="C122" s="554"/>
      <c r="D122" s="556"/>
      <c r="E122" s="556"/>
      <c r="F122" s="556"/>
      <c r="G122" s="556"/>
      <c r="H122" s="556"/>
      <c r="I122" s="556"/>
      <c r="J122" s="556"/>
      <c r="K122" s="556"/>
      <c r="L122" s="556"/>
      <c r="M122" s="556"/>
      <c r="N122" s="556"/>
      <c r="O122" s="554"/>
      <c r="P122" s="554"/>
      <c r="Q122" s="554"/>
      <c r="R122" s="554"/>
      <c r="S122" s="554"/>
      <c r="T122" s="554"/>
      <c r="U122" s="554"/>
      <c r="V122" s="554"/>
      <c r="W122" s="554"/>
      <c r="X122" s="554"/>
      <c r="Y122" s="554"/>
      <c r="Z122" s="554"/>
      <c r="AA122" s="554"/>
      <c r="AB122" s="554"/>
      <c r="AC122" s="554"/>
      <c r="AD122" s="554"/>
      <c r="AE122" s="554"/>
      <c r="AF122" s="554"/>
      <c r="AG122" s="554"/>
      <c r="AH122" s="554"/>
      <c r="AI122" s="554"/>
      <c r="AJ122" s="554"/>
      <c r="AK122" s="554"/>
      <c r="AL122" s="554"/>
      <c r="AM122" s="554"/>
      <c r="AN122" s="554"/>
      <c r="AO122" s="554"/>
      <c r="AP122" s="554"/>
      <c r="AQ122" s="554"/>
      <c r="AR122" s="554"/>
      <c r="AS122" s="554"/>
      <c r="AT122" s="554"/>
      <c r="AU122" s="554"/>
      <c r="AV122" s="554"/>
      <c r="AW122" s="554"/>
      <c r="AX122" s="554"/>
    </row>
    <row r="123" spans="1:50" x14ac:dyDescent="0.2">
      <c r="A123" s="1088"/>
      <c r="B123" s="1088"/>
      <c r="C123" s="554"/>
      <c r="D123" s="556"/>
      <c r="E123" s="556"/>
      <c r="F123" s="556"/>
      <c r="G123" s="556"/>
      <c r="H123" s="556"/>
      <c r="I123" s="556"/>
      <c r="J123" s="556"/>
      <c r="K123" s="556"/>
      <c r="L123" s="556"/>
      <c r="M123" s="556"/>
      <c r="N123" s="556"/>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4"/>
      <c r="AK123" s="554"/>
      <c r="AL123" s="554"/>
      <c r="AM123" s="554"/>
      <c r="AN123" s="554"/>
      <c r="AO123" s="554"/>
      <c r="AP123" s="554"/>
      <c r="AQ123" s="554"/>
      <c r="AR123" s="554"/>
      <c r="AS123" s="554"/>
      <c r="AT123" s="554"/>
      <c r="AU123" s="554"/>
      <c r="AV123" s="554"/>
      <c r="AW123" s="554"/>
      <c r="AX123" s="554"/>
    </row>
    <row r="124" spans="1:50" x14ac:dyDescent="0.2">
      <c r="A124" s="555"/>
      <c r="B124" s="554"/>
      <c r="C124" s="554"/>
      <c r="D124" s="554"/>
      <c r="E124" s="554"/>
      <c r="F124" s="554"/>
      <c r="G124" s="554"/>
      <c r="H124" s="554"/>
      <c r="I124" s="554"/>
      <c r="J124" s="554"/>
      <c r="K124" s="554"/>
      <c r="L124" s="554"/>
      <c r="M124" s="554"/>
      <c r="N124" s="554"/>
      <c r="O124" s="554"/>
      <c r="P124" s="554"/>
      <c r="Q124" s="554"/>
      <c r="R124" s="554"/>
      <c r="S124" s="554"/>
      <c r="T124" s="554"/>
      <c r="U124" s="554"/>
      <c r="V124" s="554"/>
      <c r="W124" s="554"/>
      <c r="X124" s="554"/>
      <c r="Y124" s="554"/>
      <c r="Z124" s="554"/>
      <c r="AA124" s="554"/>
      <c r="AB124" s="1068"/>
      <c r="AC124" s="1068"/>
      <c r="AD124" s="1068"/>
      <c r="AE124" s="1068"/>
      <c r="AF124" s="1068"/>
      <c r="AG124" s="1068"/>
      <c r="AH124" s="1068"/>
      <c r="AI124" s="1068"/>
      <c r="AJ124" s="1068"/>
      <c r="AK124" s="1068"/>
      <c r="AL124" s="1068"/>
      <c r="AM124" s="1068"/>
      <c r="AN124" s="1068"/>
      <c r="AO124" s="1068"/>
      <c r="AP124" s="1068"/>
      <c r="AQ124" s="1068"/>
      <c r="AR124" s="1068"/>
      <c r="AS124" s="1068"/>
      <c r="AT124" s="1068"/>
      <c r="AU124" s="1068"/>
      <c r="AV124" s="1068"/>
      <c r="AW124" s="1068"/>
      <c r="AX124" s="1068"/>
    </row>
    <row r="125" spans="1:50" x14ac:dyDescent="0.2">
      <c r="A125" s="555"/>
      <c r="B125" s="554"/>
      <c r="C125" s="554"/>
      <c r="D125" s="554"/>
      <c r="E125" s="554"/>
      <c r="F125" s="554"/>
      <c r="G125" s="554"/>
      <c r="H125" s="554"/>
      <c r="I125" s="554"/>
      <c r="J125" s="554"/>
      <c r="K125" s="554"/>
      <c r="L125" s="554"/>
      <c r="M125" s="554"/>
      <c r="N125" s="554"/>
      <c r="O125" s="554"/>
      <c r="P125" s="554"/>
      <c r="Q125" s="554"/>
      <c r="R125" s="554"/>
      <c r="S125" s="554"/>
      <c r="T125" s="554"/>
      <c r="U125" s="554"/>
      <c r="V125" s="554"/>
      <c r="W125" s="554"/>
      <c r="X125" s="554"/>
      <c r="Y125" s="554"/>
      <c r="Z125" s="554"/>
      <c r="AA125" s="554"/>
      <c r="AB125" s="554"/>
      <c r="AC125" s="554"/>
      <c r="AD125" s="554"/>
      <c r="AE125" s="554"/>
      <c r="AF125" s="554"/>
      <c r="AG125" s="554"/>
      <c r="AH125" s="554"/>
      <c r="AI125" s="554"/>
      <c r="AJ125" s="554"/>
      <c r="AK125" s="554"/>
      <c r="AL125" s="554"/>
      <c r="AM125" s="554"/>
      <c r="AN125" s="554"/>
      <c r="AO125" s="554"/>
      <c r="AP125" s="554"/>
      <c r="AQ125" s="554"/>
      <c r="AR125" s="554"/>
      <c r="AS125" s="554"/>
      <c r="AT125" s="554"/>
      <c r="AU125" s="554"/>
      <c r="AV125" s="554"/>
      <c r="AW125" s="554"/>
      <c r="AX125" s="554"/>
    </row>
    <row r="126" spans="1:50" x14ac:dyDescent="0.2">
      <c r="A126" s="1088"/>
      <c r="B126" s="1088"/>
      <c r="C126" s="554"/>
      <c r="D126" s="554"/>
      <c r="E126" s="554"/>
      <c r="F126" s="554"/>
      <c r="G126" s="554"/>
      <c r="H126" s="554"/>
      <c r="I126" s="554"/>
      <c r="J126" s="554"/>
      <c r="K126" s="554"/>
      <c r="L126" s="554"/>
      <c r="M126" s="554"/>
      <c r="N126" s="554"/>
      <c r="O126" s="554"/>
      <c r="P126" s="556"/>
      <c r="Q126" s="556"/>
      <c r="R126" s="556"/>
      <c r="S126" s="556"/>
      <c r="T126" s="556"/>
      <c r="U126" s="556"/>
      <c r="V126" s="556"/>
      <c r="W126" s="556"/>
      <c r="X126" s="556"/>
      <c r="Y126" s="556"/>
      <c r="Z126" s="556"/>
      <c r="AA126" s="554"/>
      <c r="AB126" s="556"/>
      <c r="AC126" s="556"/>
      <c r="AD126" s="556"/>
      <c r="AE126" s="556"/>
      <c r="AF126" s="556"/>
      <c r="AG126" s="556"/>
      <c r="AH126" s="556"/>
      <c r="AI126" s="556"/>
      <c r="AJ126" s="556"/>
      <c r="AK126" s="556"/>
      <c r="AL126" s="556"/>
      <c r="AM126" s="554"/>
      <c r="AN126" s="556"/>
      <c r="AO126" s="556"/>
      <c r="AP126" s="556"/>
      <c r="AQ126" s="556"/>
      <c r="AR126" s="556"/>
      <c r="AS126" s="556"/>
      <c r="AT126" s="556"/>
      <c r="AU126" s="556"/>
      <c r="AV126" s="556"/>
      <c r="AW126" s="556"/>
      <c r="AX126" s="556"/>
    </row>
    <row r="127" spans="1:50" x14ac:dyDescent="0.2">
      <c r="A127" s="1088"/>
      <c r="B127" s="1088"/>
      <c r="C127" s="554"/>
      <c r="D127" s="554"/>
      <c r="E127" s="554"/>
      <c r="F127" s="554"/>
      <c r="G127" s="554"/>
      <c r="H127" s="554"/>
      <c r="I127" s="554"/>
      <c r="J127" s="554"/>
      <c r="K127" s="554"/>
      <c r="L127" s="554"/>
      <c r="M127" s="554"/>
      <c r="N127" s="554"/>
      <c r="O127" s="554"/>
      <c r="P127" s="556"/>
      <c r="Q127" s="556"/>
      <c r="R127" s="556"/>
      <c r="S127" s="556"/>
      <c r="T127" s="556"/>
      <c r="U127" s="556"/>
      <c r="V127" s="556"/>
      <c r="W127" s="556"/>
      <c r="X127" s="556"/>
      <c r="Y127" s="556"/>
      <c r="Z127" s="556"/>
      <c r="AA127" s="554"/>
      <c r="AB127" s="556"/>
      <c r="AC127" s="556"/>
      <c r="AD127" s="556"/>
      <c r="AE127" s="556"/>
      <c r="AF127" s="556"/>
      <c r="AG127" s="556"/>
      <c r="AH127" s="556"/>
      <c r="AI127" s="556"/>
      <c r="AJ127" s="556"/>
      <c r="AK127" s="556"/>
      <c r="AL127" s="556"/>
      <c r="AM127" s="554"/>
      <c r="AN127" s="556"/>
      <c r="AO127" s="556"/>
      <c r="AP127" s="556"/>
      <c r="AQ127" s="556"/>
      <c r="AR127" s="556"/>
      <c r="AS127" s="556"/>
      <c r="AT127" s="556"/>
      <c r="AU127" s="556"/>
      <c r="AV127" s="556"/>
      <c r="AW127" s="556"/>
      <c r="AX127" s="556"/>
    </row>
    <row r="128" spans="1:50" x14ac:dyDescent="0.2">
      <c r="A128" s="1088"/>
      <c r="B128" s="1088"/>
      <c r="C128" s="554"/>
      <c r="D128" s="554"/>
      <c r="E128" s="554"/>
      <c r="F128" s="554"/>
      <c r="G128" s="554"/>
      <c r="H128" s="554"/>
      <c r="I128" s="554"/>
      <c r="J128" s="554"/>
      <c r="K128" s="554"/>
      <c r="L128" s="554"/>
      <c r="M128" s="554"/>
      <c r="N128" s="554"/>
      <c r="O128" s="554"/>
      <c r="P128" s="556"/>
      <c r="Q128" s="556"/>
      <c r="R128" s="556"/>
      <c r="S128" s="556"/>
      <c r="T128" s="556"/>
      <c r="U128" s="556"/>
      <c r="V128" s="556"/>
      <c r="W128" s="556"/>
      <c r="X128" s="556"/>
      <c r="Y128" s="556"/>
      <c r="Z128" s="556"/>
      <c r="AA128" s="554"/>
      <c r="AB128" s="556"/>
      <c r="AC128" s="556"/>
      <c r="AD128" s="556"/>
      <c r="AE128" s="556"/>
      <c r="AF128" s="556"/>
      <c r="AG128" s="556"/>
      <c r="AH128" s="556"/>
      <c r="AI128" s="556"/>
      <c r="AJ128" s="556"/>
      <c r="AK128" s="556"/>
      <c r="AL128" s="556"/>
      <c r="AM128" s="554"/>
      <c r="AN128" s="556"/>
      <c r="AO128" s="556"/>
      <c r="AP128" s="556"/>
      <c r="AQ128" s="556"/>
      <c r="AR128" s="556"/>
      <c r="AS128" s="556"/>
      <c r="AT128" s="556"/>
      <c r="AU128" s="556"/>
      <c r="AV128" s="556"/>
      <c r="AW128" s="556"/>
      <c r="AX128" s="556"/>
    </row>
    <row r="129" spans="1:50" x14ac:dyDescent="0.2">
      <c r="A129" s="1088"/>
      <c r="B129" s="1088"/>
      <c r="C129" s="554"/>
      <c r="D129" s="554"/>
      <c r="E129" s="554"/>
      <c r="F129" s="554"/>
      <c r="G129" s="554"/>
      <c r="H129" s="554"/>
      <c r="I129" s="554"/>
      <c r="J129" s="554"/>
      <c r="K129" s="554"/>
      <c r="L129" s="554"/>
      <c r="M129" s="554"/>
      <c r="N129" s="554"/>
      <c r="O129" s="554"/>
      <c r="P129" s="556"/>
      <c r="Q129" s="556"/>
      <c r="R129" s="556"/>
      <c r="S129" s="556"/>
      <c r="T129" s="556"/>
      <c r="U129" s="556"/>
      <c r="V129" s="556"/>
      <c r="W129" s="556"/>
      <c r="X129" s="556"/>
      <c r="Y129" s="556"/>
      <c r="Z129" s="556"/>
      <c r="AA129" s="554"/>
      <c r="AB129" s="556"/>
      <c r="AC129" s="556"/>
      <c r="AD129" s="556"/>
      <c r="AE129" s="556"/>
      <c r="AF129" s="556"/>
      <c r="AG129" s="556"/>
      <c r="AH129" s="556"/>
      <c r="AI129" s="556"/>
      <c r="AJ129" s="556"/>
      <c r="AK129" s="556"/>
      <c r="AL129" s="556"/>
      <c r="AM129" s="554"/>
      <c r="AN129" s="556"/>
      <c r="AO129" s="556"/>
      <c r="AP129" s="556"/>
      <c r="AQ129" s="556"/>
      <c r="AR129" s="556"/>
      <c r="AS129" s="556"/>
      <c r="AT129" s="556"/>
      <c r="AU129" s="556"/>
      <c r="AV129" s="556"/>
      <c r="AW129" s="556"/>
      <c r="AX129" s="556"/>
    </row>
    <row r="130" spans="1:50" x14ac:dyDescent="0.2">
      <c r="A130" s="1088"/>
      <c r="B130" s="1088"/>
      <c r="C130" s="554"/>
      <c r="D130" s="554"/>
      <c r="E130" s="554"/>
      <c r="F130" s="554"/>
      <c r="G130" s="554"/>
      <c r="H130" s="554"/>
      <c r="I130" s="554"/>
      <c r="J130" s="554"/>
      <c r="K130" s="554"/>
      <c r="L130" s="554"/>
      <c r="M130" s="554"/>
      <c r="N130" s="554"/>
      <c r="O130" s="554"/>
      <c r="P130" s="556"/>
      <c r="Q130" s="556"/>
      <c r="R130" s="556"/>
      <c r="S130" s="556"/>
      <c r="T130" s="556"/>
      <c r="U130" s="556"/>
      <c r="V130" s="556"/>
      <c r="W130" s="556"/>
      <c r="X130" s="556"/>
      <c r="Y130" s="556"/>
      <c r="Z130" s="556"/>
      <c r="AA130" s="554"/>
      <c r="AB130" s="556"/>
      <c r="AC130" s="556"/>
      <c r="AD130" s="556"/>
      <c r="AE130" s="556"/>
      <c r="AF130" s="556"/>
      <c r="AG130" s="556"/>
      <c r="AH130" s="556"/>
      <c r="AI130" s="556"/>
      <c r="AJ130" s="556"/>
      <c r="AK130" s="556"/>
      <c r="AL130" s="556"/>
      <c r="AM130" s="554"/>
      <c r="AN130" s="556"/>
      <c r="AO130" s="556"/>
      <c r="AP130" s="556"/>
      <c r="AQ130" s="556"/>
      <c r="AR130" s="556"/>
      <c r="AS130" s="556"/>
      <c r="AT130" s="556"/>
      <c r="AU130" s="556"/>
      <c r="AV130" s="556"/>
      <c r="AW130" s="556"/>
      <c r="AX130" s="556"/>
    </row>
    <row r="131" spans="1:50" ht="4.5" customHeight="1" x14ac:dyDescent="0.2">
      <c r="A131" s="555"/>
      <c r="B131" s="554"/>
      <c r="C131" s="554"/>
      <c r="D131" s="554"/>
      <c r="E131" s="554"/>
      <c r="F131" s="554"/>
      <c r="G131" s="554"/>
      <c r="H131" s="554"/>
      <c r="I131" s="554"/>
      <c r="J131" s="554"/>
      <c r="K131" s="554"/>
      <c r="L131" s="554"/>
      <c r="M131" s="554"/>
      <c r="N131" s="554"/>
      <c r="O131" s="554"/>
      <c r="P131" s="556"/>
      <c r="Q131" s="556"/>
      <c r="R131" s="556"/>
      <c r="S131" s="556"/>
      <c r="T131" s="556"/>
      <c r="U131" s="556"/>
      <c r="V131" s="556"/>
      <c r="W131" s="556"/>
      <c r="X131" s="556"/>
      <c r="Y131" s="556"/>
      <c r="Z131" s="556"/>
      <c r="AA131" s="554"/>
      <c r="AB131" s="556"/>
      <c r="AC131" s="556"/>
      <c r="AD131" s="556"/>
      <c r="AE131" s="556"/>
      <c r="AF131" s="556"/>
      <c r="AG131" s="556"/>
      <c r="AH131" s="556"/>
      <c r="AI131" s="556"/>
      <c r="AJ131" s="556"/>
      <c r="AK131" s="556"/>
      <c r="AL131" s="556"/>
      <c r="AM131" s="554"/>
      <c r="AN131" s="556"/>
      <c r="AO131" s="556"/>
      <c r="AP131" s="556"/>
      <c r="AQ131" s="556"/>
      <c r="AR131" s="556"/>
      <c r="AS131" s="556"/>
      <c r="AT131" s="556"/>
      <c r="AU131" s="556"/>
      <c r="AV131" s="556"/>
      <c r="AW131" s="556"/>
      <c r="AX131" s="556"/>
    </row>
    <row r="132" spans="1:50" ht="4.5" customHeight="1" x14ac:dyDescent="0.2">
      <c r="A132" s="555"/>
      <c r="B132" s="554"/>
      <c r="C132" s="554"/>
      <c r="D132" s="554"/>
      <c r="E132" s="554"/>
      <c r="F132" s="554"/>
      <c r="G132" s="554"/>
      <c r="H132" s="554"/>
      <c r="I132" s="554"/>
      <c r="J132" s="554"/>
      <c r="K132" s="554"/>
      <c r="L132" s="554"/>
      <c r="M132" s="554"/>
      <c r="N132" s="554"/>
      <c r="O132" s="554"/>
      <c r="P132" s="556"/>
      <c r="Q132" s="556"/>
      <c r="R132" s="556"/>
      <c r="S132" s="556"/>
      <c r="T132" s="556"/>
      <c r="U132" s="556"/>
      <c r="V132" s="556"/>
      <c r="W132" s="556"/>
      <c r="X132" s="556"/>
      <c r="Y132" s="556"/>
      <c r="Z132" s="556"/>
      <c r="AA132" s="554"/>
      <c r="AB132" s="556"/>
      <c r="AC132" s="556"/>
      <c r="AD132" s="556"/>
      <c r="AE132" s="556"/>
      <c r="AF132" s="556"/>
      <c r="AG132" s="556"/>
      <c r="AH132" s="556"/>
      <c r="AI132" s="556"/>
      <c r="AJ132" s="556"/>
      <c r="AK132" s="556"/>
      <c r="AL132" s="556"/>
      <c r="AM132" s="554"/>
      <c r="AN132" s="556"/>
      <c r="AO132" s="556"/>
      <c r="AP132" s="556"/>
      <c r="AQ132" s="556"/>
      <c r="AR132" s="556"/>
      <c r="AS132" s="556"/>
      <c r="AT132" s="556"/>
      <c r="AU132" s="556"/>
      <c r="AV132" s="556"/>
      <c r="AW132" s="556"/>
      <c r="AX132" s="556"/>
    </row>
    <row r="133" spans="1:50" x14ac:dyDescent="0.2">
      <c r="A133" s="555"/>
      <c r="B133" s="554"/>
      <c r="C133" s="554"/>
      <c r="D133" s="554"/>
      <c r="E133" s="554"/>
      <c r="F133" s="554"/>
      <c r="G133" s="554"/>
      <c r="H133" s="554"/>
      <c r="I133" s="554"/>
      <c r="J133" s="554"/>
      <c r="K133" s="554"/>
      <c r="L133" s="554"/>
      <c r="M133" s="554"/>
      <c r="N133" s="554"/>
      <c r="O133" s="554"/>
      <c r="P133" s="556"/>
      <c r="Q133" s="556"/>
      <c r="R133" s="556"/>
      <c r="S133" s="556"/>
      <c r="T133" s="556"/>
      <c r="U133" s="556"/>
      <c r="V133" s="556"/>
      <c r="W133" s="556"/>
      <c r="X133" s="556"/>
      <c r="Y133" s="556"/>
      <c r="Z133" s="556"/>
      <c r="AA133" s="554"/>
      <c r="AB133" s="556"/>
      <c r="AC133" s="556"/>
      <c r="AD133" s="556"/>
      <c r="AE133" s="556"/>
      <c r="AF133" s="556"/>
      <c r="AG133" s="556"/>
      <c r="AH133" s="556"/>
      <c r="AI133" s="556"/>
      <c r="AJ133" s="556"/>
      <c r="AK133" s="556"/>
      <c r="AL133" s="556"/>
      <c r="AM133" s="554"/>
      <c r="AN133" s="556"/>
      <c r="AO133" s="556"/>
      <c r="AP133" s="556"/>
      <c r="AQ133" s="556"/>
      <c r="AR133" s="556"/>
      <c r="AS133" s="556"/>
      <c r="AT133" s="556"/>
      <c r="AU133" s="556"/>
      <c r="AV133" s="556"/>
      <c r="AW133" s="556"/>
      <c r="AX133" s="556"/>
    </row>
    <row r="134" spans="1:50" x14ac:dyDescent="0.2">
      <c r="A134" s="555"/>
      <c r="B134" s="554"/>
      <c r="C134" s="554"/>
      <c r="D134" s="554"/>
      <c r="E134" s="554"/>
      <c r="F134" s="554"/>
      <c r="G134" s="554"/>
      <c r="H134" s="554"/>
      <c r="I134" s="554"/>
      <c r="J134" s="554"/>
      <c r="K134" s="554"/>
      <c r="L134" s="554"/>
      <c r="M134" s="554"/>
      <c r="N134" s="554"/>
      <c r="O134" s="554"/>
      <c r="P134" s="556"/>
      <c r="Q134" s="556"/>
      <c r="R134" s="556"/>
      <c r="S134" s="556"/>
      <c r="T134" s="556"/>
      <c r="U134" s="556"/>
      <c r="V134" s="556"/>
      <c r="W134" s="556"/>
      <c r="X134" s="556"/>
      <c r="Y134" s="556"/>
      <c r="Z134" s="556"/>
      <c r="AA134" s="554"/>
      <c r="AB134" s="556"/>
      <c r="AC134" s="556"/>
      <c r="AD134" s="556"/>
      <c r="AE134" s="556"/>
      <c r="AF134" s="556"/>
      <c r="AG134" s="556"/>
      <c r="AH134" s="556"/>
      <c r="AI134" s="556"/>
      <c r="AJ134" s="556"/>
      <c r="AK134" s="556"/>
      <c r="AL134" s="556"/>
      <c r="AM134" s="554"/>
      <c r="AN134" s="556"/>
      <c r="AO134" s="556"/>
      <c r="AP134" s="556"/>
      <c r="AQ134" s="556"/>
      <c r="AR134" s="556"/>
      <c r="AS134" s="556"/>
      <c r="AT134" s="556"/>
      <c r="AU134" s="556"/>
      <c r="AV134" s="556"/>
      <c r="AW134" s="556"/>
      <c r="AX134" s="556"/>
    </row>
    <row r="135" spans="1:50" ht="3" customHeight="1" x14ac:dyDescent="0.2">
      <c r="A135" s="555"/>
      <c r="B135" s="554"/>
      <c r="C135" s="554"/>
      <c r="D135" s="554"/>
      <c r="E135" s="554"/>
      <c r="F135" s="554"/>
      <c r="G135" s="554"/>
      <c r="H135" s="554"/>
      <c r="I135" s="554"/>
      <c r="J135" s="554"/>
      <c r="K135" s="554"/>
      <c r="L135" s="554"/>
      <c r="M135" s="554"/>
      <c r="N135" s="554"/>
      <c r="O135" s="554"/>
      <c r="P135" s="556"/>
      <c r="Q135" s="556"/>
      <c r="R135" s="556"/>
      <c r="S135" s="556"/>
      <c r="T135" s="556"/>
      <c r="U135" s="556"/>
      <c r="V135" s="556"/>
      <c r="W135" s="556"/>
      <c r="X135" s="556"/>
      <c r="Y135" s="556"/>
      <c r="Z135" s="556"/>
      <c r="AA135" s="554"/>
      <c r="AB135" s="556"/>
      <c r="AC135" s="556"/>
      <c r="AD135" s="556"/>
      <c r="AE135" s="556"/>
      <c r="AF135" s="556"/>
      <c r="AG135" s="556"/>
      <c r="AH135" s="556"/>
      <c r="AI135" s="556"/>
      <c r="AJ135" s="556"/>
      <c r="AK135" s="556"/>
      <c r="AL135" s="556"/>
      <c r="AM135" s="554"/>
      <c r="AN135" s="556"/>
      <c r="AO135" s="556"/>
      <c r="AP135" s="556"/>
      <c r="AQ135" s="556"/>
      <c r="AR135" s="556"/>
      <c r="AS135" s="556"/>
      <c r="AT135" s="556"/>
      <c r="AU135" s="556"/>
      <c r="AV135" s="556"/>
      <c r="AW135" s="556"/>
      <c r="AX135" s="556"/>
    </row>
    <row r="136" spans="1:50" ht="3" customHeight="1" x14ac:dyDescent="0.2">
      <c r="A136" s="555"/>
      <c r="B136" s="554"/>
      <c r="C136" s="554"/>
      <c r="D136" s="554"/>
      <c r="E136" s="554"/>
      <c r="F136" s="554"/>
      <c r="G136" s="554"/>
      <c r="H136" s="554"/>
      <c r="I136" s="554"/>
      <c r="J136" s="554"/>
      <c r="K136" s="554"/>
      <c r="L136" s="554"/>
      <c r="M136" s="554"/>
      <c r="N136" s="554"/>
      <c r="O136" s="554"/>
      <c r="P136" s="556"/>
      <c r="Q136" s="556"/>
      <c r="R136" s="556"/>
      <c r="S136" s="556"/>
      <c r="T136" s="556"/>
      <c r="U136" s="556"/>
      <c r="V136" s="556"/>
      <c r="W136" s="556"/>
      <c r="X136" s="556"/>
      <c r="Y136" s="556"/>
      <c r="Z136" s="556"/>
      <c r="AA136" s="554"/>
      <c r="AB136" s="556"/>
      <c r="AC136" s="556"/>
      <c r="AD136" s="556"/>
      <c r="AE136" s="556"/>
      <c r="AF136" s="556"/>
      <c r="AG136" s="556"/>
      <c r="AH136" s="556"/>
      <c r="AI136" s="556"/>
      <c r="AJ136" s="556"/>
      <c r="AK136" s="556"/>
      <c r="AL136" s="556"/>
      <c r="AM136" s="554"/>
      <c r="AN136" s="556"/>
      <c r="AO136" s="556"/>
      <c r="AP136" s="556"/>
      <c r="AQ136" s="556"/>
      <c r="AR136" s="556"/>
      <c r="AS136" s="556"/>
      <c r="AT136" s="556"/>
      <c r="AU136" s="556"/>
      <c r="AV136" s="556"/>
      <c r="AW136" s="556"/>
      <c r="AX136" s="556"/>
    </row>
    <row r="137" spans="1:50" x14ac:dyDescent="0.2">
      <c r="A137" s="555"/>
      <c r="B137" s="554"/>
      <c r="C137" s="554"/>
      <c r="D137" s="554"/>
      <c r="E137" s="554"/>
      <c r="F137" s="554"/>
      <c r="G137" s="554"/>
      <c r="H137" s="554"/>
      <c r="I137" s="554"/>
      <c r="J137" s="554"/>
      <c r="K137" s="554"/>
      <c r="L137" s="554"/>
      <c r="M137" s="554"/>
      <c r="N137" s="554"/>
      <c r="O137" s="554"/>
      <c r="P137" s="556"/>
      <c r="Q137" s="556"/>
      <c r="R137" s="556"/>
      <c r="S137" s="556"/>
      <c r="T137" s="556"/>
      <c r="U137" s="556"/>
      <c r="V137" s="556"/>
      <c r="W137" s="556"/>
      <c r="X137" s="556"/>
      <c r="Y137" s="556"/>
      <c r="Z137" s="556"/>
      <c r="AA137" s="554"/>
      <c r="AB137" s="556"/>
      <c r="AC137" s="556"/>
      <c r="AD137" s="556"/>
      <c r="AE137" s="556"/>
      <c r="AF137" s="556"/>
      <c r="AG137" s="556"/>
      <c r="AH137" s="556"/>
      <c r="AI137" s="556"/>
      <c r="AJ137" s="556"/>
      <c r="AK137" s="556"/>
      <c r="AL137" s="556"/>
      <c r="AM137" s="554"/>
      <c r="AN137" s="556"/>
      <c r="AO137" s="556"/>
      <c r="AP137" s="556"/>
      <c r="AQ137" s="556"/>
      <c r="AR137" s="556"/>
      <c r="AS137" s="556"/>
      <c r="AT137" s="556"/>
      <c r="AU137" s="556"/>
      <c r="AV137" s="556"/>
      <c r="AW137" s="556"/>
      <c r="AX137" s="556"/>
    </row>
    <row r="138" spans="1:50" x14ac:dyDescent="0.2">
      <c r="A138" s="555"/>
      <c r="B138" s="554"/>
      <c r="C138" s="554"/>
      <c r="D138" s="554"/>
      <c r="E138" s="554"/>
      <c r="F138" s="554"/>
      <c r="G138" s="554"/>
      <c r="H138" s="554"/>
      <c r="I138" s="554"/>
      <c r="J138" s="554"/>
      <c r="K138" s="554"/>
      <c r="L138" s="554"/>
      <c r="M138" s="554"/>
      <c r="N138" s="554"/>
      <c r="O138" s="554"/>
      <c r="P138" s="556"/>
      <c r="Q138" s="556"/>
      <c r="R138" s="556"/>
      <c r="S138" s="556"/>
      <c r="T138" s="556"/>
      <c r="U138" s="556"/>
      <c r="V138" s="556"/>
      <c r="W138" s="556"/>
      <c r="X138" s="556"/>
      <c r="Y138" s="556"/>
      <c r="Z138" s="556"/>
      <c r="AA138" s="554"/>
      <c r="AB138" s="556"/>
      <c r="AC138" s="556"/>
      <c r="AD138" s="556"/>
      <c r="AE138" s="556"/>
      <c r="AF138" s="556"/>
      <c r="AG138" s="556"/>
      <c r="AH138" s="556"/>
      <c r="AI138" s="556"/>
      <c r="AJ138" s="556"/>
      <c r="AK138" s="556"/>
      <c r="AL138" s="556"/>
      <c r="AM138" s="554"/>
      <c r="AN138" s="556"/>
      <c r="AO138" s="556"/>
      <c r="AP138" s="556"/>
      <c r="AQ138" s="556"/>
      <c r="AR138" s="556"/>
      <c r="AS138" s="556"/>
      <c r="AT138" s="556"/>
      <c r="AU138" s="556"/>
      <c r="AV138" s="556"/>
      <c r="AW138" s="556"/>
      <c r="AX138" s="556"/>
    </row>
    <row r="139" spans="1:50" ht="3" customHeight="1" x14ac:dyDescent="0.2">
      <c r="A139" s="555"/>
      <c r="B139" s="554"/>
      <c r="C139" s="554"/>
      <c r="D139" s="554"/>
      <c r="E139" s="554"/>
      <c r="F139" s="554"/>
      <c r="G139" s="554"/>
      <c r="H139" s="554"/>
      <c r="I139" s="554"/>
      <c r="J139" s="554"/>
      <c r="K139" s="554"/>
      <c r="L139" s="554"/>
      <c r="M139" s="554"/>
      <c r="N139" s="554"/>
      <c r="O139" s="554"/>
      <c r="P139" s="556"/>
      <c r="Q139" s="556"/>
      <c r="R139" s="556"/>
      <c r="S139" s="556"/>
      <c r="T139" s="556"/>
      <c r="U139" s="556"/>
      <c r="V139" s="556"/>
      <c r="W139" s="556"/>
      <c r="X139" s="556"/>
      <c r="Y139" s="556"/>
      <c r="Z139" s="556"/>
      <c r="AA139" s="554"/>
      <c r="AB139" s="556"/>
      <c r="AC139" s="556"/>
      <c r="AD139" s="556"/>
      <c r="AE139" s="556"/>
      <c r="AF139" s="556"/>
      <c r="AG139" s="556"/>
      <c r="AH139" s="556"/>
      <c r="AI139" s="556"/>
      <c r="AJ139" s="556"/>
      <c r="AK139" s="556"/>
      <c r="AL139" s="556"/>
      <c r="AM139" s="554"/>
      <c r="AN139" s="556"/>
      <c r="AO139" s="556"/>
      <c r="AP139" s="556"/>
      <c r="AQ139" s="556"/>
      <c r="AR139" s="556"/>
      <c r="AS139" s="556"/>
      <c r="AT139" s="556"/>
      <c r="AU139" s="556"/>
      <c r="AV139" s="556"/>
      <c r="AW139" s="556"/>
      <c r="AX139" s="556"/>
    </row>
    <row r="140" spans="1:50" ht="3" customHeight="1" x14ac:dyDescent="0.2">
      <c r="A140" s="555"/>
      <c r="B140" s="554"/>
      <c r="C140" s="554"/>
      <c r="D140" s="554"/>
      <c r="E140" s="554"/>
      <c r="F140" s="554"/>
      <c r="G140" s="554"/>
      <c r="H140" s="554"/>
      <c r="I140" s="554"/>
      <c r="J140" s="554"/>
      <c r="K140" s="554"/>
      <c r="L140" s="554"/>
      <c r="M140" s="554"/>
      <c r="N140" s="554"/>
      <c r="O140" s="554"/>
      <c r="P140" s="556"/>
      <c r="Q140" s="556"/>
      <c r="R140" s="556"/>
      <c r="S140" s="556"/>
      <c r="T140" s="556"/>
      <c r="U140" s="556"/>
      <c r="V140" s="556"/>
      <c r="W140" s="556"/>
      <c r="X140" s="556"/>
      <c r="Y140" s="556"/>
      <c r="Z140" s="556"/>
      <c r="AA140" s="554"/>
      <c r="AB140" s="556"/>
      <c r="AC140" s="556"/>
      <c r="AD140" s="556"/>
      <c r="AE140" s="556"/>
      <c r="AF140" s="556"/>
      <c r="AG140" s="556"/>
      <c r="AH140" s="556"/>
      <c r="AI140" s="556"/>
      <c r="AJ140" s="556"/>
      <c r="AK140" s="556"/>
      <c r="AL140" s="556"/>
      <c r="AM140" s="554"/>
      <c r="AN140" s="556"/>
      <c r="AO140" s="556"/>
      <c r="AP140" s="556"/>
      <c r="AQ140" s="556"/>
      <c r="AR140" s="556"/>
      <c r="AS140" s="556"/>
      <c r="AT140" s="556"/>
      <c r="AU140" s="556"/>
      <c r="AV140" s="556"/>
      <c r="AW140" s="556"/>
      <c r="AX140" s="556"/>
    </row>
    <row r="141" spans="1:50" x14ac:dyDescent="0.2">
      <c r="A141" s="555"/>
      <c r="B141" s="554"/>
      <c r="C141" s="554"/>
      <c r="D141" s="554"/>
      <c r="E141" s="554"/>
      <c r="F141" s="554"/>
      <c r="G141" s="554"/>
      <c r="H141" s="554"/>
      <c r="I141" s="554"/>
      <c r="J141" s="554"/>
      <c r="K141" s="554"/>
      <c r="L141" s="554"/>
      <c r="M141" s="554"/>
      <c r="N141" s="554"/>
      <c r="O141" s="554"/>
      <c r="P141" s="556"/>
      <c r="Q141" s="556"/>
      <c r="R141" s="556"/>
      <c r="S141" s="556"/>
      <c r="T141" s="556"/>
      <c r="U141" s="556"/>
      <c r="V141" s="556"/>
      <c r="W141" s="556"/>
      <c r="X141" s="556"/>
      <c r="Y141" s="556"/>
      <c r="Z141" s="556"/>
      <c r="AA141" s="554"/>
      <c r="AB141" s="556"/>
      <c r="AC141" s="556"/>
      <c r="AD141" s="556"/>
      <c r="AE141" s="556"/>
      <c r="AF141" s="556"/>
      <c r="AG141" s="556"/>
      <c r="AH141" s="556"/>
      <c r="AI141" s="556"/>
      <c r="AJ141" s="556"/>
      <c r="AK141" s="556"/>
      <c r="AL141" s="556"/>
      <c r="AM141" s="554"/>
      <c r="AN141" s="556"/>
      <c r="AO141" s="556"/>
      <c r="AP141" s="556"/>
      <c r="AQ141" s="556"/>
      <c r="AR141" s="556"/>
      <c r="AS141" s="556"/>
      <c r="AT141" s="556"/>
      <c r="AU141" s="556"/>
      <c r="AV141" s="556"/>
      <c r="AW141" s="556"/>
      <c r="AX141" s="556"/>
    </row>
    <row r="142" spans="1:50" x14ac:dyDescent="0.2">
      <c r="A142" s="555"/>
      <c r="B142" s="554"/>
      <c r="C142" s="554"/>
      <c r="D142" s="554"/>
      <c r="E142" s="554"/>
      <c r="F142" s="554"/>
      <c r="G142" s="554"/>
      <c r="H142" s="554"/>
      <c r="I142" s="554"/>
      <c r="J142" s="554"/>
      <c r="K142" s="554"/>
      <c r="L142" s="554"/>
      <c r="M142" s="554"/>
      <c r="N142" s="554"/>
      <c r="O142" s="554"/>
      <c r="P142" s="556"/>
      <c r="Q142" s="556"/>
      <c r="R142" s="556"/>
      <c r="S142" s="556"/>
      <c r="T142" s="556"/>
      <c r="U142" s="556"/>
      <c r="V142" s="556"/>
      <c r="W142" s="556"/>
      <c r="X142" s="556"/>
      <c r="Y142" s="556"/>
      <c r="Z142" s="556"/>
      <c r="AA142" s="554"/>
      <c r="AB142" s="556"/>
      <c r="AC142" s="556"/>
      <c r="AD142" s="556"/>
      <c r="AE142" s="556"/>
      <c r="AF142" s="556"/>
      <c r="AG142" s="556"/>
      <c r="AH142" s="556"/>
      <c r="AI142" s="556"/>
      <c r="AJ142" s="556"/>
      <c r="AK142" s="556"/>
      <c r="AL142" s="556"/>
      <c r="AM142" s="554"/>
      <c r="AN142" s="556"/>
      <c r="AO142" s="556"/>
      <c r="AP142" s="556"/>
      <c r="AQ142" s="556"/>
      <c r="AR142" s="556"/>
      <c r="AS142" s="556"/>
      <c r="AT142" s="556"/>
      <c r="AU142" s="556"/>
      <c r="AV142" s="556"/>
      <c r="AW142" s="556"/>
      <c r="AX142" s="556"/>
    </row>
    <row r="143" spans="1:50" ht="3" customHeight="1" x14ac:dyDescent="0.2">
      <c r="A143" s="555"/>
      <c r="B143" s="554"/>
      <c r="C143" s="554"/>
      <c r="D143" s="554"/>
      <c r="E143" s="554"/>
      <c r="F143" s="554"/>
      <c r="G143" s="554"/>
      <c r="H143" s="554"/>
      <c r="I143" s="554"/>
      <c r="J143" s="554"/>
      <c r="K143" s="554"/>
      <c r="L143" s="554"/>
      <c r="M143" s="554"/>
      <c r="N143" s="554"/>
      <c r="O143" s="554"/>
      <c r="P143" s="556"/>
      <c r="Q143" s="556"/>
      <c r="R143" s="556"/>
      <c r="S143" s="556"/>
      <c r="T143" s="556"/>
      <c r="U143" s="556"/>
      <c r="V143" s="556"/>
      <c r="W143" s="556"/>
      <c r="X143" s="556"/>
      <c r="Y143" s="556"/>
      <c r="Z143" s="556"/>
      <c r="AA143" s="554"/>
      <c r="AB143" s="556"/>
      <c r="AC143" s="556"/>
      <c r="AD143" s="556"/>
      <c r="AE143" s="556"/>
      <c r="AF143" s="556"/>
      <c r="AG143" s="556"/>
      <c r="AH143" s="556"/>
      <c r="AI143" s="556"/>
      <c r="AJ143" s="556"/>
      <c r="AK143" s="556"/>
      <c r="AL143" s="556"/>
      <c r="AM143" s="554"/>
      <c r="AN143" s="556"/>
      <c r="AO143" s="556"/>
      <c r="AP143" s="556"/>
      <c r="AQ143" s="556"/>
      <c r="AR143" s="556"/>
      <c r="AS143" s="556"/>
      <c r="AT143" s="556"/>
      <c r="AU143" s="556"/>
      <c r="AV143" s="556"/>
      <c r="AW143" s="556"/>
      <c r="AX143" s="556"/>
    </row>
    <row r="144" spans="1:50" ht="3" customHeight="1" x14ac:dyDescent="0.2">
      <c r="A144" s="555"/>
      <c r="B144" s="554"/>
      <c r="C144" s="554"/>
      <c r="D144" s="554"/>
      <c r="E144" s="554"/>
      <c r="F144" s="554"/>
      <c r="G144" s="554"/>
      <c r="H144" s="554"/>
      <c r="I144" s="554"/>
      <c r="J144" s="554"/>
      <c r="K144" s="554"/>
      <c r="L144" s="554"/>
      <c r="M144" s="554"/>
      <c r="N144" s="554"/>
      <c r="O144" s="554"/>
      <c r="P144" s="556"/>
      <c r="Q144" s="556"/>
      <c r="R144" s="556"/>
      <c r="S144" s="556"/>
      <c r="T144" s="556"/>
      <c r="U144" s="556"/>
      <c r="V144" s="556"/>
      <c r="W144" s="556"/>
      <c r="X144" s="556"/>
      <c r="Y144" s="556"/>
      <c r="Z144" s="556"/>
      <c r="AA144" s="554"/>
      <c r="AB144" s="556"/>
      <c r="AC144" s="556"/>
      <c r="AD144" s="556"/>
      <c r="AE144" s="556"/>
      <c r="AF144" s="556"/>
      <c r="AG144" s="556"/>
      <c r="AH144" s="556"/>
      <c r="AI144" s="556"/>
      <c r="AJ144" s="556"/>
      <c r="AK144" s="556"/>
      <c r="AL144" s="556"/>
      <c r="AM144" s="554"/>
      <c r="AN144" s="556"/>
      <c r="AO144" s="556"/>
      <c r="AP144" s="556"/>
      <c r="AQ144" s="556"/>
      <c r="AR144" s="556"/>
      <c r="AS144" s="556"/>
      <c r="AT144" s="556"/>
      <c r="AU144" s="556"/>
      <c r="AV144" s="556"/>
      <c r="AW144" s="556"/>
      <c r="AX144" s="556"/>
    </row>
    <row r="145" spans="1:50" ht="3" customHeight="1" x14ac:dyDescent="0.2">
      <c r="A145" s="555"/>
      <c r="B145" s="554"/>
      <c r="C145" s="554"/>
      <c r="D145" s="554"/>
      <c r="E145" s="554"/>
      <c r="F145" s="554"/>
      <c r="G145" s="554"/>
      <c r="H145" s="554"/>
      <c r="I145" s="554"/>
      <c r="J145" s="554"/>
      <c r="K145" s="554"/>
      <c r="L145" s="554"/>
      <c r="M145" s="554"/>
      <c r="N145" s="554"/>
      <c r="O145" s="554"/>
      <c r="P145" s="556"/>
      <c r="Q145" s="556"/>
      <c r="R145" s="556"/>
      <c r="S145" s="556"/>
      <c r="T145" s="556"/>
      <c r="U145" s="556"/>
      <c r="V145" s="556"/>
      <c r="W145" s="556"/>
      <c r="X145" s="556"/>
      <c r="Y145" s="556"/>
      <c r="Z145" s="556"/>
      <c r="AA145" s="554"/>
      <c r="AB145" s="556"/>
      <c r="AC145" s="556"/>
      <c r="AD145" s="556"/>
      <c r="AE145" s="556"/>
      <c r="AF145" s="556"/>
      <c r="AG145" s="556"/>
      <c r="AH145" s="556"/>
      <c r="AI145" s="556"/>
      <c r="AJ145" s="556"/>
      <c r="AK145" s="556"/>
      <c r="AL145" s="556"/>
      <c r="AM145" s="554"/>
      <c r="AN145" s="556"/>
      <c r="AO145" s="556"/>
      <c r="AP145" s="556"/>
      <c r="AQ145" s="556"/>
      <c r="AR145" s="556"/>
      <c r="AS145" s="556"/>
      <c r="AT145" s="556"/>
      <c r="AU145" s="556"/>
      <c r="AV145" s="556"/>
      <c r="AW145" s="556"/>
      <c r="AX145" s="556"/>
    </row>
    <row r="146" spans="1:50" ht="3" customHeight="1" x14ac:dyDescent="0.2">
      <c r="A146" s="554"/>
      <c r="B146" s="554"/>
      <c r="C146" s="554"/>
      <c r="D146" s="554"/>
      <c r="E146" s="554"/>
      <c r="F146" s="554"/>
      <c r="G146" s="554"/>
      <c r="H146" s="554"/>
      <c r="I146" s="554"/>
      <c r="J146" s="554"/>
      <c r="K146" s="554"/>
      <c r="L146" s="554"/>
      <c r="M146" s="554"/>
      <c r="N146" s="554"/>
      <c r="O146" s="554"/>
      <c r="P146" s="556"/>
      <c r="Q146" s="556"/>
      <c r="R146" s="556"/>
      <c r="S146" s="556"/>
      <c r="T146" s="556"/>
      <c r="U146" s="556"/>
      <c r="V146" s="556"/>
      <c r="W146" s="556"/>
      <c r="X146" s="556"/>
      <c r="Y146" s="556"/>
      <c r="Z146" s="556"/>
      <c r="AA146" s="554"/>
      <c r="AB146" s="556"/>
      <c r="AC146" s="556"/>
      <c r="AD146" s="556"/>
      <c r="AE146" s="556"/>
      <c r="AF146" s="556"/>
      <c r="AG146" s="556"/>
      <c r="AH146" s="556"/>
      <c r="AI146" s="556"/>
      <c r="AJ146" s="556"/>
      <c r="AK146" s="556"/>
      <c r="AL146" s="556"/>
      <c r="AM146" s="554"/>
      <c r="AN146" s="556"/>
      <c r="AO146" s="556"/>
      <c r="AP146" s="556"/>
      <c r="AQ146" s="556"/>
      <c r="AR146" s="556"/>
      <c r="AS146" s="556"/>
      <c r="AT146" s="556"/>
      <c r="AU146" s="556"/>
      <c r="AV146" s="556"/>
      <c r="AW146" s="556"/>
      <c r="AX146" s="556"/>
    </row>
    <row r="147" spans="1:50" x14ac:dyDescent="0.2">
      <c r="A147" s="554"/>
      <c r="B147" s="554"/>
      <c r="C147" s="554"/>
      <c r="D147" s="554"/>
      <c r="E147" s="554"/>
      <c r="F147" s="554"/>
      <c r="G147" s="554"/>
      <c r="H147" s="554"/>
      <c r="I147" s="554"/>
      <c r="J147" s="554"/>
      <c r="K147" s="554"/>
      <c r="L147" s="554"/>
      <c r="M147" s="554"/>
      <c r="N147" s="554"/>
      <c r="O147" s="554"/>
      <c r="P147" s="556"/>
      <c r="Q147" s="556"/>
      <c r="R147" s="556"/>
      <c r="S147" s="556"/>
      <c r="T147" s="556"/>
      <c r="U147" s="556"/>
      <c r="V147" s="556"/>
      <c r="W147" s="556"/>
      <c r="X147" s="556"/>
      <c r="Y147" s="556"/>
      <c r="Z147" s="556"/>
      <c r="AA147" s="554"/>
      <c r="AB147" s="556"/>
      <c r="AC147" s="556"/>
      <c r="AD147" s="556"/>
      <c r="AE147" s="556"/>
      <c r="AF147" s="556"/>
      <c r="AG147" s="556"/>
      <c r="AH147" s="556"/>
      <c r="AI147" s="556"/>
      <c r="AJ147" s="556"/>
      <c r="AK147" s="556"/>
      <c r="AL147" s="556"/>
      <c r="AM147" s="554"/>
      <c r="AN147" s="556"/>
      <c r="AO147" s="556"/>
      <c r="AP147" s="556"/>
      <c r="AQ147" s="556"/>
      <c r="AR147" s="556"/>
      <c r="AS147" s="556"/>
      <c r="AT147" s="556"/>
      <c r="AU147" s="556"/>
      <c r="AV147" s="556"/>
      <c r="AW147" s="556"/>
      <c r="AX147" s="556"/>
    </row>
    <row r="148" spans="1:50" x14ac:dyDescent="0.2">
      <c r="A148" s="554"/>
      <c r="B148" s="554"/>
      <c r="C148" s="554"/>
      <c r="D148" s="554"/>
      <c r="E148" s="554"/>
      <c r="F148" s="554"/>
      <c r="G148" s="554"/>
      <c r="H148" s="554"/>
      <c r="I148" s="554"/>
      <c r="J148" s="554"/>
      <c r="K148" s="554"/>
      <c r="L148" s="554"/>
      <c r="M148" s="554"/>
      <c r="N148" s="554"/>
      <c r="O148" s="554"/>
      <c r="P148" s="556"/>
      <c r="Q148" s="556"/>
      <c r="R148" s="556"/>
      <c r="S148" s="556"/>
      <c r="T148" s="556"/>
      <c r="U148" s="556"/>
      <c r="V148" s="556"/>
      <c r="W148" s="556"/>
      <c r="X148" s="556"/>
      <c r="Y148" s="556"/>
      <c r="Z148" s="556"/>
      <c r="AA148" s="554"/>
      <c r="AB148" s="556"/>
      <c r="AC148" s="556"/>
      <c r="AD148" s="556"/>
      <c r="AE148" s="556"/>
      <c r="AF148" s="556"/>
      <c r="AG148" s="556"/>
      <c r="AH148" s="556"/>
      <c r="AI148" s="556"/>
      <c r="AJ148" s="556"/>
      <c r="AK148" s="556"/>
      <c r="AL148" s="556"/>
      <c r="AM148" s="554"/>
      <c r="AN148" s="556"/>
      <c r="AO148" s="556"/>
      <c r="AP148" s="556"/>
      <c r="AQ148" s="556"/>
      <c r="AR148" s="556"/>
      <c r="AS148" s="556"/>
      <c r="AT148" s="556"/>
      <c r="AU148" s="556"/>
      <c r="AV148" s="556"/>
      <c r="AW148" s="556"/>
      <c r="AX148" s="556"/>
    </row>
    <row r="149" spans="1:50" x14ac:dyDescent="0.2">
      <c r="A149" s="554"/>
      <c r="B149" s="554"/>
      <c r="C149" s="554"/>
      <c r="D149" s="554"/>
      <c r="E149" s="554"/>
      <c r="F149" s="554"/>
      <c r="G149" s="554"/>
      <c r="H149" s="554"/>
      <c r="I149" s="554"/>
      <c r="J149" s="554"/>
      <c r="K149" s="554"/>
      <c r="L149" s="554"/>
      <c r="M149" s="554"/>
      <c r="N149" s="554"/>
      <c r="O149" s="554"/>
      <c r="P149" s="556"/>
      <c r="Q149" s="556"/>
      <c r="R149" s="556"/>
      <c r="S149" s="556"/>
      <c r="T149" s="556"/>
      <c r="U149" s="556"/>
      <c r="V149" s="556"/>
      <c r="W149" s="556"/>
      <c r="X149" s="556"/>
      <c r="Y149" s="556"/>
      <c r="Z149" s="556"/>
      <c r="AA149" s="554"/>
      <c r="AB149" s="556"/>
      <c r="AC149" s="556"/>
      <c r="AD149" s="556"/>
      <c r="AE149" s="556"/>
      <c r="AF149" s="556"/>
      <c r="AG149" s="556"/>
      <c r="AH149" s="556"/>
      <c r="AI149" s="556"/>
      <c r="AJ149" s="556"/>
      <c r="AK149" s="556"/>
      <c r="AL149" s="556"/>
      <c r="AM149" s="554"/>
      <c r="AN149" s="556"/>
      <c r="AO149" s="556"/>
      <c r="AP149" s="556"/>
      <c r="AQ149" s="556"/>
      <c r="AR149" s="556"/>
      <c r="AS149" s="556"/>
      <c r="AT149" s="556"/>
      <c r="AU149" s="556"/>
      <c r="AV149" s="556"/>
      <c r="AW149" s="556"/>
      <c r="AX149" s="556"/>
    </row>
    <row r="150" spans="1:50" x14ac:dyDescent="0.2">
      <c r="A150" s="554"/>
      <c r="B150" s="554"/>
      <c r="C150" s="554"/>
      <c r="D150" s="554"/>
      <c r="E150" s="554"/>
      <c r="F150" s="554"/>
      <c r="G150" s="554"/>
      <c r="H150" s="554"/>
      <c r="I150" s="554"/>
      <c r="J150" s="554"/>
      <c r="K150" s="554"/>
      <c r="L150" s="554"/>
      <c r="M150" s="554"/>
      <c r="N150" s="554"/>
      <c r="O150" s="554"/>
      <c r="P150" s="556"/>
      <c r="Q150" s="556"/>
      <c r="R150" s="556"/>
      <c r="S150" s="556"/>
      <c r="T150" s="556"/>
      <c r="U150" s="556"/>
      <c r="V150" s="556"/>
      <c r="W150" s="556"/>
      <c r="X150" s="556"/>
      <c r="Y150" s="556"/>
      <c r="Z150" s="556"/>
      <c r="AA150" s="554"/>
      <c r="AB150" s="556"/>
      <c r="AC150" s="556"/>
      <c r="AD150" s="556"/>
      <c r="AE150" s="556"/>
      <c r="AF150" s="556"/>
      <c r="AG150" s="556"/>
      <c r="AH150" s="556"/>
      <c r="AI150" s="556"/>
      <c r="AJ150" s="556"/>
      <c r="AK150" s="556"/>
      <c r="AL150" s="556"/>
      <c r="AM150" s="554"/>
      <c r="AN150" s="556"/>
      <c r="AO150" s="556"/>
      <c r="AP150" s="556"/>
      <c r="AQ150" s="556"/>
      <c r="AR150" s="556"/>
      <c r="AS150" s="556"/>
      <c r="AT150" s="556"/>
      <c r="AU150" s="556"/>
      <c r="AV150" s="556"/>
      <c r="AW150" s="556"/>
      <c r="AX150" s="556"/>
    </row>
    <row r="151" spans="1:50" x14ac:dyDescent="0.2">
      <c r="A151" s="554"/>
      <c r="B151" s="554"/>
      <c r="C151" s="554"/>
      <c r="D151" s="554"/>
      <c r="E151" s="554"/>
      <c r="F151" s="554"/>
      <c r="G151" s="554"/>
      <c r="H151" s="554"/>
      <c r="I151" s="554"/>
      <c r="J151" s="554"/>
      <c r="K151" s="554"/>
      <c r="L151" s="554"/>
      <c r="M151" s="554"/>
      <c r="N151" s="554"/>
      <c r="O151" s="554"/>
      <c r="P151" s="556"/>
      <c r="Q151" s="556"/>
      <c r="R151" s="556"/>
      <c r="S151" s="556"/>
      <c r="T151" s="556"/>
      <c r="U151" s="556"/>
      <c r="V151" s="556"/>
      <c r="W151" s="556"/>
      <c r="X151" s="556"/>
      <c r="Y151" s="556"/>
      <c r="Z151" s="556"/>
      <c r="AA151" s="554"/>
      <c r="AB151" s="556"/>
      <c r="AC151" s="556"/>
      <c r="AD151" s="556"/>
      <c r="AE151" s="556"/>
      <c r="AF151" s="556"/>
      <c r="AG151" s="556"/>
      <c r="AH151" s="556"/>
      <c r="AI151" s="556"/>
      <c r="AJ151" s="556"/>
      <c r="AK151" s="556"/>
      <c r="AL151" s="556"/>
      <c r="AM151" s="554"/>
      <c r="AN151" s="556"/>
      <c r="AO151" s="556"/>
      <c r="AP151" s="556"/>
      <c r="AQ151" s="556"/>
      <c r="AR151" s="556"/>
      <c r="AS151" s="556"/>
      <c r="AT151" s="556"/>
      <c r="AU151" s="556"/>
      <c r="AV151" s="556"/>
      <c r="AW151" s="556"/>
      <c r="AX151" s="556"/>
    </row>
    <row r="152" spans="1:50" x14ac:dyDescent="0.2">
      <c r="A152" s="555"/>
      <c r="B152" s="554"/>
      <c r="C152" s="554"/>
      <c r="D152" s="554"/>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c r="AP152" s="554"/>
      <c r="AQ152" s="554"/>
      <c r="AR152" s="554"/>
      <c r="AS152" s="554"/>
      <c r="AT152" s="554"/>
      <c r="AU152" s="554"/>
      <c r="AV152" s="554"/>
      <c r="AW152" s="554"/>
      <c r="AX152" s="554"/>
    </row>
    <row r="153" spans="1:50" x14ac:dyDescent="0.2">
      <c r="A153" s="555"/>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c r="AP153" s="554"/>
      <c r="AQ153" s="554"/>
      <c r="AR153" s="554"/>
      <c r="AS153" s="554"/>
      <c r="AT153" s="554"/>
      <c r="AU153" s="554"/>
      <c r="AV153" s="554"/>
      <c r="AW153" s="554"/>
      <c r="AX153" s="554"/>
    </row>
    <row r="154" spans="1:50" x14ac:dyDescent="0.2">
      <c r="A154" s="555"/>
      <c r="B154" s="554"/>
      <c r="C154" s="554"/>
      <c r="D154" s="554"/>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c r="AE154" s="554"/>
      <c r="AF154" s="554"/>
      <c r="AG154" s="554"/>
      <c r="AH154" s="554"/>
      <c r="AI154" s="554"/>
      <c r="AJ154" s="554"/>
      <c r="AK154" s="554"/>
      <c r="AL154" s="554"/>
      <c r="AM154" s="554"/>
      <c r="AN154" s="554"/>
      <c r="AO154" s="554"/>
      <c r="AP154" s="554"/>
      <c r="AQ154" s="554"/>
      <c r="AR154" s="554"/>
      <c r="AS154" s="554"/>
      <c r="AT154" s="554"/>
      <c r="AU154" s="554"/>
      <c r="AV154" s="554"/>
      <c r="AW154" s="554"/>
      <c r="AX154" s="554"/>
    </row>
    <row r="155" spans="1:50" x14ac:dyDescent="0.2">
      <c r="A155" s="555"/>
      <c r="B155" s="554"/>
      <c r="C155" s="554"/>
      <c r="D155" s="554"/>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c r="AE155" s="554"/>
      <c r="AF155" s="554"/>
      <c r="AG155" s="554"/>
      <c r="AH155" s="554"/>
      <c r="AI155" s="554"/>
      <c r="AJ155" s="554"/>
      <c r="AK155" s="554"/>
      <c r="AL155" s="554"/>
      <c r="AM155" s="554"/>
      <c r="AN155" s="554"/>
      <c r="AO155" s="554"/>
      <c r="AP155" s="554"/>
      <c r="AQ155" s="554"/>
      <c r="AR155" s="554"/>
      <c r="AS155" s="554"/>
      <c r="AT155" s="554"/>
      <c r="AU155" s="554"/>
      <c r="AV155" s="554"/>
      <c r="AW155" s="554"/>
      <c r="AX155" s="554"/>
    </row>
    <row r="156" spans="1:50" x14ac:dyDescent="0.2">
      <c r="A156" s="555"/>
      <c r="B156" s="554"/>
      <c r="C156" s="554"/>
      <c r="D156" s="554"/>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c r="AE156" s="554"/>
      <c r="AF156" s="554"/>
      <c r="AG156" s="554"/>
      <c r="AH156" s="554"/>
      <c r="AI156" s="554"/>
      <c r="AJ156" s="554"/>
      <c r="AK156" s="554"/>
      <c r="AL156" s="554"/>
      <c r="AM156" s="554"/>
      <c r="AN156" s="554"/>
      <c r="AO156" s="554"/>
      <c r="AP156" s="554"/>
      <c r="AQ156" s="554"/>
      <c r="AR156" s="554"/>
      <c r="AS156" s="554"/>
      <c r="AT156" s="554"/>
      <c r="AU156" s="554"/>
      <c r="AV156" s="554"/>
      <c r="AW156" s="554"/>
      <c r="AX156" s="554"/>
    </row>
    <row r="157" spans="1:50" x14ac:dyDescent="0.2">
      <c r="A157" s="555"/>
      <c r="B157" s="554"/>
      <c r="C157" s="554"/>
      <c r="D157" s="554"/>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c r="AE157" s="554"/>
      <c r="AF157" s="554"/>
      <c r="AG157" s="554"/>
      <c r="AH157" s="554"/>
      <c r="AI157" s="554"/>
      <c r="AJ157" s="554"/>
      <c r="AK157" s="554"/>
      <c r="AL157" s="554"/>
      <c r="AM157" s="554"/>
      <c r="AN157" s="554"/>
      <c r="AO157" s="554"/>
      <c r="AP157" s="554"/>
      <c r="AQ157" s="554"/>
      <c r="AR157" s="554"/>
      <c r="AS157" s="554"/>
      <c r="AT157" s="554"/>
      <c r="AU157" s="554"/>
      <c r="AV157" s="554"/>
      <c r="AW157" s="554"/>
      <c r="AX157" s="554"/>
    </row>
    <row r="158" spans="1:50" x14ac:dyDescent="0.2">
      <c r="A158" s="555"/>
      <c r="B158" s="554"/>
      <c r="C158" s="554"/>
      <c r="D158" s="554"/>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c r="AP158" s="554"/>
      <c r="AQ158" s="554"/>
      <c r="AR158" s="554"/>
      <c r="AS158" s="554"/>
      <c r="AT158" s="554"/>
      <c r="AU158" s="554"/>
      <c r="AV158" s="554"/>
      <c r="AW158" s="554"/>
      <c r="AX158" s="554"/>
    </row>
    <row r="159" spans="1:50" x14ac:dyDescent="0.2">
      <c r="A159" s="555"/>
      <c r="B159" s="554"/>
      <c r="C159" s="554"/>
      <c r="D159" s="554"/>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c r="AE159" s="554"/>
      <c r="AF159" s="554"/>
      <c r="AG159" s="554"/>
      <c r="AH159" s="554"/>
      <c r="AI159" s="554"/>
      <c r="AJ159" s="554"/>
      <c r="AK159" s="554"/>
      <c r="AL159" s="554"/>
      <c r="AM159" s="554"/>
      <c r="AN159" s="554"/>
      <c r="AO159" s="554"/>
      <c r="AP159" s="554"/>
      <c r="AQ159" s="554"/>
      <c r="AR159" s="554"/>
      <c r="AS159" s="554"/>
      <c r="AT159" s="554"/>
      <c r="AU159" s="554"/>
      <c r="AV159" s="554"/>
      <c r="AW159" s="554"/>
      <c r="AX159" s="554"/>
    </row>
    <row r="160" spans="1:50" x14ac:dyDescent="0.2">
      <c r="A160" s="555"/>
      <c r="B160" s="554"/>
      <c r="C160" s="554"/>
      <c r="D160" s="554"/>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4"/>
      <c r="AI160" s="554"/>
      <c r="AJ160" s="554"/>
      <c r="AK160" s="554"/>
      <c r="AL160" s="554"/>
      <c r="AM160" s="554"/>
      <c r="AN160" s="554"/>
      <c r="AO160" s="554"/>
      <c r="AP160" s="554"/>
      <c r="AQ160" s="554"/>
      <c r="AR160" s="554"/>
      <c r="AS160" s="554"/>
      <c r="AT160" s="554"/>
      <c r="AU160" s="554"/>
      <c r="AV160" s="554"/>
      <c r="AW160" s="554"/>
      <c r="AX160" s="554"/>
    </row>
    <row r="161" spans="1:50" x14ac:dyDescent="0.2">
      <c r="A161" s="555"/>
      <c r="B161" s="554"/>
      <c r="C161" s="554"/>
      <c r="D161" s="554"/>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c r="AE161" s="554"/>
      <c r="AF161" s="554"/>
      <c r="AG161" s="554"/>
      <c r="AH161" s="554"/>
      <c r="AI161" s="554"/>
      <c r="AJ161" s="554"/>
      <c r="AK161" s="554"/>
      <c r="AL161" s="554"/>
      <c r="AM161" s="554"/>
      <c r="AN161" s="554"/>
      <c r="AO161" s="554"/>
      <c r="AP161" s="554"/>
      <c r="AQ161" s="554"/>
      <c r="AR161" s="554"/>
      <c r="AS161" s="554"/>
      <c r="AT161" s="554"/>
      <c r="AU161" s="554"/>
      <c r="AV161" s="554"/>
      <c r="AW161" s="554"/>
      <c r="AX161" s="554"/>
    </row>
    <row r="162" spans="1:50" x14ac:dyDescent="0.2">
      <c r="A162" s="555"/>
      <c r="B162" s="554"/>
      <c r="C162" s="554"/>
      <c r="D162" s="554"/>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c r="AE162" s="554"/>
      <c r="AF162" s="554"/>
      <c r="AG162" s="554"/>
      <c r="AH162" s="554"/>
      <c r="AI162" s="554"/>
      <c r="AJ162" s="554"/>
      <c r="AK162" s="554"/>
      <c r="AL162" s="554"/>
      <c r="AM162" s="554"/>
      <c r="AN162" s="554"/>
      <c r="AO162" s="554"/>
      <c r="AP162" s="554"/>
      <c r="AQ162" s="554"/>
      <c r="AR162" s="554"/>
      <c r="AS162" s="554"/>
      <c r="AT162" s="554"/>
      <c r="AU162" s="554"/>
      <c r="AV162" s="554"/>
      <c r="AW162" s="554"/>
      <c r="AX162" s="554"/>
    </row>
    <row r="163" spans="1:50" x14ac:dyDescent="0.2">
      <c r="A163" s="555"/>
      <c r="B163" s="554"/>
      <c r="C163" s="554"/>
      <c r="D163" s="554"/>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c r="AE163" s="554"/>
      <c r="AF163" s="554"/>
      <c r="AG163" s="554"/>
      <c r="AH163" s="554"/>
      <c r="AI163" s="554"/>
      <c r="AJ163" s="554"/>
      <c r="AK163" s="554"/>
      <c r="AL163" s="554"/>
      <c r="AM163" s="554"/>
      <c r="AN163" s="554"/>
      <c r="AO163" s="554"/>
      <c r="AP163" s="554"/>
      <c r="AQ163" s="554"/>
      <c r="AR163" s="554"/>
      <c r="AS163" s="554"/>
      <c r="AT163" s="554"/>
      <c r="AU163" s="554"/>
      <c r="AV163" s="554"/>
      <c r="AW163" s="554"/>
      <c r="AX163" s="554"/>
    </row>
    <row r="164" spans="1:50" x14ac:dyDescent="0.2">
      <c r="A164" s="555"/>
      <c r="B164" s="554"/>
      <c r="C164" s="554"/>
      <c r="D164" s="554"/>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c r="AP164" s="554"/>
      <c r="AQ164" s="554"/>
      <c r="AR164" s="554"/>
      <c r="AS164" s="554"/>
      <c r="AT164" s="554"/>
      <c r="AU164" s="554"/>
      <c r="AV164" s="554"/>
      <c r="AW164" s="554"/>
      <c r="AX164" s="554"/>
    </row>
    <row r="165" spans="1:50" x14ac:dyDescent="0.2">
      <c r="A165" s="555"/>
      <c r="B165" s="554"/>
      <c r="C165" s="554"/>
      <c r="D165" s="554"/>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c r="AE165" s="554"/>
      <c r="AF165" s="554"/>
      <c r="AG165" s="554"/>
      <c r="AH165" s="554"/>
      <c r="AI165" s="554"/>
      <c r="AJ165" s="554"/>
      <c r="AK165" s="554"/>
      <c r="AL165" s="554"/>
      <c r="AM165" s="554"/>
      <c r="AN165" s="554"/>
      <c r="AO165" s="554"/>
      <c r="AP165" s="554"/>
      <c r="AQ165" s="554"/>
      <c r="AR165" s="554"/>
      <c r="AS165" s="554"/>
      <c r="AT165" s="554"/>
      <c r="AU165" s="554"/>
      <c r="AV165" s="554"/>
      <c r="AW165" s="554"/>
      <c r="AX165" s="554"/>
    </row>
    <row r="166" spans="1:50" x14ac:dyDescent="0.2">
      <c r="A166" s="555"/>
      <c r="B166" s="554"/>
      <c r="C166" s="554"/>
      <c r="D166" s="554"/>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554"/>
      <c r="AA166" s="554"/>
      <c r="AB166" s="554"/>
      <c r="AC166" s="554"/>
      <c r="AD166" s="554"/>
      <c r="AE166" s="554"/>
      <c r="AF166" s="554"/>
      <c r="AG166" s="554"/>
      <c r="AH166" s="554"/>
      <c r="AI166" s="554"/>
      <c r="AJ166" s="554"/>
      <c r="AK166" s="554"/>
      <c r="AL166" s="554"/>
      <c r="AM166" s="554"/>
      <c r="AN166" s="554"/>
      <c r="AO166" s="554"/>
      <c r="AP166" s="554"/>
      <c r="AQ166" s="554"/>
      <c r="AR166" s="554"/>
      <c r="AS166" s="554"/>
      <c r="AT166" s="554"/>
      <c r="AU166" s="554"/>
      <c r="AV166" s="554"/>
      <c r="AW166" s="554"/>
      <c r="AX166" s="554"/>
    </row>
  </sheetData>
  <sheetProtection sheet="1" objects="1" scenarios="1"/>
  <mergeCells count="49">
    <mergeCell ref="AB124:AX124"/>
    <mergeCell ref="A126:B130"/>
    <mergeCell ref="A68:B93"/>
    <mergeCell ref="A95:B99"/>
    <mergeCell ref="A101:B105"/>
    <mergeCell ref="A107:B111"/>
    <mergeCell ref="A113:B117"/>
    <mergeCell ref="A119:B123"/>
    <mergeCell ref="B60:Z60"/>
    <mergeCell ref="B48:Z48"/>
    <mergeCell ref="B49:Z49"/>
    <mergeCell ref="B50:Z50"/>
    <mergeCell ref="B51:Z51"/>
    <mergeCell ref="B52:Z52"/>
    <mergeCell ref="B53:Z53"/>
    <mergeCell ref="B54:Z54"/>
    <mergeCell ref="B55:Z55"/>
    <mergeCell ref="B56:Z56"/>
    <mergeCell ref="B57:Z57"/>
    <mergeCell ref="B58:Z58"/>
    <mergeCell ref="CZ8:DC8"/>
    <mergeCell ref="DE8:DH8"/>
    <mergeCell ref="DJ8:DT8"/>
    <mergeCell ref="B47:Z47"/>
    <mergeCell ref="B16:C16"/>
    <mergeCell ref="B20:C20"/>
    <mergeCell ref="B28:C28"/>
    <mergeCell ref="B38:T38"/>
    <mergeCell ref="G4:K4"/>
    <mergeCell ref="G5:K5"/>
    <mergeCell ref="E3:K3"/>
    <mergeCell ref="E4:F4"/>
    <mergeCell ref="E5:F5"/>
    <mergeCell ref="AB7:AL7"/>
    <mergeCell ref="AN7:AX7"/>
    <mergeCell ref="BG8:CX8"/>
    <mergeCell ref="B46:Z46"/>
    <mergeCell ref="BG9:BQ9"/>
    <mergeCell ref="BR9:CB9"/>
    <mergeCell ref="CC9:CM9"/>
    <mergeCell ref="CN9:CX9"/>
    <mergeCell ref="B39:Z39"/>
    <mergeCell ref="B40:T40"/>
    <mergeCell ref="B41:Z41"/>
    <mergeCell ref="B42:Z42"/>
    <mergeCell ref="B43:Z43"/>
    <mergeCell ref="B45:Z45"/>
    <mergeCell ref="D7:N7"/>
    <mergeCell ref="P7:Z7"/>
  </mergeCells>
  <conditionalFormatting sqref="D68:AX93">
    <cfRule type="cellIs" dxfId="44" priority="14" operator="greaterThan">
      <formula>0</formula>
    </cfRule>
  </conditionalFormatting>
  <conditionalFormatting sqref="D95:AX99">
    <cfRule type="cellIs" dxfId="43" priority="13" operator="greaterThan">
      <formula>0</formula>
    </cfRule>
  </conditionalFormatting>
  <conditionalFormatting sqref="P107:Z111">
    <cfRule type="cellIs" dxfId="42" priority="12" operator="equal">
      <formula>"ERROR"</formula>
    </cfRule>
  </conditionalFormatting>
  <conditionalFormatting sqref="D113:N117">
    <cfRule type="cellIs" dxfId="41" priority="11" operator="equal">
      <formula>"ERROR"</formula>
    </cfRule>
  </conditionalFormatting>
  <conditionalFormatting sqref="D119:N123">
    <cfRule type="cellIs" dxfId="40" priority="10" operator="equal">
      <formula>"ERROR"</formula>
    </cfRule>
  </conditionalFormatting>
  <conditionalFormatting sqref="P126:Z151">
    <cfRule type="cellIs" dxfId="39" priority="9" operator="equal">
      <formula>"ERROR"</formula>
    </cfRule>
  </conditionalFormatting>
  <conditionalFormatting sqref="AB126:AL151">
    <cfRule type="cellIs" dxfId="38" priority="8" operator="equal">
      <formula>"ERROR"</formula>
    </cfRule>
  </conditionalFormatting>
  <conditionalFormatting sqref="AN126:AX151">
    <cfRule type="cellIs" dxfId="37" priority="7" operator="equal">
      <formula>"ERROR"</formula>
    </cfRule>
  </conditionalFormatting>
  <conditionalFormatting sqref="BG10:CX35">
    <cfRule type="cellIs" dxfId="36" priority="6" operator="greaterThan">
      <formula>0</formula>
    </cfRule>
  </conditionalFormatting>
  <conditionalFormatting sqref="CZ11:DC35">
    <cfRule type="cellIs" dxfId="35" priority="5" operator="equal">
      <formula>"ERROR"</formula>
    </cfRule>
  </conditionalFormatting>
  <conditionalFormatting sqref="DE10:DH35">
    <cfRule type="cellIs" dxfId="34" priority="4" operator="equal">
      <formula>"ERROR"</formula>
    </cfRule>
  </conditionalFormatting>
  <conditionalFormatting sqref="DI10:DT35">
    <cfRule type="cellIs" dxfId="33" priority="3" operator="equal">
      <formula>"ERROR"</formula>
    </cfRule>
  </conditionalFormatting>
  <conditionalFormatting sqref="D101:N105">
    <cfRule type="cellIs" dxfId="32" priority="2" operator="greaterThan">
      <formula>0</formula>
    </cfRule>
  </conditionalFormatting>
  <conditionalFormatting sqref="CZ10:DC10">
    <cfRule type="cellIs" dxfId="31" priority="1" operator="equal">
      <formula>"ERROR"</formula>
    </cfRule>
  </conditionalFormatting>
  <conditionalFormatting sqref="P10:Z35">
    <cfRule type="expression" dxfId="30" priority="18">
      <formula>$BC$40=2</formula>
    </cfRule>
  </conditionalFormatting>
  <conditionalFormatting sqref="AB36:AY36">
    <cfRule type="expression" dxfId="29" priority="21" stopIfTrue="1">
      <formula>$G$4=$BC$1</formula>
    </cfRule>
  </conditionalFormatting>
  <conditionalFormatting sqref="AB7:AL8 AN7:AX8">
    <cfRule type="expression" dxfId="28" priority="22" stopIfTrue="1">
      <formula>$G$4=$BC$1</formula>
    </cfRule>
  </conditionalFormatting>
  <conditionalFormatting sqref="AY7 AM7">
    <cfRule type="expression" dxfId="27" priority="24" stopIfTrue="1">
      <formula>$G$4=$BC$1</formula>
    </cfRule>
  </conditionalFormatting>
  <dataValidations count="3">
    <dataValidation type="list" allowBlank="1" showInputMessage="1" showErrorMessage="1" sqref="HI4 WTU983014 WJY983014 WAC983014 VQG983014 VGK983014 UWO983014 UMS983014 UCW983014 TTA983014 TJE983014 SZI983014 SPM983014 SFQ983014 RVU983014 RLY983014 RCC983014 QSG983014 QIK983014 PYO983014 POS983014 PEW983014 OVA983014 OLE983014 OBI983014 NRM983014 NHQ983014 MXU983014 MNY983014 MEC983014 LUG983014 LKK983014 LAO983014 KQS983014 KGW983014 JXA983014 JNE983014 JDI983014 ITM983014 IJQ983014 HZU983014 HPY983014 HGC983014 GWG983014 GMK983014 GCO983014 FSS983014 FIW983014 EZA983014 EPE983014 EFI983014 DVM983014 DLQ983014 DBU983014 CRY983014 CIC983014 BYG983014 BOK983014 BEO983014 AUS983014 AKW983014 ABA983014 RE983014 HI983014 P983014 WTU917478 WJY917478 WAC917478 VQG917478 VGK917478 UWO917478 UMS917478 UCW917478 TTA917478 TJE917478 SZI917478 SPM917478 SFQ917478 RVU917478 RLY917478 RCC917478 QSG917478 QIK917478 PYO917478 POS917478 PEW917478 OVA917478 OLE917478 OBI917478 NRM917478 NHQ917478 MXU917478 MNY917478 MEC917478 LUG917478 LKK917478 LAO917478 KQS917478 KGW917478 JXA917478 JNE917478 JDI917478 ITM917478 IJQ917478 HZU917478 HPY917478 HGC917478 GWG917478 GMK917478 GCO917478 FSS917478 FIW917478 EZA917478 EPE917478 EFI917478 DVM917478 DLQ917478 DBU917478 CRY917478 CIC917478 BYG917478 BOK917478 BEO917478 AUS917478 AKW917478 ABA917478 RE917478 HI917478 P917478 WTU851942 WJY851942 WAC851942 VQG851942 VGK851942 UWO851942 UMS851942 UCW851942 TTA851942 TJE851942 SZI851942 SPM851942 SFQ851942 RVU851942 RLY851942 RCC851942 QSG851942 QIK851942 PYO851942 POS851942 PEW851942 OVA851942 OLE851942 OBI851942 NRM851942 NHQ851942 MXU851942 MNY851942 MEC851942 LUG851942 LKK851942 LAO851942 KQS851942 KGW851942 JXA851942 JNE851942 JDI851942 ITM851942 IJQ851942 HZU851942 HPY851942 HGC851942 GWG851942 GMK851942 GCO851942 FSS851942 FIW851942 EZA851942 EPE851942 EFI851942 DVM851942 DLQ851942 DBU851942 CRY851942 CIC851942 BYG851942 BOK851942 BEO851942 AUS851942 AKW851942 ABA851942 RE851942 HI851942 P851942 WTU786406 WJY786406 WAC786406 VQG786406 VGK786406 UWO786406 UMS786406 UCW786406 TTA786406 TJE786406 SZI786406 SPM786406 SFQ786406 RVU786406 RLY786406 RCC786406 QSG786406 QIK786406 PYO786406 POS786406 PEW786406 OVA786406 OLE786406 OBI786406 NRM786406 NHQ786406 MXU786406 MNY786406 MEC786406 LUG786406 LKK786406 LAO786406 KQS786406 KGW786406 JXA786406 JNE786406 JDI786406 ITM786406 IJQ786406 HZU786406 HPY786406 HGC786406 GWG786406 GMK786406 GCO786406 FSS786406 FIW786406 EZA786406 EPE786406 EFI786406 DVM786406 DLQ786406 DBU786406 CRY786406 CIC786406 BYG786406 BOK786406 BEO786406 AUS786406 AKW786406 ABA786406 RE786406 HI786406 P786406 WTU720870 WJY720870 WAC720870 VQG720870 VGK720870 UWO720870 UMS720870 UCW720870 TTA720870 TJE720870 SZI720870 SPM720870 SFQ720870 RVU720870 RLY720870 RCC720870 QSG720870 QIK720870 PYO720870 POS720870 PEW720870 OVA720870 OLE720870 OBI720870 NRM720870 NHQ720870 MXU720870 MNY720870 MEC720870 LUG720870 LKK720870 LAO720870 KQS720870 KGW720870 JXA720870 JNE720870 JDI720870 ITM720870 IJQ720870 HZU720870 HPY720870 HGC720870 GWG720870 GMK720870 GCO720870 FSS720870 FIW720870 EZA720870 EPE720870 EFI720870 DVM720870 DLQ720870 DBU720870 CRY720870 CIC720870 BYG720870 BOK720870 BEO720870 AUS720870 AKW720870 ABA720870 RE720870 HI720870 P720870 WTU655334 WJY655334 WAC655334 VQG655334 VGK655334 UWO655334 UMS655334 UCW655334 TTA655334 TJE655334 SZI655334 SPM655334 SFQ655334 RVU655334 RLY655334 RCC655334 QSG655334 QIK655334 PYO655334 POS655334 PEW655334 OVA655334 OLE655334 OBI655334 NRM655334 NHQ655334 MXU655334 MNY655334 MEC655334 LUG655334 LKK655334 LAO655334 KQS655334 KGW655334 JXA655334 JNE655334 JDI655334 ITM655334 IJQ655334 HZU655334 HPY655334 HGC655334 GWG655334 GMK655334 GCO655334 FSS655334 FIW655334 EZA655334 EPE655334 EFI655334 DVM655334 DLQ655334 DBU655334 CRY655334 CIC655334 BYG655334 BOK655334 BEO655334 AUS655334 AKW655334 ABA655334 RE655334 HI655334 P655334 WTU589798 WJY589798 WAC589798 VQG589798 VGK589798 UWO589798 UMS589798 UCW589798 TTA589798 TJE589798 SZI589798 SPM589798 SFQ589798 RVU589798 RLY589798 RCC589798 QSG589798 QIK589798 PYO589798 POS589798 PEW589798 OVA589798 OLE589798 OBI589798 NRM589798 NHQ589798 MXU589798 MNY589798 MEC589798 LUG589798 LKK589798 LAO589798 KQS589798 KGW589798 JXA589798 JNE589798 JDI589798 ITM589798 IJQ589798 HZU589798 HPY589798 HGC589798 GWG589798 GMK589798 GCO589798 FSS589798 FIW589798 EZA589798 EPE589798 EFI589798 DVM589798 DLQ589798 DBU589798 CRY589798 CIC589798 BYG589798 BOK589798 BEO589798 AUS589798 AKW589798 ABA589798 RE589798 HI589798 P589798 WTU524262 WJY524262 WAC524262 VQG524262 VGK524262 UWO524262 UMS524262 UCW524262 TTA524262 TJE524262 SZI524262 SPM524262 SFQ524262 RVU524262 RLY524262 RCC524262 QSG524262 QIK524262 PYO524262 POS524262 PEW524262 OVA524262 OLE524262 OBI524262 NRM524262 NHQ524262 MXU524262 MNY524262 MEC524262 LUG524262 LKK524262 LAO524262 KQS524262 KGW524262 JXA524262 JNE524262 JDI524262 ITM524262 IJQ524262 HZU524262 HPY524262 HGC524262 GWG524262 GMK524262 GCO524262 FSS524262 FIW524262 EZA524262 EPE524262 EFI524262 DVM524262 DLQ524262 DBU524262 CRY524262 CIC524262 BYG524262 BOK524262 BEO524262 AUS524262 AKW524262 ABA524262 RE524262 HI524262 P524262 WTU458726 WJY458726 WAC458726 VQG458726 VGK458726 UWO458726 UMS458726 UCW458726 TTA458726 TJE458726 SZI458726 SPM458726 SFQ458726 RVU458726 RLY458726 RCC458726 QSG458726 QIK458726 PYO458726 POS458726 PEW458726 OVA458726 OLE458726 OBI458726 NRM458726 NHQ458726 MXU458726 MNY458726 MEC458726 LUG458726 LKK458726 LAO458726 KQS458726 KGW458726 JXA458726 JNE458726 JDI458726 ITM458726 IJQ458726 HZU458726 HPY458726 HGC458726 GWG458726 GMK458726 GCO458726 FSS458726 FIW458726 EZA458726 EPE458726 EFI458726 DVM458726 DLQ458726 DBU458726 CRY458726 CIC458726 BYG458726 BOK458726 BEO458726 AUS458726 AKW458726 ABA458726 RE458726 HI458726 P458726 WTU393190 WJY393190 WAC393190 VQG393190 VGK393190 UWO393190 UMS393190 UCW393190 TTA393190 TJE393190 SZI393190 SPM393190 SFQ393190 RVU393190 RLY393190 RCC393190 QSG393190 QIK393190 PYO393190 POS393190 PEW393190 OVA393190 OLE393190 OBI393190 NRM393190 NHQ393190 MXU393190 MNY393190 MEC393190 LUG393190 LKK393190 LAO393190 KQS393190 KGW393190 JXA393190 JNE393190 JDI393190 ITM393190 IJQ393190 HZU393190 HPY393190 HGC393190 GWG393190 GMK393190 GCO393190 FSS393190 FIW393190 EZA393190 EPE393190 EFI393190 DVM393190 DLQ393190 DBU393190 CRY393190 CIC393190 BYG393190 BOK393190 BEO393190 AUS393190 AKW393190 ABA393190 RE393190 HI393190 P393190 WTU327654 WJY327654 WAC327654 VQG327654 VGK327654 UWO327654 UMS327654 UCW327654 TTA327654 TJE327654 SZI327654 SPM327654 SFQ327654 RVU327654 RLY327654 RCC327654 QSG327654 QIK327654 PYO327654 POS327654 PEW327654 OVA327654 OLE327654 OBI327654 NRM327654 NHQ327654 MXU327654 MNY327654 MEC327654 LUG327654 LKK327654 LAO327654 KQS327654 KGW327654 JXA327654 JNE327654 JDI327654 ITM327654 IJQ327654 HZU327654 HPY327654 HGC327654 GWG327654 GMK327654 GCO327654 FSS327654 FIW327654 EZA327654 EPE327654 EFI327654 DVM327654 DLQ327654 DBU327654 CRY327654 CIC327654 BYG327654 BOK327654 BEO327654 AUS327654 AKW327654 ABA327654 RE327654 HI327654 P327654 WTU262118 WJY262118 WAC262118 VQG262118 VGK262118 UWO262118 UMS262118 UCW262118 TTA262118 TJE262118 SZI262118 SPM262118 SFQ262118 RVU262118 RLY262118 RCC262118 QSG262118 QIK262118 PYO262118 POS262118 PEW262118 OVA262118 OLE262118 OBI262118 NRM262118 NHQ262118 MXU262118 MNY262118 MEC262118 LUG262118 LKK262118 LAO262118 KQS262118 KGW262118 JXA262118 JNE262118 JDI262118 ITM262118 IJQ262118 HZU262118 HPY262118 HGC262118 GWG262118 GMK262118 GCO262118 FSS262118 FIW262118 EZA262118 EPE262118 EFI262118 DVM262118 DLQ262118 DBU262118 CRY262118 CIC262118 BYG262118 BOK262118 BEO262118 AUS262118 AKW262118 ABA262118 RE262118 HI262118 P262118 WTU196582 WJY196582 WAC196582 VQG196582 VGK196582 UWO196582 UMS196582 UCW196582 TTA196582 TJE196582 SZI196582 SPM196582 SFQ196582 RVU196582 RLY196582 RCC196582 QSG196582 QIK196582 PYO196582 POS196582 PEW196582 OVA196582 OLE196582 OBI196582 NRM196582 NHQ196582 MXU196582 MNY196582 MEC196582 LUG196582 LKK196582 LAO196582 KQS196582 KGW196582 JXA196582 JNE196582 JDI196582 ITM196582 IJQ196582 HZU196582 HPY196582 HGC196582 GWG196582 GMK196582 GCO196582 FSS196582 FIW196582 EZA196582 EPE196582 EFI196582 DVM196582 DLQ196582 DBU196582 CRY196582 CIC196582 BYG196582 BOK196582 BEO196582 AUS196582 AKW196582 ABA196582 RE196582 HI196582 P196582 WTU131046 WJY131046 WAC131046 VQG131046 VGK131046 UWO131046 UMS131046 UCW131046 TTA131046 TJE131046 SZI131046 SPM131046 SFQ131046 RVU131046 RLY131046 RCC131046 QSG131046 QIK131046 PYO131046 POS131046 PEW131046 OVA131046 OLE131046 OBI131046 NRM131046 NHQ131046 MXU131046 MNY131046 MEC131046 LUG131046 LKK131046 LAO131046 KQS131046 KGW131046 JXA131046 JNE131046 JDI131046 ITM131046 IJQ131046 HZU131046 HPY131046 HGC131046 GWG131046 GMK131046 GCO131046 FSS131046 FIW131046 EZA131046 EPE131046 EFI131046 DVM131046 DLQ131046 DBU131046 CRY131046 CIC131046 BYG131046 BOK131046 BEO131046 AUS131046 AKW131046 ABA131046 RE131046 HI131046 P131046 WTU65510 WJY65510 WAC65510 VQG65510 VGK65510 UWO65510 UMS65510 UCW65510 TTA65510 TJE65510 SZI65510 SPM65510 SFQ65510 RVU65510 RLY65510 RCC65510 QSG65510 QIK65510 PYO65510 POS65510 PEW65510 OVA65510 OLE65510 OBI65510 NRM65510 NHQ65510 MXU65510 MNY65510 MEC65510 LUG65510 LKK65510 LAO65510 KQS65510 KGW65510 JXA65510 JNE65510 JDI65510 ITM65510 IJQ65510 HZU65510 HPY65510 HGC65510 GWG65510 GMK65510 GCO65510 FSS65510 FIW65510 EZA65510 EPE65510 EFI65510 DVM65510 DLQ65510 DBU65510 CRY65510 CIC65510 BYG65510 BOK65510 BEO65510 AUS65510 AKW65510 ABA65510 RE65510 HI65510 P65510 WTU4 WJY4 WAC4 VQG4 VGK4 UWO4 UMS4 UCW4 TTA4 TJE4 SZI4 SPM4 SFQ4 RVU4 RLY4 RCC4 QSG4 QIK4 PYO4 POS4 PEW4 OVA4 OLE4 OBI4 NRM4 NHQ4 MXU4 MNY4 MEC4 LUG4 LKK4 LAO4 KQS4 KGW4 JXA4 JNE4 JDI4 ITM4 IJQ4 HZU4 HPY4 HGC4 GWG4 GMK4 GCO4 FSS4 FIW4 EZA4 EPE4 EFI4 DVM4 DLQ4 DBU4 CRY4 CIC4 BYG4 BOK4 BEO4 AUS4 AKW4 ABA4 RE4">
      <formula1>#REF!</formula1>
    </dataValidation>
    <dataValidation type="list" allowBlank="1" showInputMessage="1" showErrorMessage="1" sqref="WTU983015 WJY983015 WAC983015 VQG983015 VGK983015 UWO983015 UMS983015 UCW983015 TTA983015 TJE983015 SZI983015 SPM983015 SFQ983015 RVU983015 RLY983015 RCC983015 QSG983015 QIK983015 PYO983015 POS983015 PEW983015 OVA983015 OLE983015 OBI983015 NRM983015 NHQ983015 MXU983015 MNY983015 MEC983015 LUG983015 LKK983015 LAO983015 KQS983015 KGW983015 JXA983015 JNE983015 JDI983015 ITM983015 IJQ983015 HZU983015 HPY983015 HGC983015 GWG983015 GMK983015 GCO983015 FSS983015 FIW983015 EZA983015 EPE983015 EFI983015 DVM983015 DLQ983015 DBU983015 CRY983015 CIC983015 BYG983015 BOK983015 BEO983015 AUS983015 AKW983015 ABA983015 RE983015 HI983015 P983015 WTU917479 WJY917479 WAC917479 VQG917479 VGK917479 UWO917479 UMS917479 UCW917479 TTA917479 TJE917479 SZI917479 SPM917479 SFQ917479 RVU917479 RLY917479 RCC917479 QSG917479 QIK917479 PYO917479 POS917479 PEW917479 OVA917479 OLE917479 OBI917479 NRM917479 NHQ917479 MXU917479 MNY917479 MEC917479 LUG917479 LKK917479 LAO917479 KQS917479 KGW917479 JXA917479 JNE917479 JDI917479 ITM917479 IJQ917479 HZU917479 HPY917479 HGC917479 GWG917479 GMK917479 GCO917479 FSS917479 FIW917479 EZA917479 EPE917479 EFI917479 DVM917479 DLQ917479 DBU917479 CRY917479 CIC917479 BYG917479 BOK917479 BEO917479 AUS917479 AKW917479 ABA917479 RE917479 HI917479 P917479 WTU851943 WJY851943 WAC851943 VQG851943 VGK851943 UWO851943 UMS851943 UCW851943 TTA851943 TJE851943 SZI851943 SPM851943 SFQ851943 RVU851943 RLY851943 RCC851943 QSG851943 QIK851943 PYO851943 POS851943 PEW851943 OVA851943 OLE851943 OBI851943 NRM851943 NHQ851943 MXU851943 MNY851943 MEC851943 LUG851943 LKK851943 LAO851943 KQS851943 KGW851943 JXA851943 JNE851943 JDI851943 ITM851943 IJQ851943 HZU851943 HPY851943 HGC851943 GWG851943 GMK851943 GCO851943 FSS851943 FIW851943 EZA851943 EPE851943 EFI851943 DVM851943 DLQ851943 DBU851943 CRY851943 CIC851943 BYG851943 BOK851943 BEO851943 AUS851943 AKW851943 ABA851943 RE851943 HI851943 P851943 WTU786407 WJY786407 WAC786407 VQG786407 VGK786407 UWO786407 UMS786407 UCW786407 TTA786407 TJE786407 SZI786407 SPM786407 SFQ786407 RVU786407 RLY786407 RCC786407 QSG786407 QIK786407 PYO786407 POS786407 PEW786407 OVA786407 OLE786407 OBI786407 NRM786407 NHQ786407 MXU786407 MNY786407 MEC786407 LUG786407 LKK786407 LAO786407 KQS786407 KGW786407 JXA786407 JNE786407 JDI786407 ITM786407 IJQ786407 HZU786407 HPY786407 HGC786407 GWG786407 GMK786407 GCO786407 FSS786407 FIW786407 EZA786407 EPE786407 EFI786407 DVM786407 DLQ786407 DBU786407 CRY786407 CIC786407 BYG786407 BOK786407 BEO786407 AUS786407 AKW786407 ABA786407 RE786407 HI786407 P786407 WTU720871 WJY720871 WAC720871 VQG720871 VGK720871 UWO720871 UMS720871 UCW720871 TTA720871 TJE720871 SZI720871 SPM720871 SFQ720871 RVU720871 RLY720871 RCC720871 QSG720871 QIK720871 PYO720871 POS720871 PEW720871 OVA720871 OLE720871 OBI720871 NRM720871 NHQ720871 MXU720871 MNY720871 MEC720871 LUG720871 LKK720871 LAO720871 KQS720871 KGW720871 JXA720871 JNE720871 JDI720871 ITM720871 IJQ720871 HZU720871 HPY720871 HGC720871 GWG720871 GMK720871 GCO720871 FSS720871 FIW720871 EZA720871 EPE720871 EFI720871 DVM720871 DLQ720871 DBU720871 CRY720871 CIC720871 BYG720871 BOK720871 BEO720871 AUS720871 AKW720871 ABA720871 RE720871 HI720871 P720871 WTU655335 WJY655335 WAC655335 VQG655335 VGK655335 UWO655335 UMS655335 UCW655335 TTA655335 TJE655335 SZI655335 SPM655335 SFQ655335 RVU655335 RLY655335 RCC655335 QSG655335 QIK655335 PYO655335 POS655335 PEW655335 OVA655335 OLE655335 OBI655335 NRM655335 NHQ655335 MXU655335 MNY655335 MEC655335 LUG655335 LKK655335 LAO655335 KQS655335 KGW655335 JXA655335 JNE655335 JDI655335 ITM655335 IJQ655335 HZU655335 HPY655335 HGC655335 GWG655335 GMK655335 GCO655335 FSS655335 FIW655335 EZA655335 EPE655335 EFI655335 DVM655335 DLQ655335 DBU655335 CRY655335 CIC655335 BYG655335 BOK655335 BEO655335 AUS655335 AKW655335 ABA655335 RE655335 HI655335 P655335 WTU589799 WJY589799 WAC589799 VQG589799 VGK589799 UWO589799 UMS589799 UCW589799 TTA589799 TJE589799 SZI589799 SPM589799 SFQ589799 RVU589799 RLY589799 RCC589799 QSG589799 QIK589799 PYO589799 POS589799 PEW589799 OVA589799 OLE589799 OBI589799 NRM589799 NHQ589799 MXU589799 MNY589799 MEC589799 LUG589799 LKK589799 LAO589799 KQS589799 KGW589799 JXA589799 JNE589799 JDI589799 ITM589799 IJQ589799 HZU589799 HPY589799 HGC589799 GWG589799 GMK589799 GCO589799 FSS589799 FIW589799 EZA589799 EPE589799 EFI589799 DVM589799 DLQ589799 DBU589799 CRY589799 CIC589799 BYG589799 BOK589799 BEO589799 AUS589799 AKW589799 ABA589799 RE589799 HI589799 P589799 WTU524263 WJY524263 WAC524263 VQG524263 VGK524263 UWO524263 UMS524263 UCW524263 TTA524263 TJE524263 SZI524263 SPM524263 SFQ524263 RVU524263 RLY524263 RCC524263 QSG524263 QIK524263 PYO524263 POS524263 PEW524263 OVA524263 OLE524263 OBI524263 NRM524263 NHQ524263 MXU524263 MNY524263 MEC524263 LUG524263 LKK524263 LAO524263 KQS524263 KGW524263 JXA524263 JNE524263 JDI524263 ITM524263 IJQ524263 HZU524263 HPY524263 HGC524263 GWG524263 GMK524263 GCO524263 FSS524263 FIW524263 EZA524263 EPE524263 EFI524263 DVM524263 DLQ524263 DBU524263 CRY524263 CIC524263 BYG524263 BOK524263 BEO524263 AUS524263 AKW524263 ABA524263 RE524263 HI524263 P524263 WTU458727 WJY458727 WAC458727 VQG458727 VGK458727 UWO458727 UMS458727 UCW458727 TTA458727 TJE458727 SZI458727 SPM458727 SFQ458727 RVU458727 RLY458727 RCC458727 QSG458727 QIK458727 PYO458727 POS458727 PEW458727 OVA458727 OLE458727 OBI458727 NRM458727 NHQ458727 MXU458727 MNY458727 MEC458727 LUG458727 LKK458727 LAO458727 KQS458727 KGW458727 JXA458727 JNE458727 JDI458727 ITM458727 IJQ458727 HZU458727 HPY458727 HGC458727 GWG458727 GMK458727 GCO458727 FSS458727 FIW458727 EZA458727 EPE458727 EFI458727 DVM458727 DLQ458727 DBU458727 CRY458727 CIC458727 BYG458727 BOK458727 BEO458727 AUS458727 AKW458727 ABA458727 RE458727 HI458727 P458727 WTU393191 WJY393191 WAC393191 VQG393191 VGK393191 UWO393191 UMS393191 UCW393191 TTA393191 TJE393191 SZI393191 SPM393191 SFQ393191 RVU393191 RLY393191 RCC393191 QSG393191 QIK393191 PYO393191 POS393191 PEW393191 OVA393191 OLE393191 OBI393191 NRM393191 NHQ393191 MXU393191 MNY393191 MEC393191 LUG393191 LKK393191 LAO393191 KQS393191 KGW393191 JXA393191 JNE393191 JDI393191 ITM393191 IJQ393191 HZU393191 HPY393191 HGC393191 GWG393191 GMK393191 GCO393191 FSS393191 FIW393191 EZA393191 EPE393191 EFI393191 DVM393191 DLQ393191 DBU393191 CRY393191 CIC393191 BYG393191 BOK393191 BEO393191 AUS393191 AKW393191 ABA393191 RE393191 HI393191 P393191 WTU327655 WJY327655 WAC327655 VQG327655 VGK327655 UWO327655 UMS327655 UCW327655 TTA327655 TJE327655 SZI327655 SPM327655 SFQ327655 RVU327655 RLY327655 RCC327655 QSG327655 QIK327655 PYO327655 POS327655 PEW327655 OVA327655 OLE327655 OBI327655 NRM327655 NHQ327655 MXU327655 MNY327655 MEC327655 LUG327655 LKK327655 LAO327655 KQS327655 KGW327655 JXA327655 JNE327655 JDI327655 ITM327655 IJQ327655 HZU327655 HPY327655 HGC327655 GWG327655 GMK327655 GCO327655 FSS327655 FIW327655 EZA327655 EPE327655 EFI327655 DVM327655 DLQ327655 DBU327655 CRY327655 CIC327655 BYG327655 BOK327655 BEO327655 AUS327655 AKW327655 ABA327655 RE327655 HI327655 P327655 WTU262119 WJY262119 WAC262119 VQG262119 VGK262119 UWO262119 UMS262119 UCW262119 TTA262119 TJE262119 SZI262119 SPM262119 SFQ262119 RVU262119 RLY262119 RCC262119 QSG262119 QIK262119 PYO262119 POS262119 PEW262119 OVA262119 OLE262119 OBI262119 NRM262119 NHQ262119 MXU262119 MNY262119 MEC262119 LUG262119 LKK262119 LAO262119 KQS262119 KGW262119 JXA262119 JNE262119 JDI262119 ITM262119 IJQ262119 HZU262119 HPY262119 HGC262119 GWG262119 GMK262119 GCO262119 FSS262119 FIW262119 EZA262119 EPE262119 EFI262119 DVM262119 DLQ262119 DBU262119 CRY262119 CIC262119 BYG262119 BOK262119 BEO262119 AUS262119 AKW262119 ABA262119 RE262119 HI262119 P262119 WTU196583 WJY196583 WAC196583 VQG196583 VGK196583 UWO196583 UMS196583 UCW196583 TTA196583 TJE196583 SZI196583 SPM196583 SFQ196583 RVU196583 RLY196583 RCC196583 QSG196583 QIK196583 PYO196583 POS196583 PEW196583 OVA196583 OLE196583 OBI196583 NRM196583 NHQ196583 MXU196583 MNY196583 MEC196583 LUG196583 LKK196583 LAO196583 KQS196583 KGW196583 JXA196583 JNE196583 JDI196583 ITM196583 IJQ196583 HZU196583 HPY196583 HGC196583 GWG196583 GMK196583 GCO196583 FSS196583 FIW196583 EZA196583 EPE196583 EFI196583 DVM196583 DLQ196583 DBU196583 CRY196583 CIC196583 BYG196583 BOK196583 BEO196583 AUS196583 AKW196583 ABA196583 RE196583 HI196583 P196583 WTU131047 WJY131047 WAC131047 VQG131047 VGK131047 UWO131047 UMS131047 UCW131047 TTA131047 TJE131047 SZI131047 SPM131047 SFQ131047 RVU131047 RLY131047 RCC131047 QSG131047 QIK131047 PYO131047 POS131047 PEW131047 OVA131047 OLE131047 OBI131047 NRM131047 NHQ131047 MXU131047 MNY131047 MEC131047 LUG131047 LKK131047 LAO131047 KQS131047 KGW131047 JXA131047 JNE131047 JDI131047 ITM131047 IJQ131047 HZU131047 HPY131047 HGC131047 GWG131047 GMK131047 GCO131047 FSS131047 FIW131047 EZA131047 EPE131047 EFI131047 DVM131047 DLQ131047 DBU131047 CRY131047 CIC131047 BYG131047 BOK131047 BEO131047 AUS131047 AKW131047 ABA131047 RE131047 HI131047 P131047 WTU65511 WJY65511 WAC65511 VQG65511 VGK65511 UWO65511 UMS65511 UCW65511 TTA65511 TJE65511 SZI65511 SPM65511 SFQ65511 RVU65511 RLY65511 RCC65511 QSG65511 QIK65511 PYO65511 POS65511 PEW65511 OVA65511 OLE65511 OBI65511 NRM65511 NHQ65511 MXU65511 MNY65511 MEC65511 LUG65511 LKK65511 LAO65511 KQS65511 KGW65511 JXA65511 JNE65511 JDI65511 ITM65511 IJQ65511 HZU65511 HPY65511 HGC65511 GWG65511 GMK65511 GCO65511 FSS65511 FIW65511 EZA65511 EPE65511 EFI65511 DVM65511 DLQ65511 DBU65511 CRY65511 CIC65511 BYG65511 BOK65511 BEO65511 AUS65511 AKW65511 ABA65511 RE65511 HI65511 P65511 WTU5 WJY5 WAC5 VQG5 VGK5 UWO5 UMS5 UCW5 TTA5 TJE5 SZI5 SPM5 SFQ5 RVU5 RLY5 RCC5 QSG5 QIK5 PYO5 POS5 PEW5 OVA5 OLE5 OBI5 NRM5 NHQ5 MXU5 MNY5 MEC5 LUG5 LKK5 LAO5 KQS5 KGW5 JXA5 JNE5 JDI5 ITM5 IJQ5 HZU5 HPY5 HGC5 GWG5 GMK5 GCO5 FSS5 FIW5 EZA5 EPE5 EFI5 DVM5 DLQ5 DBU5 CRY5 CIC5 BYG5 BOK5 BEO5 AUS5 AKW5 ABA5 RE5 HI5 G5 WUI983014:WUI983016 WKM983014:WKM983016 WAQ983014:WAQ983016 VQU983014:VQU983016 VGY983014:VGY983016 UXC983014:UXC983016 UNG983014:UNG983016 UDK983014:UDK983016 TTO983014:TTO983016 TJS983014:TJS983016 SZW983014:SZW983016 SQA983014:SQA983016 SGE983014:SGE983016 RWI983014:RWI983016 RMM983014:RMM983016 RCQ983014:RCQ983016 QSU983014:QSU983016 QIY983014:QIY983016 PZC983014:PZC983016 PPG983014:PPG983016 PFK983014:PFK983016 OVO983014:OVO983016 OLS983014:OLS983016 OBW983014:OBW983016 NSA983014:NSA983016 NIE983014:NIE983016 MYI983014:MYI983016 MOM983014:MOM983016 MEQ983014:MEQ983016 LUU983014:LUU983016 LKY983014:LKY983016 LBC983014:LBC983016 KRG983014:KRG983016 KHK983014:KHK983016 JXO983014:JXO983016 JNS983014:JNS983016 JDW983014:JDW983016 IUA983014:IUA983016 IKE983014:IKE983016 IAI983014:IAI983016 HQM983014:HQM983016 HGQ983014:HGQ983016 GWU983014:GWU983016 GMY983014:GMY983016 GDC983014:GDC983016 FTG983014:FTG983016 FJK983014:FJK983016 EZO983014:EZO983016 EPS983014:EPS983016 EFW983014:EFW983016 DWA983014:DWA983016 DME983014:DME983016 DCI983014:DCI983016 CSM983014:CSM983016 CIQ983014:CIQ983016 BYU983014:BYU983016 BOY983014:BOY983016 BFC983014:BFC983016 AVG983014:AVG983016 ALK983014:ALK983016 ABO983014:ABO983016 RS983014:RS983016 HW983014:HW983016 AD983014:AD983016 WUI917478:WUI917480 WKM917478:WKM917480 WAQ917478:WAQ917480 VQU917478:VQU917480 VGY917478:VGY917480 UXC917478:UXC917480 UNG917478:UNG917480 UDK917478:UDK917480 TTO917478:TTO917480 TJS917478:TJS917480 SZW917478:SZW917480 SQA917478:SQA917480 SGE917478:SGE917480 RWI917478:RWI917480 RMM917478:RMM917480 RCQ917478:RCQ917480 QSU917478:QSU917480 QIY917478:QIY917480 PZC917478:PZC917480 PPG917478:PPG917480 PFK917478:PFK917480 OVO917478:OVO917480 OLS917478:OLS917480 OBW917478:OBW917480 NSA917478:NSA917480 NIE917478:NIE917480 MYI917478:MYI917480 MOM917478:MOM917480 MEQ917478:MEQ917480 LUU917478:LUU917480 LKY917478:LKY917480 LBC917478:LBC917480 KRG917478:KRG917480 KHK917478:KHK917480 JXO917478:JXO917480 JNS917478:JNS917480 JDW917478:JDW917480 IUA917478:IUA917480 IKE917478:IKE917480 IAI917478:IAI917480 HQM917478:HQM917480 HGQ917478:HGQ917480 GWU917478:GWU917480 GMY917478:GMY917480 GDC917478:GDC917480 FTG917478:FTG917480 FJK917478:FJK917480 EZO917478:EZO917480 EPS917478:EPS917480 EFW917478:EFW917480 DWA917478:DWA917480 DME917478:DME917480 DCI917478:DCI917480 CSM917478:CSM917480 CIQ917478:CIQ917480 BYU917478:BYU917480 BOY917478:BOY917480 BFC917478:BFC917480 AVG917478:AVG917480 ALK917478:ALK917480 ABO917478:ABO917480 RS917478:RS917480 HW917478:HW917480 AD917478:AD917480 WUI851942:WUI851944 WKM851942:WKM851944 WAQ851942:WAQ851944 VQU851942:VQU851944 VGY851942:VGY851944 UXC851942:UXC851944 UNG851942:UNG851944 UDK851942:UDK851944 TTO851942:TTO851944 TJS851942:TJS851944 SZW851942:SZW851944 SQA851942:SQA851944 SGE851942:SGE851944 RWI851942:RWI851944 RMM851942:RMM851944 RCQ851942:RCQ851944 QSU851942:QSU851944 QIY851942:QIY851944 PZC851942:PZC851944 PPG851942:PPG851944 PFK851942:PFK851944 OVO851942:OVO851944 OLS851942:OLS851944 OBW851942:OBW851944 NSA851942:NSA851944 NIE851942:NIE851944 MYI851942:MYI851944 MOM851942:MOM851944 MEQ851942:MEQ851944 LUU851942:LUU851944 LKY851942:LKY851944 LBC851942:LBC851944 KRG851942:KRG851944 KHK851942:KHK851944 JXO851942:JXO851944 JNS851942:JNS851944 JDW851942:JDW851944 IUA851942:IUA851944 IKE851942:IKE851944 IAI851942:IAI851944 HQM851942:HQM851944 HGQ851942:HGQ851944 GWU851942:GWU851944 GMY851942:GMY851944 GDC851942:GDC851944 FTG851942:FTG851944 FJK851942:FJK851944 EZO851942:EZO851944 EPS851942:EPS851944 EFW851942:EFW851944 DWA851942:DWA851944 DME851942:DME851944 DCI851942:DCI851944 CSM851942:CSM851944 CIQ851942:CIQ851944 BYU851942:BYU851944 BOY851942:BOY851944 BFC851942:BFC851944 AVG851942:AVG851944 ALK851942:ALK851944 ABO851942:ABO851944 RS851942:RS851944 HW851942:HW851944 AD851942:AD851944 WUI786406:WUI786408 WKM786406:WKM786408 WAQ786406:WAQ786408 VQU786406:VQU786408 VGY786406:VGY786408 UXC786406:UXC786408 UNG786406:UNG786408 UDK786406:UDK786408 TTO786406:TTO786408 TJS786406:TJS786408 SZW786406:SZW786408 SQA786406:SQA786408 SGE786406:SGE786408 RWI786406:RWI786408 RMM786406:RMM786408 RCQ786406:RCQ786408 QSU786406:QSU786408 QIY786406:QIY786408 PZC786406:PZC786408 PPG786406:PPG786408 PFK786406:PFK786408 OVO786406:OVO786408 OLS786406:OLS786408 OBW786406:OBW786408 NSA786406:NSA786408 NIE786406:NIE786408 MYI786406:MYI786408 MOM786406:MOM786408 MEQ786406:MEQ786408 LUU786406:LUU786408 LKY786406:LKY786408 LBC786406:LBC786408 KRG786406:KRG786408 KHK786406:KHK786408 JXO786406:JXO786408 JNS786406:JNS786408 JDW786406:JDW786408 IUA786406:IUA786408 IKE786406:IKE786408 IAI786406:IAI786408 HQM786406:HQM786408 HGQ786406:HGQ786408 GWU786406:GWU786408 GMY786406:GMY786408 GDC786406:GDC786408 FTG786406:FTG786408 FJK786406:FJK786408 EZO786406:EZO786408 EPS786406:EPS786408 EFW786406:EFW786408 DWA786406:DWA786408 DME786406:DME786408 DCI786406:DCI786408 CSM786406:CSM786408 CIQ786406:CIQ786408 BYU786406:BYU786408 BOY786406:BOY786408 BFC786406:BFC786408 AVG786406:AVG786408 ALK786406:ALK786408 ABO786406:ABO786408 RS786406:RS786408 HW786406:HW786408 AD786406:AD786408 WUI720870:WUI720872 WKM720870:WKM720872 WAQ720870:WAQ720872 VQU720870:VQU720872 VGY720870:VGY720872 UXC720870:UXC720872 UNG720870:UNG720872 UDK720870:UDK720872 TTO720870:TTO720872 TJS720870:TJS720872 SZW720870:SZW720872 SQA720870:SQA720872 SGE720870:SGE720872 RWI720870:RWI720872 RMM720870:RMM720872 RCQ720870:RCQ720872 QSU720870:QSU720872 QIY720870:QIY720872 PZC720870:PZC720872 PPG720870:PPG720872 PFK720870:PFK720872 OVO720870:OVO720872 OLS720870:OLS720872 OBW720870:OBW720872 NSA720870:NSA720872 NIE720870:NIE720872 MYI720870:MYI720872 MOM720870:MOM720872 MEQ720870:MEQ720872 LUU720870:LUU720872 LKY720870:LKY720872 LBC720870:LBC720872 KRG720870:KRG720872 KHK720870:KHK720872 JXO720870:JXO720872 JNS720870:JNS720872 JDW720870:JDW720872 IUA720870:IUA720872 IKE720870:IKE720872 IAI720870:IAI720872 HQM720870:HQM720872 HGQ720870:HGQ720872 GWU720870:GWU720872 GMY720870:GMY720872 GDC720870:GDC720872 FTG720870:FTG720872 FJK720870:FJK720872 EZO720870:EZO720872 EPS720870:EPS720872 EFW720870:EFW720872 DWA720870:DWA720872 DME720870:DME720872 DCI720870:DCI720872 CSM720870:CSM720872 CIQ720870:CIQ720872 BYU720870:BYU720872 BOY720870:BOY720872 BFC720870:BFC720872 AVG720870:AVG720872 ALK720870:ALK720872 ABO720870:ABO720872 RS720870:RS720872 HW720870:HW720872 AD720870:AD720872 WUI655334:WUI655336 WKM655334:WKM655336 WAQ655334:WAQ655336 VQU655334:VQU655336 VGY655334:VGY655336 UXC655334:UXC655336 UNG655334:UNG655336 UDK655334:UDK655336 TTO655334:TTO655336 TJS655334:TJS655336 SZW655334:SZW655336 SQA655334:SQA655336 SGE655334:SGE655336 RWI655334:RWI655336 RMM655334:RMM655336 RCQ655334:RCQ655336 QSU655334:QSU655336 QIY655334:QIY655336 PZC655334:PZC655336 PPG655334:PPG655336 PFK655334:PFK655336 OVO655334:OVO655336 OLS655334:OLS655336 OBW655334:OBW655336 NSA655334:NSA655336 NIE655334:NIE655336 MYI655334:MYI655336 MOM655334:MOM655336 MEQ655334:MEQ655336 LUU655334:LUU655336 LKY655334:LKY655336 LBC655334:LBC655336 KRG655334:KRG655336 KHK655334:KHK655336 JXO655334:JXO655336 JNS655334:JNS655336 JDW655334:JDW655336 IUA655334:IUA655336 IKE655334:IKE655336 IAI655334:IAI655336 HQM655334:HQM655336 HGQ655334:HGQ655336 GWU655334:GWU655336 GMY655334:GMY655336 GDC655334:GDC655336 FTG655334:FTG655336 FJK655334:FJK655336 EZO655334:EZO655336 EPS655334:EPS655336 EFW655334:EFW655336 DWA655334:DWA655336 DME655334:DME655336 DCI655334:DCI655336 CSM655334:CSM655336 CIQ655334:CIQ655336 BYU655334:BYU655336 BOY655334:BOY655336 BFC655334:BFC655336 AVG655334:AVG655336 ALK655334:ALK655336 ABO655334:ABO655336 RS655334:RS655336 HW655334:HW655336 AD655334:AD655336 WUI589798:WUI589800 WKM589798:WKM589800 WAQ589798:WAQ589800 VQU589798:VQU589800 VGY589798:VGY589800 UXC589798:UXC589800 UNG589798:UNG589800 UDK589798:UDK589800 TTO589798:TTO589800 TJS589798:TJS589800 SZW589798:SZW589800 SQA589798:SQA589800 SGE589798:SGE589800 RWI589798:RWI589800 RMM589798:RMM589800 RCQ589798:RCQ589800 QSU589798:QSU589800 QIY589798:QIY589800 PZC589798:PZC589800 PPG589798:PPG589800 PFK589798:PFK589800 OVO589798:OVO589800 OLS589798:OLS589800 OBW589798:OBW589800 NSA589798:NSA589800 NIE589798:NIE589800 MYI589798:MYI589800 MOM589798:MOM589800 MEQ589798:MEQ589800 LUU589798:LUU589800 LKY589798:LKY589800 LBC589798:LBC589800 KRG589798:KRG589800 KHK589798:KHK589800 JXO589798:JXO589800 JNS589798:JNS589800 JDW589798:JDW589800 IUA589798:IUA589800 IKE589798:IKE589800 IAI589798:IAI589800 HQM589798:HQM589800 HGQ589798:HGQ589800 GWU589798:GWU589800 GMY589798:GMY589800 GDC589798:GDC589800 FTG589798:FTG589800 FJK589798:FJK589800 EZO589798:EZO589800 EPS589798:EPS589800 EFW589798:EFW589800 DWA589798:DWA589800 DME589798:DME589800 DCI589798:DCI589800 CSM589798:CSM589800 CIQ589798:CIQ589800 BYU589798:BYU589800 BOY589798:BOY589800 BFC589798:BFC589800 AVG589798:AVG589800 ALK589798:ALK589800 ABO589798:ABO589800 RS589798:RS589800 HW589798:HW589800 AD589798:AD589800 WUI524262:WUI524264 WKM524262:WKM524264 WAQ524262:WAQ524264 VQU524262:VQU524264 VGY524262:VGY524264 UXC524262:UXC524264 UNG524262:UNG524264 UDK524262:UDK524264 TTO524262:TTO524264 TJS524262:TJS524264 SZW524262:SZW524264 SQA524262:SQA524264 SGE524262:SGE524264 RWI524262:RWI524264 RMM524262:RMM524264 RCQ524262:RCQ524264 QSU524262:QSU524264 QIY524262:QIY524264 PZC524262:PZC524264 PPG524262:PPG524264 PFK524262:PFK524264 OVO524262:OVO524264 OLS524262:OLS524264 OBW524262:OBW524264 NSA524262:NSA524264 NIE524262:NIE524264 MYI524262:MYI524264 MOM524262:MOM524264 MEQ524262:MEQ524264 LUU524262:LUU524264 LKY524262:LKY524264 LBC524262:LBC524264 KRG524262:KRG524264 KHK524262:KHK524264 JXO524262:JXO524264 JNS524262:JNS524264 JDW524262:JDW524264 IUA524262:IUA524264 IKE524262:IKE524264 IAI524262:IAI524264 HQM524262:HQM524264 HGQ524262:HGQ524264 GWU524262:GWU524264 GMY524262:GMY524264 GDC524262:GDC524264 FTG524262:FTG524264 FJK524262:FJK524264 EZO524262:EZO524264 EPS524262:EPS524264 EFW524262:EFW524264 DWA524262:DWA524264 DME524262:DME524264 DCI524262:DCI524264 CSM524262:CSM524264 CIQ524262:CIQ524264 BYU524262:BYU524264 BOY524262:BOY524264 BFC524262:BFC524264 AVG524262:AVG524264 ALK524262:ALK524264 ABO524262:ABO524264 RS524262:RS524264 HW524262:HW524264 AD524262:AD524264 WUI458726:WUI458728 WKM458726:WKM458728 WAQ458726:WAQ458728 VQU458726:VQU458728 VGY458726:VGY458728 UXC458726:UXC458728 UNG458726:UNG458728 UDK458726:UDK458728 TTO458726:TTO458728 TJS458726:TJS458728 SZW458726:SZW458728 SQA458726:SQA458728 SGE458726:SGE458728 RWI458726:RWI458728 RMM458726:RMM458728 RCQ458726:RCQ458728 QSU458726:QSU458728 QIY458726:QIY458728 PZC458726:PZC458728 PPG458726:PPG458728 PFK458726:PFK458728 OVO458726:OVO458728 OLS458726:OLS458728 OBW458726:OBW458728 NSA458726:NSA458728 NIE458726:NIE458728 MYI458726:MYI458728 MOM458726:MOM458728 MEQ458726:MEQ458728 LUU458726:LUU458728 LKY458726:LKY458728 LBC458726:LBC458728 KRG458726:KRG458728 KHK458726:KHK458728 JXO458726:JXO458728 JNS458726:JNS458728 JDW458726:JDW458728 IUA458726:IUA458728 IKE458726:IKE458728 IAI458726:IAI458728 HQM458726:HQM458728 HGQ458726:HGQ458728 GWU458726:GWU458728 GMY458726:GMY458728 GDC458726:GDC458728 FTG458726:FTG458728 FJK458726:FJK458728 EZO458726:EZO458728 EPS458726:EPS458728 EFW458726:EFW458728 DWA458726:DWA458728 DME458726:DME458728 DCI458726:DCI458728 CSM458726:CSM458728 CIQ458726:CIQ458728 BYU458726:BYU458728 BOY458726:BOY458728 BFC458726:BFC458728 AVG458726:AVG458728 ALK458726:ALK458728 ABO458726:ABO458728 RS458726:RS458728 HW458726:HW458728 AD458726:AD458728 WUI393190:WUI393192 WKM393190:WKM393192 WAQ393190:WAQ393192 VQU393190:VQU393192 VGY393190:VGY393192 UXC393190:UXC393192 UNG393190:UNG393192 UDK393190:UDK393192 TTO393190:TTO393192 TJS393190:TJS393192 SZW393190:SZW393192 SQA393190:SQA393192 SGE393190:SGE393192 RWI393190:RWI393192 RMM393190:RMM393192 RCQ393190:RCQ393192 QSU393190:QSU393192 QIY393190:QIY393192 PZC393190:PZC393192 PPG393190:PPG393192 PFK393190:PFK393192 OVO393190:OVO393192 OLS393190:OLS393192 OBW393190:OBW393192 NSA393190:NSA393192 NIE393190:NIE393192 MYI393190:MYI393192 MOM393190:MOM393192 MEQ393190:MEQ393192 LUU393190:LUU393192 LKY393190:LKY393192 LBC393190:LBC393192 KRG393190:KRG393192 KHK393190:KHK393192 JXO393190:JXO393192 JNS393190:JNS393192 JDW393190:JDW393192 IUA393190:IUA393192 IKE393190:IKE393192 IAI393190:IAI393192 HQM393190:HQM393192 HGQ393190:HGQ393192 GWU393190:GWU393192 GMY393190:GMY393192 GDC393190:GDC393192 FTG393190:FTG393192 FJK393190:FJK393192 EZO393190:EZO393192 EPS393190:EPS393192 EFW393190:EFW393192 DWA393190:DWA393192 DME393190:DME393192 DCI393190:DCI393192 CSM393190:CSM393192 CIQ393190:CIQ393192 BYU393190:BYU393192 BOY393190:BOY393192 BFC393190:BFC393192 AVG393190:AVG393192 ALK393190:ALK393192 ABO393190:ABO393192 RS393190:RS393192 HW393190:HW393192 AD393190:AD393192 WUI327654:WUI327656 WKM327654:WKM327656 WAQ327654:WAQ327656 VQU327654:VQU327656 VGY327654:VGY327656 UXC327654:UXC327656 UNG327654:UNG327656 UDK327654:UDK327656 TTO327654:TTO327656 TJS327654:TJS327656 SZW327654:SZW327656 SQA327654:SQA327656 SGE327654:SGE327656 RWI327654:RWI327656 RMM327654:RMM327656 RCQ327654:RCQ327656 QSU327654:QSU327656 QIY327654:QIY327656 PZC327654:PZC327656 PPG327654:PPG327656 PFK327654:PFK327656 OVO327654:OVO327656 OLS327654:OLS327656 OBW327654:OBW327656 NSA327654:NSA327656 NIE327654:NIE327656 MYI327654:MYI327656 MOM327654:MOM327656 MEQ327654:MEQ327656 LUU327654:LUU327656 LKY327654:LKY327656 LBC327654:LBC327656 KRG327654:KRG327656 KHK327654:KHK327656 JXO327654:JXO327656 JNS327654:JNS327656 JDW327654:JDW327656 IUA327654:IUA327656 IKE327654:IKE327656 IAI327654:IAI327656 HQM327654:HQM327656 HGQ327654:HGQ327656 GWU327654:GWU327656 GMY327654:GMY327656 GDC327654:GDC327656 FTG327654:FTG327656 FJK327654:FJK327656 EZO327654:EZO327656 EPS327654:EPS327656 EFW327654:EFW327656 DWA327654:DWA327656 DME327654:DME327656 DCI327654:DCI327656 CSM327654:CSM327656 CIQ327654:CIQ327656 BYU327654:BYU327656 BOY327654:BOY327656 BFC327654:BFC327656 AVG327654:AVG327656 ALK327654:ALK327656 ABO327654:ABO327656 RS327654:RS327656 HW327654:HW327656 AD327654:AD327656 WUI262118:WUI262120 WKM262118:WKM262120 WAQ262118:WAQ262120 VQU262118:VQU262120 VGY262118:VGY262120 UXC262118:UXC262120 UNG262118:UNG262120 UDK262118:UDK262120 TTO262118:TTO262120 TJS262118:TJS262120 SZW262118:SZW262120 SQA262118:SQA262120 SGE262118:SGE262120 RWI262118:RWI262120 RMM262118:RMM262120 RCQ262118:RCQ262120 QSU262118:QSU262120 QIY262118:QIY262120 PZC262118:PZC262120 PPG262118:PPG262120 PFK262118:PFK262120 OVO262118:OVO262120 OLS262118:OLS262120 OBW262118:OBW262120 NSA262118:NSA262120 NIE262118:NIE262120 MYI262118:MYI262120 MOM262118:MOM262120 MEQ262118:MEQ262120 LUU262118:LUU262120 LKY262118:LKY262120 LBC262118:LBC262120 KRG262118:KRG262120 KHK262118:KHK262120 JXO262118:JXO262120 JNS262118:JNS262120 JDW262118:JDW262120 IUA262118:IUA262120 IKE262118:IKE262120 IAI262118:IAI262120 HQM262118:HQM262120 HGQ262118:HGQ262120 GWU262118:GWU262120 GMY262118:GMY262120 GDC262118:GDC262120 FTG262118:FTG262120 FJK262118:FJK262120 EZO262118:EZO262120 EPS262118:EPS262120 EFW262118:EFW262120 DWA262118:DWA262120 DME262118:DME262120 DCI262118:DCI262120 CSM262118:CSM262120 CIQ262118:CIQ262120 BYU262118:BYU262120 BOY262118:BOY262120 BFC262118:BFC262120 AVG262118:AVG262120 ALK262118:ALK262120 ABO262118:ABO262120 RS262118:RS262120 HW262118:HW262120 AD262118:AD262120 WUI196582:WUI196584 WKM196582:WKM196584 WAQ196582:WAQ196584 VQU196582:VQU196584 VGY196582:VGY196584 UXC196582:UXC196584 UNG196582:UNG196584 UDK196582:UDK196584 TTO196582:TTO196584 TJS196582:TJS196584 SZW196582:SZW196584 SQA196582:SQA196584 SGE196582:SGE196584 RWI196582:RWI196584 RMM196582:RMM196584 RCQ196582:RCQ196584 QSU196582:QSU196584 QIY196582:QIY196584 PZC196582:PZC196584 PPG196582:PPG196584 PFK196582:PFK196584 OVO196582:OVO196584 OLS196582:OLS196584 OBW196582:OBW196584 NSA196582:NSA196584 NIE196582:NIE196584 MYI196582:MYI196584 MOM196582:MOM196584 MEQ196582:MEQ196584 LUU196582:LUU196584 LKY196582:LKY196584 LBC196582:LBC196584 KRG196582:KRG196584 KHK196582:KHK196584 JXO196582:JXO196584 JNS196582:JNS196584 JDW196582:JDW196584 IUA196582:IUA196584 IKE196582:IKE196584 IAI196582:IAI196584 HQM196582:HQM196584 HGQ196582:HGQ196584 GWU196582:GWU196584 GMY196582:GMY196584 GDC196582:GDC196584 FTG196582:FTG196584 FJK196582:FJK196584 EZO196582:EZO196584 EPS196582:EPS196584 EFW196582:EFW196584 DWA196582:DWA196584 DME196582:DME196584 DCI196582:DCI196584 CSM196582:CSM196584 CIQ196582:CIQ196584 BYU196582:BYU196584 BOY196582:BOY196584 BFC196582:BFC196584 AVG196582:AVG196584 ALK196582:ALK196584 ABO196582:ABO196584 RS196582:RS196584 HW196582:HW196584 AD196582:AD196584 WUI131046:WUI131048 WKM131046:WKM131048 WAQ131046:WAQ131048 VQU131046:VQU131048 VGY131046:VGY131048 UXC131046:UXC131048 UNG131046:UNG131048 UDK131046:UDK131048 TTO131046:TTO131048 TJS131046:TJS131048 SZW131046:SZW131048 SQA131046:SQA131048 SGE131046:SGE131048 RWI131046:RWI131048 RMM131046:RMM131048 RCQ131046:RCQ131048 QSU131046:QSU131048 QIY131046:QIY131048 PZC131046:PZC131048 PPG131046:PPG131048 PFK131046:PFK131048 OVO131046:OVO131048 OLS131046:OLS131048 OBW131046:OBW131048 NSA131046:NSA131048 NIE131046:NIE131048 MYI131046:MYI131048 MOM131046:MOM131048 MEQ131046:MEQ131048 LUU131046:LUU131048 LKY131046:LKY131048 LBC131046:LBC131048 KRG131046:KRG131048 KHK131046:KHK131048 JXO131046:JXO131048 JNS131046:JNS131048 JDW131046:JDW131048 IUA131046:IUA131048 IKE131046:IKE131048 IAI131046:IAI131048 HQM131046:HQM131048 HGQ131046:HGQ131048 GWU131046:GWU131048 GMY131046:GMY131048 GDC131046:GDC131048 FTG131046:FTG131048 FJK131046:FJK131048 EZO131046:EZO131048 EPS131046:EPS131048 EFW131046:EFW131048 DWA131046:DWA131048 DME131046:DME131048 DCI131046:DCI131048 CSM131046:CSM131048 CIQ131046:CIQ131048 BYU131046:BYU131048 BOY131046:BOY131048 BFC131046:BFC131048 AVG131046:AVG131048 ALK131046:ALK131048 ABO131046:ABO131048 RS131046:RS131048 HW131046:HW131048 AD131046:AD131048 WUI65510:WUI65512 WKM65510:WKM65512 WAQ65510:WAQ65512 VQU65510:VQU65512 VGY65510:VGY65512 UXC65510:UXC65512 UNG65510:UNG65512 UDK65510:UDK65512 TTO65510:TTO65512 TJS65510:TJS65512 SZW65510:SZW65512 SQA65510:SQA65512 SGE65510:SGE65512 RWI65510:RWI65512 RMM65510:RMM65512 RCQ65510:RCQ65512 QSU65510:QSU65512 QIY65510:QIY65512 PZC65510:PZC65512 PPG65510:PPG65512 PFK65510:PFK65512 OVO65510:OVO65512 OLS65510:OLS65512 OBW65510:OBW65512 NSA65510:NSA65512 NIE65510:NIE65512 MYI65510:MYI65512 MOM65510:MOM65512 MEQ65510:MEQ65512 LUU65510:LUU65512 LKY65510:LKY65512 LBC65510:LBC65512 KRG65510:KRG65512 KHK65510:KHK65512 JXO65510:JXO65512 JNS65510:JNS65512 JDW65510:JDW65512 IUA65510:IUA65512 IKE65510:IKE65512 IAI65510:IAI65512 HQM65510:HQM65512 HGQ65510:HGQ65512 GWU65510:GWU65512 GMY65510:GMY65512 GDC65510:GDC65512 FTG65510:FTG65512 FJK65510:FJK65512 EZO65510:EZO65512 EPS65510:EPS65512 EFW65510:EFW65512 DWA65510:DWA65512 DME65510:DME65512 DCI65510:DCI65512 CSM65510:CSM65512 CIQ65510:CIQ65512 BYU65510:BYU65512 BOY65510:BOY65512 BFC65510:BFC65512 AVG65510:AVG65512 ALK65510:ALK65512 ABO65510:ABO65512 RS65510:RS65512 HW65510:HW65512 AD65510:AD65512 RS4:RS6 ABO4:ABO6 ALK4:ALK6 AVG4:AVG6 BFC4:BFC6 BOY4:BOY6 BYU4:BYU6 CIQ4:CIQ6 CSM4:CSM6 DCI4:DCI6 DME4:DME6 DWA4:DWA6 EFW4:EFW6 EPS4:EPS6 EZO4:EZO6 FJK4:FJK6 FTG4:FTG6 GDC4:GDC6 GMY4:GMY6 GWU4:GWU6 HGQ4:HGQ6 HQM4:HQM6 IAI4:IAI6 IKE4:IKE6 IUA4:IUA6 JDW4:JDW6 JNS4:JNS6 JXO4:JXO6 KHK4:KHK6 KRG4:KRG6 LBC4:LBC6 LKY4:LKY6 LUU4:LUU6 MEQ4:MEQ6 MOM4:MOM6 MYI4:MYI6 NIE4:NIE6 NSA4:NSA6 OBW4:OBW6 OLS4:OLS6 OVO4:OVO6 PFK4:PFK6 PPG4:PPG6 PZC4:PZC6 QIY4:QIY6 QSU4:QSU6 RCQ4:RCQ6 RMM4:RMM6 RWI4:RWI6 SGE4:SGE6 SQA4:SQA6 SZW4:SZW6 TJS4:TJS6 TTO4:TTO6 UDK4:UDK6 UNG4:UNG6 UXC4:UXC6 VGY4:VGY6 VQU4:VQU6 WAQ4:WAQ6 WKM4:WKM6 WUI4:WUI6 HW4:HW6">
      <formula1>$BC$28:$BC$30</formula1>
    </dataValidation>
    <dataValidation type="list" allowBlank="1" showInputMessage="1" showErrorMessage="1" sqref="G4">
      <formula1>$BC$1:$BC$8</formula1>
    </dataValidation>
  </dataValidations>
  <hyperlinks>
    <hyperlink ref="B59" r:id="rId1"/>
    <hyperlink ref="B44" r:id="rId2"/>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H23"/>
  <sheetViews>
    <sheetView zoomScale="60" zoomScaleNormal="60" workbookViewId="0">
      <selection activeCell="G32" sqref="G32"/>
    </sheetView>
  </sheetViews>
  <sheetFormatPr defaultRowHeight="15" x14ac:dyDescent="0.25"/>
  <cols>
    <col min="1" max="1" width="3.85546875" customWidth="1"/>
    <col min="2" max="2" width="28.28515625" bestFit="1" customWidth="1"/>
    <col min="3" max="3" width="32.7109375" bestFit="1" customWidth="1"/>
    <col min="4" max="4" width="25.42578125" bestFit="1" customWidth="1"/>
    <col min="5" max="5" width="22.7109375" bestFit="1" customWidth="1"/>
    <col min="6" max="6" width="26.7109375" bestFit="1" customWidth="1"/>
    <col min="7" max="7" width="27" bestFit="1" customWidth="1"/>
    <col min="8" max="8" width="24.28515625" bestFit="1" customWidth="1"/>
    <col min="9" max="9" width="27" bestFit="1" customWidth="1"/>
    <col min="10" max="10" width="27.42578125" bestFit="1" customWidth="1"/>
    <col min="11" max="11" width="24.7109375" bestFit="1" customWidth="1"/>
    <col min="12" max="12" width="31.42578125" bestFit="1" customWidth="1"/>
    <col min="13" max="13" width="31.85546875" bestFit="1" customWidth="1"/>
    <col min="14" max="19" width="21" customWidth="1"/>
    <col min="20" max="20" width="21.28515625" bestFit="1" customWidth="1"/>
    <col min="21" max="21" width="31" customWidth="1"/>
    <col min="22" max="22" width="31.28515625" bestFit="1" customWidth="1"/>
    <col min="23" max="23" width="28.7109375" bestFit="1" customWidth="1"/>
    <col min="24" max="26" width="28.7109375" customWidth="1"/>
    <col min="27" max="27" width="27.140625" customWidth="1"/>
    <col min="28" max="28" width="27.5703125" bestFit="1" customWidth="1"/>
    <col min="29" max="29" width="24.85546875" customWidth="1"/>
    <col min="30" max="30" width="28.140625" bestFit="1" customWidth="1"/>
    <col min="31" max="31" width="28.7109375" bestFit="1" customWidth="1"/>
    <col min="32" max="32" width="25.7109375" bestFit="1" customWidth="1"/>
    <col min="33" max="33" width="28.140625" bestFit="1" customWidth="1"/>
    <col min="34" max="34" width="28.7109375" bestFit="1" customWidth="1"/>
    <col min="35" max="38" width="25.7109375" customWidth="1"/>
    <col min="39" max="39" width="32.140625" bestFit="1" customWidth="1"/>
    <col min="40" max="40" width="29" bestFit="1" customWidth="1"/>
    <col min="41" max="41" width="26" bestFit="1" customWidth="1"/>
    <col min="42" max="42" width="30.28515625" bestFit="1" customWidth="1"/>
    <col min="43" max="43" width="30.7109375" bestFit="1" customWidth="1"/>
    <col min="44" max="44" width="27.7109375" bestFit="1" customWidth="1"/>
    <col min="45" max="45" width="30.85546875" bestFit="1" customWidth="1"/>
    <col min="46" max="46" width="31.140625" bestFit="1" customWidth="1"/>
    <col min="47" max="47" width="28.28515625" bestFit="1" customWidth="1"/>
    <col min="48" max="48" width="35.28515625" bestFit="1" customWidth="1"/>
    <col min="49" max="49" width="35.7109375" bestFit="1" customWidth="1"/>
    <col min="50" max="50" width="33" bestFit="1" customWidth="1"/>
    <col min="51" max="51" width="29.5703125" bestFit="1" customWidth="1"/>
    <col min="52" max="52" width="30" bestFit="1" customWidth="1"/>
    <col min="53" max="53" width="27" bestFit="1" customWidth="1"/>
    <col min="54" max="54" width="26.5703125" bestFit="1" customWidth="1"/>
    <col min="55" max="55" width="27" bestFit="1" customWidth="1"/>
    <col min="56" max="56" width="24.140625" bestFit="1" customWidth="1"/>
    <col min="57" max="57" width="30.28515625" bestFit="1" customWidth="1"/>
    <col min="58" max="58" width="34.140625" bestFit="1" customWidth="1"/>
    <col min="59" max="59" width="31.28515625" bestFit="1" customWidth="1"/>
    <col min="60" max="60" width="32.140625" bestFit="1" customWidth="1"/>
    <col min="61" max="61" width="32.7109375" bestFit="1" customWidth="1"/>
    <col min="62" max="62" width="31.28515625" bestFit="1" customWidth="1"/>
    <col min="63" max="63" width="28.5703125" bestFit="1" customWidth="1"/>
    <col min="64" max="64" width="30.28515625" bestFit="1" customWidth="1"/>
    <col min="65" max="65" width="27.42578125" bestFit="1" customWidth="1"/>
    <col min="66" max="66" width="31" bestFit="1" customWidth="1"/>
    <col min="67" max="67" width="31.28515625" bestFit="1" customWidth="1"/>
    <col min="68" max="68" width="28.42578125" bestFit="1" customWidth="1"/>
    <col min="69" max="69" width="29.42578125" bestFit="1" customWidth="1"/>
    <col min="70" max="70" width="30" bestFit="1" customWidth="1"/>
    <col min="71" max="74" width="28.42578125" customWidth="1"/>
    <col min="75" max="75" width="23.5703125" bestFit="1" customWidth="1"/>
    <col min="76" max="76" width="20" bestFit="1" customWidth="1"/>
    <col min="77" max="77" width="20.85546875" bestFit="1" customWidth="1"/>
    <col min="78" max="79" width="20.85546875" customWidth="1"/>
    <col min="80" max="80" width="21.85546875" bestFit="1" customWidth="1"/>
    <col min="81" max="81" width="26" bestFit="1" customWidth="1"/>
    <col min="82" max="82" width="19.28515625" bestFit="1" customWidth="1"/>
    <col min="83" max="83" width="16.5703125" bestFit="1" customWidth="1"/>
    <col min="84" max="84" width="20.28515625" bestFit="1" customWidth="1"/>
    <col min="85" max="85" width="20" bestFit="1" customWidth="1"/>
    <col min="86" max="86" width="23.140625" bestFit="1" customWidth="1"/>
    <col min="87" max="87" width="17.28515625" bestFit="1" customWidth="1"/>
    <col min="88" max="88" width="23.85546875" bestFit="1" customWidth="1"/>
    <col min="89" max="89" width="29" bestFit="1" customWidth="1"/>
    <col min="90" max="90" width="22.5703125" bestFit="1" customWidth="1"/>
    <col min="91" max="91" width="19.5703125" bestFit="1" customWidth="1"/>
    <col min="92" max="92" width="23.42578125" bestFit="1" customWidth="1"/>
    <col min="93" max="93" width="27.140625" bestFit="1" customWidth="1"/>
    <col min="94" max="94" width="27.7109375" bestFit="1" customWidth="1"/>
    <col min="95" max="95" width="25" bestFit="1" customWidth="1"/>
    <col min="96" max="96" width="27.140625" bestFit="1" customWidth="1"/>
    <col min="97" max="97" width="27.7109375" bestFit="1" customWidth="1"/>
    <col min="98" max="98" width="25" customWidth="1"/>
    <col min="99" max="99" width="25.5703125" bestFit="1" customWidth="1"/>
    <col min="100" max="100" width="19" bestFit="1" customWidth="1"/>
    <col min="101" max="101" width="16.140625" bestFit="1" customWidth="1"/>
    <col min="102" max="102" width="19.85546875" bestFit="1" customWidth="1"/>
    <col min="103" max="103" width="19.5703125" bestFit="1" customWidth="1"/>
    <col min="104" max="104" width="17" bestFit="1" customWidth="1"/>
    <col min="105" max="105" width="24.5703125" bestFit="1" customWidth="1"/>
    <col min="106" max="106" width="25" bestFit="1" customWidth="1"/>
    <col min="107" max="107" width="22.28515625" bestFit="1" customWidth="1"/>
    <col min="108" max="110" width="22.28515625" customWidth="1"/>
    <col min="111" max="111" width="27.5703125" bestFit="1" customWidth="1"/>
    <col min="112" max="112" width="23.28515625" bestFit="1" customWidth="1"/>
    <col min="113" max="113" width="20.5703125" bestFit="1" customWidth="1"/>
    <col min="114" max="114" width="24.42578125" bestFit="1" customWidth="1"/>
    <col min="129" max="129" width="27.42578125" bestFit="1" customWidth="1"/>
    <col min="130" max="130" width="28" bestFit="1" customWidth="1"/>
    <col min="131" max="131" width="25.140625" bestFit="1" customWidth="1"/>
    <col min="132" max="132" width="27.42578125" bestFit="1" customWidth="1"/>
    <col min="133" max="133" width="28" bestFit="1" customWidth="1"/>
    <col min="134" max="134" width="25.140625" customWidth="1"/>
    <col min="135" max="135" width="23.85546875" bestFit="1" customWidth="1"/>
    <col min="136" max="136" width="24.42578125" bestFit="1" customWidth="1"/>
    <col min="137" max="137" width="21.5703125" bestFit="1" customWidth="1"/>
    <col min="138" max="138" width="24.85546875" bestFit="1" customWidth="1"/>
    <col min="139" max="139" width="25.28515625" bestFit="1" customWidth="1"/>
    <col min="140" max="140" width="22.5703125" bestFit="1" customWidth="1"/>
    <col min="141" max="141" width="24.85546875" bestFit="1" customWidth="1"/>
    <col min="142" max="142" width="25.28515625" bestFit="1" customWidth="1"/>
    <col min="143" max="143" width="22.5703125" bestFit="1" customWidth="1"/>
    <col min="144" max="146" width="22.5703125" customWidth="1"/>
    <col min="162" max="162" width="21.140625" bestFit="1" customWidth="1"/>
    <col min="163" max="163" width="21.7109375" bestFit="1" customWidth="1"/>
    <col min="164" max="164" width="19" bestFit="1" customWidth="1"/>
    <col min="165" max="165" width="27.5703125" bestFit="1" customWidth="1"/>
    <col min="166" max="166" width="28.140625" bestFit="1" customWidth="1"/>
    <col min="167" max="167" width="25.28515625" bestFit="1" customWidth="1"/>
    <col min="168" max="168" width="27.5703125" bestFit="1" customWidth="1"/>
    <col min="169" max="169" width="28.140625" bestFit="1" customWidth="1"/>
    <col min="170" max="170" width="25.28515625" customWidth="1"/>
    <col min="171" max="171" width="24" bestFit="1" customWidth="1"/>
    <col min="172" max="172" width="24.5703125" bestFit="1" customWidth="1"/>
    <col min="173" max="173" width="21.7109375" bestFit="1" customWidth="1"/>
    <col min="174" max="174" width="25" bestFit="1" customWidth="1"/>
    <col min="175" max="175" width="25.42578125" bestFit="1" customWidth="1"/>
    <col min="176" max="176" width="22.7109375" bestFit="1" customWidth="1"/>
    <col min="177" max="177" width="25" bestFit="1" customWidth="1"/>
    <col min="178" max="178" width="25.42578125" bestFit="1" customWidth="1"/>
    <col min="179" max="179" width="22.7109375" bestFit="1" customWidth="1"/>
    <col min="180" max="182" width="22.7109375" customWidth="1"/>
    <col min="201" max="201" width="26" bestFit="1" customWidth="1"/>
    <col min="202" max="202" width="26.42578125" bestFit="1" customWidth="1"/>
    <col min="203" max="203" width="23.5703125" bestFit="1" customWidth="1"/>
    <col min="204" max="206" width="23.5703125" customWidth="1"/>
    <col min="210" max="210" width="23.140625" bestFit="1" customWidth="1"/>
    <col min="211" max="211" width="23.7109375" bestFit="1" customWidth="1"/>
    <col min="212" max="212" width="21" bestFit="1" customWidth="1"/>
    <col min="213" max="213" width="23.140625" bestFit="1" customWidth="1"/>
    <col min="214" max="214" width="23.7109375" bestFit="1" customWidth="1"/>
    <col min="215" max="215" width="21" bestFit="1" customWidth="1"/>
    <col min="216" max="218" width="21" customWidth="1"/>
    <col min="231" max="231" width="17.85546875" bestFit="1" customWidth="1"/>
    <col min="232" max="232" width="18.42578125" bestFit="1" customWidth="1"/>
    <col min="233" max="233" width="15.5703125" bestFit="1" customWidth="1"/>
    <col min="234" max="234" width="15.28515625" bestFit="1" customWidth="1"/>
    <col min="235" max="235" width="15.85546875" bestFit="1" customWidth="1"/>
    <col min="236" max="236" width="13" bestFit="1" customWidth="1"/>
    <col min="237" max="237" width="21.7109375" bestFit="1" customWidth="1"/>
    <col min="238" max="238" width="22.28515625" bestFit="1" customWidth="1"/>
    <col min="239" max="239" width="19.42578125" bestFit="1" customWidth="1"/>
    <col min="240" max="240" width="21.7109375" bestFit="1" customWidth="1"/>
    <col min="241" max="241" width="22.28515625" bestFit="1" customWidth="1"/>
    <col min="242" max="242" width="19.42578125" bestFit="1" customWidth="1"/>
    <col min="243" max="243" width="18.140625" bestFit="1" customWidth="1"/>
    <col min="244" max="244" width="18.7109375" bestFit="1" customWidth="1"/>
    <col min="245" max="245" width="15.85546875" bestFit="1" customWidth="1"/>
    <col min="246" max="246" width="19" bestFit="1" customWidth="1"/>
    <col min="247" max="247" width="19.42578125" bestFit="1" customWidth="1"/>
    <col min="248" max="248" width="16.85546875" bestFit="1" customWidth="1"/>
    <col min="249" max="249" width="19" bestFit="1" customWidth="1"/>
    <col min="250" max="250" width="19.42578125" bestFit="1" customWidth="1"/>
    <col min="251" max="251" width="16.85546875" bestFit="1" customWidth="1"/>
    <col min="252" max="254" width="16.85546875" customWidth="1"/>
    <col min="270" max="270" width="17.5703125" bestFit="1" customWidth="1"/>
    <col min="271" max="271" width="18" bestFit="1" customWidth="1"/>
    <col min="272" max="272" width="15.28515625" bestFit="1" customWidth="1"/>
    <col min="273" max="273" width="24" bestFit="1" customWidth="1"/>
    <col min="274" max="274" width="24.42578125" bestFit="1" customWidth="1"/>
    <col min="275" max="275" width="21.7109375" bestFit="1" customWidth="1"/>
    <col min="276" max="276" width="24" bestFit="1" customWidth="1"/>
    <col min="277" max="277" width="24.42578125" bestFit="1" customWidth="1"/>
    <col min="278" max="278" width="21.7109375" bestFit="1" customWidth="1"/>
    <col min="279" max="279" width="20.42578125" bestFit="1" customWidth="1"/>
    <col min="282" max="282" width="21.28515625" bestFit="1" customWidth="1"/>
    <col min="283" max="283" width="21.7109375" bestFit="1" customWidth="1"/>
    <col min="284" max="284" width="19" bestFit="1" customWidth="1"/>
    <col min="285" max="285" width="21.28515625" bestFit="1" customWidth="1"/>
    <col min="286" max="286" width="21.7109375" bestFit="1" customWidth="1"/>
    <col min="287" max="287" width="19" bestFit="1" customWidth="1"/>
    <col min="288" max="290" width="19" customWidth="1"/>
    <col min="309" max="309" width="24.42578125" bestFit="1" customWidth="1"/>
    <col min="310" max="310" width="25" bestFit="1" customWidth="1"/>
    <col min="311" max="311" width="22.140625" bestFit="1" customWidth="1"/>
    <col min="312" max="312" width="24.42578125" bestFit="1" customWidth="1"/>
    <col min="313" max="313" width="25" bestFit="1" customWidth="1"/>
    <col min="314" max="314" width="22.140625" bestFit="1" customWidth="1"/>
    <col min="315" max="315" width="21" bestFit="1" customWidth="1"/>
    <col min="316" max="316" width="21.28515625" bestFit="1" customWidth="1"/>
    <col min="317" max="317" width="18.5703125" bestFit="1" customWidth="1"/>
    <col min="318" max="318" width="21.7109375" bestFit="1" customWidth="1"/>
    <col min="319" max="319" width="22.28515625" bestFit="1" customWidth="1"/>
    <col min="320" max="320" width="19.42578125" bestFit="1" customWidth="1"/>
    <col min="321" max="321" width="21.7109375" bestFit="1" customWidth="1"/>
    <col min="322" max="322" width="22.28515625" bestFit="1" customWidth="1"/>
    <col min="323" max="323" width="19.42578125" bestFit="1" customWidth="1"/>
    <col min="324" max="326" width="19.42578125" customWidth="1"/>
    <col min="345" max="345" width="27.42578125" bestFit="1" customWidth="1"/>
    <col min="346" max="346" width="27.85546875" bestFit="1" customWidth="1"/>
    <col min="347" max="347" width="25.140625" bestFit="1" customWidth="1"/>
    <col min="348" max="348" width="27.42578125" bestFit="1" customWidth="1"/>
    <col min="349" max="349" width="27.85546875" bestFit="1" customWidth="1"/>
    <col min="350" max="350" width="25.140625" bestFit="1" customWidth="1"/>
    <col min="351" max="351" width="23.85546875" bestFit="1" customWidth="1"/>
    <col min="354" max="354" width="24.7109375" bestFit="1" customWidth="1"/>
    <col min="355" max="355" width="25.140625" bestFit="1" customWidth="1"/>
    <col min="356" max="356" width="22.42578125" bestFit="1" customWidth="1"/>
    <col min="357" max="357" width="24.7109375" bestFit="1" customWidth="1"/>
    <col min="358" max="358" width="25.140625" bestFit="1" customWidth="1"/>
    <col min="359" max="359" width="22.42578125" bestFit="1" customWidth="1"/>
    <col min="360" max="362" width="22.42578125" customWidth="1"/>
    <col min="363" max="363" width="18.140625" bestFit="1" customWidth="1"/>
    <col min="364" max="364" width="18.7109375" bestFit="1" customWidth="1"/>
    <col min="365" max="365" width="15.85546875" bestFit="1" customWidth="1"/>
    <col min="366" max="366" width="19.7109375" bestFit="1" customWidth="1"/>
    <col min="367" max="367" width="20.28515625" bestFit="1" customWidth="1"/>
    <col min="368" max="368" width="17.42578125" bestFit="1" customWidth="1"/>
    <col min="369" max="369" width="20.140625" bestFit="1" customWidth="1"/>
    <col min="370" max="370" width="20.7109375" bestFit="1" customWidth="1"/>
    <col min="381" max="381" width="22.85546875" bestFit="1" customWidth="1"/>
    <col min="382" max="382" width="23.28515625" bestFit="1" customWidth="1"/>
    <col min="383" max="383" width="20.5703125" bestFit="1" customWidth="1"/>
    <col min="384" max="384" width="22.85546875" bestFit="1" customWidth="1"/>
    <col min="385" max="385" width="23.28515625" bestFit="1" customWidth="1"/>
    <col min="386" max="386" width="20.5703125" bestFit="1" customWidth="1"/>
    <col min="387" max="387" width="19.140625" bestFit="1" customWidth="1"/>
    <col min="388" max="388" width="19.7109375" bestFit="1" customWidth="1"/>
    <col min="390" max="390" width="20.140625" bestFit="1" customWidth="1"/>
    <col min="391" max="391" width="20.7109375" bestFit="1" customWidth="1"/>
    <col min="392" max="392" width="17.85546875" bestFit="1" customWidth="1"/>
    <col min="393" max="393" width="20.140625" bestFit="1" customWidth="1"/>
    <col min="394" max="394" width="20.7109375" bestFit="1" customWidth="1"/>
    <col min="395" max="395" width="17.85546875" bestFit="1" customWidth="1"/>
    <col min="396" max="398" width="16.5703125" customWidth="1"/>
  </cols>
  <sheetData>
    <row r="1" spans="2:398" x14ac:dyDescent="0.25">
      <c r="C1" t="s">
        <v>1121</v>
      </c>
      <c r="AM1" t="s">
        <v>1120</v>
      </c>
      <c r="BW1" t="s">
        <v>1119</v>
      </c>
      <c r="DG1" t="s">
        <v>1118</v>
      </c>
      <c r="EQ1" t="s">
        <v>1117</v>
      </c>
      <c r="GA1" t="s">
        <v>1116</v>
      </c>
      <c r="HK1" t="s">
        <v>1115</v>
      </c>
      <c r="IU1" t="s">
        <v>1114</v>
      </c>
      <c r="KE1" t="s">
        <v>1113</v>
      </c>
      <c r="LO1" t="s">
        <v>1112</v>
      </c>
      <c r="MY1" t="s">
        <v>478</v>
      </c>
    </row>
    <row r="2" spans="2:398" x14ac:dyDescent="0.2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c r="EQ2">
        <v>146</v>
      </c>
      <c r="ER2">
        <v>147</v>
      </c>
      <c r="ES2">
        <v>148</v>
      </c>
      <c r="ET2">
        <v>149</v>
      </c>
      <c r="EU2">
        <v>150</v>
      </c>
      <c r="EV2">
        <v>151</v>
      </c>
      <c r="EW2">
        <v>152</v>
      </c>
      <c r="EX2">
        <v>153</v>
      </c>
      <c r="EY2">
        <v>154</v>
      </c>
      <c r="EZ2">
        <v>155</v>
      </c>
      <c r="FA2">
        <v>156</v>
      </c>
      <c r="FB2">
        <v>157</v>
      </c>
      <c r="FC2">
        <v>158</v>
      </c>
      <c r="FD2">
        <v>159</v>
      </c>
      <c r="FE2">
        <v>160</v>
      </c>
      <c r="FF2">
        <v>161</v>
      </c>
      <c r="FG2">
        <v>162</v>
      </c>
      <c r="FH2">
        <v>163</v>
      </c>
      <c r="FI2">
        <v>164</v>
      </c>
      <c r="FJ2">
        <v>165</v>
      </c>
      <c r="FK2">
        <v>166</v>
      </c>
      <c r="FL2">
        <v>167</v>
      </c>
      <c r="FM2">
        <v>168</v>
      </c>
      <c r="FN2">
        <v>169</v>
      </c>
      <c r="FO2">
        <v>170</v>
      </c>
      <c r="FP2">
        <v>171</v>
      </c>
      <c r="FQ2">
        <v>172</v>
      </c>
      <c r="FR2">
        <v>173</v>
      </c>
      <c r="FS2">
        <v>174</v>
      </c>
      <c r="FT2">
        <v>175</v>
      </c>
      <c r="FU2">
        <v>176</v>
      </c>
      <c r="FV2">
        <v>177</v>
      </c>
      <c r="FW2">
        <v>178</v>
      </c>
      <c r="FX2">
        <v>179</v>
      </c>
      <c r="FY2">
        <v>180</v>
      </c>
      <c r="FZ2">
        <v>181</v>
      </c>
      <c r="GA2">
        <v>182</v>
      </c>
      <c r="GB2">
        <v>183</v>
      </c>
      <c r="GC2">
        <v>184</v>
      </c>
      <c r="GD2">
        <v>185</v>
      </c>
      <c r="GE2">
        <v>186</v>
      </c>
      <c r="GF2">
        <v>187</v>
      </c>
      <c r="GG2">
        <v>188</v>
      </c>
      <c r="GH2">
        <v>189</v>
      </c>
      <c r="GI2">
        <v>190</v>
      </c>
      <c r="GJ2">
        <v>191</v>
      </c>
      <c r="GK2">
        <v>192</v>
      </c>
      <c r="GL2">
        <v>193</v>
      </c>
      <c r="GM2">
        <v>194</v>
      </c>
      <c r="GN2">
        <v>195</v>
      </c>
      <c r="GO2">
        <v>196</v>
      </c>
      <c r="GP2">
        <v>197</v>
      </c>
      <c r="GQ2">
        <v>198</v>
      </c>
      <c r="GR2">
        <v>199</v>
      </c>
      <c r="GS2">
        <v>200</v>
      </c>
      <c r="GT2">
        <v>201</v>
      </c>
      <c r="GU2">
        <v>202</v>
      </c>
      <c r="GV2">
        <v>203</v>
      </c>
      <c r="GW2">
        <v>204</v>
      </c>
      <c r="GX2">
        <v>205</v>
      </c>
      <c r="GY2">
        <v>206</v>
      </c>
      <c r="GZ2">
        <v>207</v>
      </c>
      <c r="HA2">
        <v>208</v>
      </c>
      <c r="HB2">
        <v>209</v>
      </c>
      <c r="HC2">
        <v>210</v>
      </c>
      <c r="HD2">
        <v>211</v>
      </c>
      <c r="HE2">
        <v>212</v>
      </c>
      <c r="HF2">
        <v>213</v>
      </c>
      <c r="HG2">
        <v>214</v>
      </c>
      <c r="HH2">
        <v>215</v>
      </c>
      <c r="HI2">
        <v>216</v>
      </c>
      <c r="HJ2">
        <v>217</v>
      </c>
      <c r="HK2">
        <v>218</v>
      </c>
      <c r="HL2">
        <v>219</v>
      </c>
      <c r="HM2">
        <v>220</v>
      </c>
      <c r="HN2">
        <v>221</v>
      </c>
      <c r="HO2">
        <v>222</v>
      </c>
      <c r="HP2">
        <v>223</v>
      </c>
      <c r="HQ2">
        <v>224</v>
      </c>
      <c r="HR2">
        <v>225</v>
      </c>
      <c r="HS2">
        <v>226</v>
      </c>
      <c r="HT2">
        <v>227</v>
      </c>
      <c r="HU2">
        <v>228</v>
      </c>
      <c r="HV2">
        <v>229</v>
      </c>
      <c r="HW2">
        <v>230</v>
      </c>
      <c r="HX2">
        <v>231</v>
      </c>
      <c r="HY2">
        <v>232</v>
      </c>
      <c r="HZ2">
        <v>233</v>
      </c>
      <c r="IA2">
        <v>234</v>
      </c>
      <c r="IB2">
        <v>235</v>
      </c>
      <c r="IC2">
        <v>236</v>
      </c>
      <c r="ID2">
        <v>237</v>
      </c>
      <c r="IE2">
        <v>238</v>
      </c>
      <c r="IF2">
        <v>239</v>
      </c>
      <c r="IG2">
        <v>240</v>
      </c>
      <c r="IH2">
        <v>241</v>
      </c>
      <c r="II2">
        <v>242</v>
      </c>
      <c r="IJ2">
        <v>243</v>
      </c>
      <c r="IK2">
        <v>244</v>
      </c>
      <c r="IL2">
        <v>245</v>
      </c>
      <c r="IM2">
        <v>246</v>
      </c>
      <c r="IN2">
        <v>247</v>
      </c>
      <c r="IO2">
        <v>248</v>
      </c>
      <c r="IP2">
        <v>249</v>
      </c>
      <c r="IQ2">
        <v>250</v>
      </c>
      <c r="IR2">
        <v>251</v>
      </c>
      <c r="IS2">
        <v>252</v>
      </c>
      <c r="IT2">
        <v>253</v>
      </c>
      <c r="IU2">
        <v>254</v>
      </c>
      <c r="IV2">
        <v>255</v>
      </c>
      <c r="IW2">
        <v>256</v>
      </c>
      <c r="IX2">
        <v>257</v>
      </c>
      <c r="IY2">
        <v>258</v>
      </c>
      <c r="IZ2">
        <v>259</v>
      </c>
      <c r="JA2">
        <v>260</v>
      </c>
      <c r="JB2">
        <v>261</v>
      </c>
      <c r="JC2">
        <v>262</v>
      </c>
      <c r="JD2">
        <v>263</v>
      </c>
      <c r="JE2">
        <v>264</v>
      </c>
      <c r="JF2">
        <v>265</v>
      </c>
      <c r="JG2">
        <v>266</v>
      </c>
      <c r="JH2">
        <v>267</v>
      </c>
      <c r="JI2">
        <v>268</v>
      </c>
      <c r="JJ2">
        <v>269</v>
      </c>
      <c r="JK2">
        <v>270</v>
      </c>
      <c r="JL2">
        <v>271</v>
      </c>
      <c r="JM2">
        <v>272</v>
      </c>
      <c r="JN2">
        <v>273</v>
      </c>
      <c r="JO2">
        <v>274</v>
      </c>
      <c r="JP2">
        <v>275</v>
      </c>
      <c r="JQ2">
        <v>276</v>
      </c>
      <c r="JR2">
        <v>277</v>
      </c>
      <c r="JS2">
        <v>278</v>
      </c>
      <c r="JT2">
        <v>279</v>
      </c>
      <c r="JU2">
        <v>280</v>
      </c>
      <c r="JV2">
        <v>281</v>
      </c>
      <c r="JW2">
        <v>282</v>
      </c>
      <c r="JX2">
        <v>283</v>
      </c>
      <c r="JY2">
        <v>284</v>
      </c>
      <c r="JZ2">
        <v>285</v>
      </c>
      <c r="KA2">
        <v>286</v>
      </c>
      <c r="KB2">
        <v>287</v>
      </c>
      <c r="KC2">
        <v>288</v>
      </c>
      <c r="KD2">
        <v>289</v>
      </c>
      <c r="KE2">
        <v>290</v>
      </c>
      <c r="KF2">
        <v>291</v>
      </c>
      <c r="KG2">
        <v>292</v>
      </c>
      <c r="KH2">
        <v>293</v>
      </c>
      <c r="KI2">
        <v>294</v>
      </c>
      <c r="KJ2">
        <v>295</v>
      </c>
      <c r="KK2">
        <v>296</v>
      </c>
      <c r="KL2">
        <v>297</v>
      </c>
      <c r="KM2">
        <v>298</v>
      </c>
      <c r="KN2">
        <v>299</v>
      </c>
      <c r="KO2">
        <v>300</v>
      </c>
      <c r="KP2">
        <v>301</v>
      </c>
      <c r="KQ2">
        <v>302</v>
      </c>
      <c r="KR2">
        <v>303</v>
      </c>
      <c r="KS2">
        <v>304</v>
      </c>
      <c r="KT2">
        <v>305</v>
      </c>
      <c r="KU2">
        <v>306</v>
      </c>
      <c r="KV2">
        <v>307</v>
      </c>
      <c r="KW2">
        <v>308</v>
      </c>
      <c r="KX2">
        <v>309</v>
      </c>
      <c r="KY2">
        <v>310</v>
      </c>
      <c r="KZ2">
        <v>311</v>
      </c>
      <c r="LA2">
        <v>312</v>
      </c>
      <c r="LB2">
        <v>313</v>
      </c>
      <c r="LC2">
        <v>314</v>
      </c>
      <c r="LD2">
        <v>315</v>
      </c>
      <c r="LE2">
        <v>316</v>
      </c>
      <c r="LF2">
        <v>317</v>
      </c>
      <c r="LG2">
        <v>318</v>
      </c>
      <c r="LH2">
        <v>319</v>
      </c>
      <c r="LI2">
        <v>320</v>
      </c>
      <c r="LJ2">
        <v>321</v>
      </c>
      <c r="LK2">
        <v>322</v>
      </c>
      <c r="LL2">
        <v>323</v>
      </c>
      <c r="LM2">
        <v>324</v>
      </c>
      <c r="LN2">
        <v>325</v>
      </c>
      <c r="LO2">
        <v>326</v>
      </c>
      <c r="LP2">
        <v>327</v>
      </c>
      <c r="LQ2">
        <v>328</v>
      </c>
      <c r="LR2">
        <v>329</v>
      </c>
      <c r="LS2">
        <v>330</v>
      </c>
      <c r="LT2">
        <v>331</v>
      </c>
      <c r="LU2">
        <v>332</v>
      </c>
      <c r="LV2">
        <v>333</v>
      </c>
      <c r="LW2">
        <v>334</v>
      </c>
      <c r="LX2">
        <v>335</v>
      </c>
      <c r="LY2">
        <v>336</v>
      </c>
      <c r="LZ2">
        <v>337</v>
      </c>
      <c r="MA2">
        <v>338</v>
      </c>
      <c r="MB2">
        <v>339</v>
      </c>
      <c r="MC2">
        <v>340</v>
      </c>
      <c r="MD2">
        <v>341</v>
      </c>
      <c r="ME2">
        <v>342</v>
      </c>
      <c r="MF2">
        <v>343</v>
      </c>
      <c r="MG2">
        <v>344</v>
      </c>
      <c r="MH2">
        <v>345</v>
      </c>
      <c r="MI2">
        <v>346</v>
      </c>
      <c r="MJ2">
        <v>347</v>
      </c>
      <c r="MK2">
        <v>348</v>
      </c>
      <c r="ML2">
        <v>349</v>
      </c>
      <c r="MM2">
        <v>350</v>
      </c>
      <c r="MN2">
        <v>351</v>
      </c>
      <c r="MO2">
        <v>352</v>
      </c>
      <c r="MP2">
        <v>353</v>
      </c>
      <c r="MQ2">
        <v>354</v>
      </c>
      <c r="MR2">
        <v>355</v>
      </c>
      <c r="MS2">
        <v>356</v>
      </c>
      <c r="MT2">
        <v>357</v>
      </c>
      <c r="MU2">
        <v>358</v>
      </c>
      <c r="MV2">
        <v>359</v>
      </c>
      <c r="MW2">
        <v>360</v>
      </c>
      <c r="MX2">
        <v>361</v>
      </c>
      <c r="MY2">
        <v>362</v>
      </c>
      <c r="MZ2">
        <v>363</v>
      </c>
      <c r="NA2">
        <v>364</v>
      </c>
      <c r="NB2">
        <v>365</v>
      </c>
      <c r="NC2">
        <v>366</v>
      </c>
      <c r="ND2">
        <v>367</v>
      </c>
      <c r="NE2">
        <v>368</v>
      </c>
      <c r="NF2">
        <v>369</v>
      </c>
      <c r="NG2">
        <v>370</v>
      </c>
      <c r="NH2">
        <v>371</v>
      </c>
      <c r="NI2">
        <v>372</v>
      </c>
      <c r="NJ2">
        <v>373</v>
      </c>
      <c r="NK2">
        <v>374</v>
      </c>
      <c r="NL2">
        <v>375</v>
      </c>
      <c r="NM2">
        <v>376</v>
      </c>
      <c r="NN2">
        <v>377</v>
      </c>
      <c r="NO2">
        <v>378</v>
      </c>
      <c r="NP2">
        <v>379</v>
      </c>
      <c r="NQ2">
        <v>380</v>
      </c>
      <c r="NR2">
        <v>381</v>
      </c>
      <c r="NS2">
        <v>382</v>
      </c>
      <c r="NT2">
        <v>383</v>
      </c>
      <c r="NU2">
        <v>384</v>
      </c>
      <c r="NV2">
        <v>385</v>
      </c>
      <c r="NW2">
        <v>386</v>
      </c>
      <c r="NX2">
        <v>387</v>
      </c>
      <c r="NY2">
        <v>388</v>
      </c>
      <c r="NZ2">
        <v>389</v>
      </c>
      <c r="OA2">
        <v>390</v>
      </c>
      <c r="OB2">
        <v>391</v>
      </c>
      <c r="OC2">
        <v>392</v>
      </c>
      <c r="OD2">
        <v>393</v>
      </c>
      <c r="OE2">
        <v>394</v>
      </c>
      <c r="OF2">
        <v>395</v>
      </c>
      <c r="OG2">
        <v>396</v>
      </c>
      <c r="OH2">
        <v>397</v>
      </c>
    </row>
    <row r="5" spans="2:398" x14ac:dyDescent="0.25">
      <c r="C5" t="s">
        <v>1111</v>
      </c>
      <c r="D5" t="s">
        <v>1110</v>
      </c>
      <c r="E5" t="s">
        <v>1109</v>
      </c>
      <c r="F5" t="s">
        <v>1108</v>
      </c>
      <c r="G5" t="s">
        <v>1107</v>
      </c>
      <c r="H5" t="s">
        <v>1106</v>
      </c>
      <c r="I5" t="s">
        <v>1105</v>
      </c>
      <c r="J5" t="s">
        <v>1104</v>
      </c>
      <c r="K5" t="s">
        <v>1103</v>
      </c>
      <c r="L5" t="s">
        <v>1102</v>
      </c>
      <c r="M5" t="s">
        <v>1101</v>
      </c>
      <c r="N5" t="s">
        <v>1100</v>
      </c>
      <c r="O5" t="s">
        <v>1099</v>
      </c>
      <c r="P5" t="s">
        <v>1098</v>
      </c>
      <c r="Q5" t="s">
        <v>1097</v>
      </c>
      <c r="R5" t="s">
        <v>1096</v>
      </c>
      <c r="S5" t="s">
        <v>1095</v>
      </c>
      <c r="T5" t="s">
        <v>1094</v>
      </c>
      <c r="U5" t="s">
        <v>1093</v>
      </c>
      <c r="V5" t="s">
        <v>1092</v>
      </c>
      <c r="W5" t="s">
        <v>1091</v>
      </c>
      <c r="X5" t="s">
        <v>1090</v>
      </c>
      <c r="Y5" t="s">
        <v>1089</v>
      </c>
      <c r="Z5" t="s">
        <v>1088</v>
      </c>
      <c r="AA5" t="s">
        <v>1087</v>
      </c>
      <c r="AB5" t="s">
        <v>1086</v>
      </c>
      <c r="AC5" t="s">
        <v>1085</v>
      </c>
      <c r="AD5" t="s">
        <v>1084</v>
      </c>
      <c r="AE5" t="s">
        <v>1083</v>
      </c>
      <c r="AF5" t="s">
        <v>1082</v>
      </c>
      <c r="AG5" t="s">
        <v>1081</v>
      </c>
      <c r="AH5" t="s">
        <v>1080</v>
      </c>
      <c r="AI5" t="s">
        <v>1079</v>
      </c>
      <c r="AJ5" t="s">
        <v>1078</v>
      </c>
      <c r="AK5" t="s">
        <v>1077</v>
      </c>
      <c r="AL5" t="s">
        <v>1076</v>
      </c>
      <c r="AM5" t="s">
        <v>1075</v>
      </c>
      <c r="AN5" t="s">
        <v>1074</v>
      </c>
      <c r="AO5" t="s">
        <v>1073</v>
      </c>
      <c r="AP5" t="s">
        <v>1072</v>
      </c>
      <c r="AQ5" t="s">
        <v>1071</v>
      </c>
      <c r="AR5" t="s">
        <v>1070</v>
      </c>
      <c r="AS5" t="s">
        <v>1069</v>
      </c>
      <c r="AT5" t="s">
        <v>1068</v>
      </c>
      <c r="AU5" t="s">
        <v>1067</v>
      </c>
      <c r="AV5" t="s">
        <v>1066</v>
      </c>
      <c r="AW5" t="s">
        <v>1065</v>
      </c>
      <c r="AX5" t="s">
        <v>1064</v>
      </c>
      <c r="AY5" t="s">
        <v>1063</v>
      </c>
      <c r="AZ5" t="s">
        <v>1062</v>
      </c>
      <c r="BA5" t="s">
        <v>1061</v>
      </c>
      <c r="BB5" t="s">
        <v>1060</v>
      </c>
      <c r="BC5" t="s">
        <v>1059</v>
      </c>
      <c r="BD5" t="s">
        <v>1058</v>
      </c>
      <c r="BE5" t="s">
        <v>1057</v>
      </c>
      <c r="BF5" t="s">
        <v>1056</v>
      </c>
      <c r="BG5" t="s">
        <v>1055</v>
      </c>
      <c r="BH5" t="s">
        <v>1054</v>
      </c>
      <c r="BI5" t="s">
        <v>1053</v>
      </c>
      <c r="BJ5" t="s">
        <v>1052</v>
      </c>
      <c r="BK5" t="s">
        <v>1051</v>
      </c>
      <c r="BL5" t="s">
        <v>1050</v>
      </c>
      <c r="BM5" t="s">
        <v>1049</v>
      </c>
      <c r="BN5" t="s">
        <v>1048</v>
      </c>
      <c r="BO5" t="s">
        <v>1047</v>
      </c>
      <c r="BP5" t="s">
        <v>1046</v>
      </c>
      <c r="BQ5" t="s">
        <v>1045</v>
      </c>
      <c r="BR5" t="s">
        <v>1044</v>
      </c>
      <c r="BS5" t="s">
        <v>1043</v>
      </c>
      <c r="BT5" t="s">
        <v>1042</v>
      </c>
      <c r="BU5" t="s">
        <v>1041</v>
      </c>
      <c r="BV5" t="s">
        <v>1040</v>
      </c>
      <c r="BW5" t="s">
        <v>1039</v>
      </c>
      <c r="BX5" t="s">
        <v>1038</v>
      </c>
      <c r="BY5" t="s">
        <v>1037</v>
      </c>
      <c r="BZ5" t="s">
        <v>1036</v>
      </c>
      <c r="CA5" t="s">
        <v>1035</v>
      </c>
      <c r="CB5" t="s">
        <v>1034</v>
      </c>
      <c r="CC5" t="s">
        <v>1033</v>
      </c>
      <c r="CD5" t="s">
        <v>1032</v>
      </c>
      <c r="CE5" t="s">
        <v>1031</v>
      </c>
      <c r="CF5" t="s">
        <v>1030</v>
      </c>
      <c r="CG5" t="s">
        <v>1029</v>
      </c>
      <c r="CH5" t="s">
        <v>1028</v>
      </c>
      <c r="CI5" t="s">
        <v>1027</v>
      </c>
      <c r="CJ5" t="s">
        <v>1026</v>
      </c>
      <c r="CK5" t="s">
        <v>1025</v>
      </c>
      <c r="CL5" t="s">
        <v>1024</v>
      </c>
      <c r="CM5" t="s">
        <v>1023</v>
      </c>
      <c r="CN5" t="s">
        <v>1022</v>
      </c>
      <c r="CO5" t="s">
        <v>1021</v>
      </c>
      <c r="CP5" t="s">
        <v>1020</v>
      </c>
      <c r="CQ5" t="s">
        <v>1019</v>
      </c>
      <c r="CR5" t="s">
        <v>1018</v>
      </c>
      <c r="CS5" t="s">
        <v>1017</v>
      </c>
      <c r="CT5" t="s">
        <v>1016</v>
      </c>
      <c r="CU5" t="s">
        <v>1015</v>
      </c>
      <c r="CV5" t="s">
        <v>1014</v>
      </c>
      <c r="CW5" t="s">
        <v>1013</v>
      </c>
      <c r="CX5" t="s">
        <v>1012</v>
      </c>
      <c r="CY5" t="s">
        <v>1011</v>
      </c>
      <c r="CZ5" t="s">
        <v>1010</v>
      </c>
      <c r="DA5" t="s">
        <v>1009</v>
      </c>
      <c r="DB5" t="s">
        <v>1008</v>
      </c>
      <c r="DC5" t="s">
        <v>1007</v>
      </c>
      <c r="DD5" t="s">
        <v>1006</v>
      </c>
      <c r="DE5" t="s">
        <v>1005</v>
      </c>
      <c r="DF5" t="s">
        <v>1004</v>
      </c>
      <c r="DG5" t="s">
        <v>1003</v>
      </c>
      <c r="DH5" t="s">
        <v>1002</v>
      </c>
      <c r="DI5" t="s">
        <v>1001</v>
      </c>
      <c r="DJ5" t="s">
        <v>1000</v>
      </c>
      <c r="DK5" t="s">
        <v>999</v>
      </c>
      <c r="DL5" t="s">
        <v>998</v>
      </c>
      <c r="DM5" t="s">
        <v>997</v>
      </c>
      <c r="DN5" t="s">
        <v>996</v>
      </c>
      <c r="DO5" t="s">
        <v>995</v>
      </c>
      <c r="DP5" t="s">
        <v>994</v>
      </c>
      <c r="DQ5" t="s">
        <v>993</v>
      </c>
      <c r="DR5" t="s">
        <v>992</v>
      </c>
      <c r="DS5" t="s">
        <v>991</v>
      </c>
      <c r="DT5" t="s">
        <v>990</v>
      </c>
      <c r="DU5" t="s">
        <v>989</v>
      </c>
      <c r="DV5" t="s">
        <v>988</v>
      </c>
      <c r="DW5" t="s">
        <v>987</v>
      </c>
      <c r="DX5" t="s">
        <v>986</v>
      </c>
      <c r="DY5" t="s">
        <v>985</v>
      </c>
      <c r="DZ5" t="s">
        <v>984</v>
      </c>
      <c r="EA5" t="s">
        <v>983</v>
      </c>
      <c r="EB5" t="s">
        <v>982</v>
      </c>
      <c r="EC5" t="s">
        <v>981</v>
      </c>
      <c r="ED5" t="s">
        <v>980</v>
      </c>
      <c r="EE5" t="s">
        <v>979</v>
      </c>
      <c r="EF5" t="s">
        <v>978</v>
      </c>
      <c r="EG5" t="s">
        <v>977</v>
      </c>
      <c r="EH5" t="s">
        <v>976</v>
      </c>
      <c r="EI5" t="s">
        <v>975</v>
      </c>
      <c r="EJ5" t="s">
        <v>974</v>
      </c>
      <c r="EK5" t="s">
        <v>973</v>
      </c>
      <c r="EL5" t="s">
        <v>972</v>
      </c>
      <c r="EM5" t="s">
        <v>971</v>
      </c>
      <c r="EN5" t="s">
        <v>970</v>
      </c>
      <c r="EO5" t="s">
        <v>969</v>
      </c>
      <c r="EP5" t="s">
        <v>968</v>
      </c>
      <c r="EQ5" t="s">
        <v>967</v>
      </c>
      <c r="ER5" t="s">
        <v>966</v>
      </c>
      <c r="ES5" t="s">
        <v>965</v>
      </c>
      <c r="ET5" t="s">
        <v>964</v>
      </c>
      <c r="EU5" t="s">
        <v>963</v>
      </c>
      <c r="EV5" t="s">
        <v>962</v>
      </c>
      <c r="EW5" t="s">
        <v>961</v>
      </c>
      <c r="EX5" t="s">
        <v>960</v>
      </c>
      <c r="EY5" t="s">
        <v>959</v>
      </c>
      <c r="EZ5" t="s">
        <v>958</v>
      </c>
      <c r="FA5" t="s">
        <v>957</v>
      </c>
      <c r="FB5" t="s">
        <v>956</v>
      </c>
      <c r="FC5" t="s">
        <v>955</v>
      </c>
      <c r="FD5" t="s">
        <v>954</v>
      </c>
      <c r="FE5" t="s">
        <v>953</v>
      </c>
      <c r="FF5" t="s">
        <v>952</v>
      </c>
      <c r="FG5" t="s">
        <v>951</v>
      </c>
      <c r="FH5" t="s">
        <v>950</v>
      </c>
      <c r="FI5" t="s">
        <v>949</v>
      </c>
      <c r="FJ5" t="s">
        <v>948</v>
      </c>
      <c r="FK5" t="s">
        <v>947</v>
      </c>
      <c r="FL5" t="s">
        <v>946</v>
      </c>
      <c r="FM5" t="s">
        <v>945</v>
      </c>
      <c r="FN5" t="s">
        <v>944</v>
      </c>
      <c r="FO5" t="s">
        <v>943</v>
      </c>
      <c r="FP5" t="s">
        <v>942</v>
      </c>
      <c r="FQ5" t="s">
        <v>941</v>
      </c>
      <c r="FR5" t="s">
        <v>940</v>
      </c>
      <c r="FS5" t="s">
        <v>939</v>
      </c>
      <c r="FT5" t="s">
        <v>938</v>
      </c>
      <c r="FU5" t="s">
        <v>937</v>
      </c>
      <c r="FV5" t="s">
        <v>936</v>
      </c>
      <c r="FW5" t="s">
        <v>935</v>
      </c>
      <c r="FX5" t="s">
        <v>934</v>
      </c>
      <c r="FY5" t="s">
        <v>933</v>
      </c>
      <c r="FZ5" t="s">
        <v>932</v>
      </c>
      <c r="GA5" t="s">
        <v>931</v>
      </c>
      <c r="GB5" t="s">
        <v>930</v>
      </c>
      <c r="GC5" t="s">
        <v>929</v>
      </c>
      <c r="GD5" t="s">
        <v>928</v>
      </c>
      <c r="GE5" t="s">
        <v>927</v>
      </c>
      <c r="GF5" t="s">
        <v>926</v>
      </c>
      <c r="GG5" t="s">
        <v>925</v>
      </c>
      <c r="GH5" t="s">
        <v>924</v>
      </c>
      <c r="GI5" t="s">
        <v>923</v>
      </c>
      <c r="GJ5" t="s">
        <v>922</v>
      </c>
      <c r="GK5" t="s">
        <v>921</v>
      </c>
      <c r="GL5" t="s">
        <v>920</v>
      </c>
      <c r="GM5" t="s">
        <v>919</v>
      </c>
      <c r="GN5" t="s">
        <v>918</v>
      </c>
      <c r="GO5" t="s">
        <v>917</v>
      </c>
      <c r="GP5" t="s">
        <v>916</v>
      </c>
      <c r="GQ5" t="s">
        <v>915</v>
      </c>
      <c r="GR5" t="s">
        <v>914</v>
      </c>
      <c r="GS5" t="s">
        <v>913</v>
      </c>
      <c r="GT5" t="s">
        <v>912</v>
      </c>
      <c r="GU5" t="s">
        <v>911</v>
      </c>
      <c r="GV5" t="s">
        <v>910</v>
      </c>
      <c r="GW5" t="s">
        <v>909</v>
      </c>
      <c r="GX5" t="s">
        <v>908</v>
      </c>
      <c r="GY5" t="s">
        <v>907</v>
      </c>
      <c r="GZ5" t="s">
        <v>906</v>
      </c>
      <c r="HA5" t="s">
        <v>905</v>
      </c>
      <c r="HB5" t="s">
        <v>904</v>
      </c>
      <c r="HC5" t="s">
        <v>903</v>
      </c>
      <c r="HD5" t="s">
        <v>902</v>
      </c>
      <c r="HE5" t="s">
        <v>901</v>
      </c>
      <c r="HF5" t="s">
        <v>900</v>
      </c>
      <c r="HG5" t="s">
        <v>899</v>
      </c>
      <c r="HH5" t="s">
        <v>898</v>
      </c>
      <c r="HI5" t="s">
        <v>897</v>
      </c>
      <c r="HJ5" t="s">
        <v>896</v>
      </c>
      <c r="HK5" t="s">
        <v>895</v>
      </c>
      <c r="HL5" t="s">
        <v>894</v>
      </c>
      <c r="HM5" t="s">
        <v>893</v>
      </c>
      <c r="HN5" t="s">
        <v>892</v>
      </c>
      <c r="HO5" t="s">
        <v>891</v>
      </c>
      <c r="HP5" t="s">
        <v>890</v>
      </c>
      <c r="HQ5" t="s">
        <v>889</v>
      </c>
      <c r="HR5" t="s">
        <v>888</v>
      </c>
      <c r="HS5" t="s">
        <v>887</v>
      </c>
      <c r="HT5" t="s">
        <v>886</v>
      </c>
      <c r="HU5" t="s">
        <v>885</v>
      </c>
      <c r="HV5" t="s">
        <v>884</v>
      </c>
      <c r="HW5" t="s">
        <v>883</v>
      </c>
      <c r="HX5" t="s">
        <v>882</v>
      </c>
      <c r="HY5" t="s">
        <v>881</v>
      </c>
      <c r="HZ5" t="s">
        <v>880</v>
      </c>
      <c r="IA5" t="s">
        <v>879</v>
      </c>
      <c r="IB5" t="s">
        <v>878</v>
      </c>
      <c r="IC5" t="s">
        <v>877</v>
      </c>
      <c r="ID5" t="s">
        <v>876</v>
      </c>
      <c r="IE5" t="s">
        <v>875</v>
      </c>
      <c r="IF5" t="s">
        <v>874</v>
      </c>
      <c r="IG5" t="s">
        <v>873</v>
      </c>
      <c r="IH5" t="s">
        <v>872</v>
      </c>
      <c r="II5" t="s">
        <v>871</v>
      </c>
      <c r="IJ5" t="s">
        <v>870</v>
      </c>
      <c r="IK5" t="s">
        <v>869</v>
      </c>
      <c r="IL5" t="s">
        <v>868</v>
      </c>
      <c r="IM5" t="s">
        <v>867</v>
      </c>
      <c r="IN5" t="s">
        <v>866</v>
      </c>
      <c r="IO5" t="s">
        <v>865</v>
      </c>
      <c r="IP5" t="s">
        <v>864</v>
      </c>
      <c r="IQ5" t="s">
        <v>863</v>
      </c>
      <c r="IR5" t="s">
        <v>862</v>
      </c>
      <c r="IS5" t="s">
        <v>861</v>
      </c>
      <c r="IT5" t="s">
        <v>860</v>
      </c>
      <c r="IU5" t="s">
        <v>859</v>
      </c>
      <c r="IV5" t="s">
        <v>858</v>
      </c>
      <c r="IW5" t="s">
        <v>857</v>
      </c>
      <c r="IX5" t="s">
        <v>856</v>
      </c>
      <c r="IY5" t="s">
        <v>855</v>
      </c>
      <c r="IZ5" t="s">
        <v>854</v>
      </c>
      <c r="JA5" t="s">
        <v>853</v>
      </c>
      <c r="JB5" t="s">
        <v>852</v>
      </c>
      <c r="JC5" t="s">
        <v>851</v>
      </c>
      <c r="JD5" t="s">
        <v>850</v>
      </c>
      <c r="JE5" t="s">
        <v>849</v>
      </c>
      <c r="JF5" t="s">
        <v>848</v>
      </c>
      <c r="JG5" t="s">
        <v>847</v>
      </c>
      <c r="JH5" t="s">
        <v>846</v>
      </c>
      <c r="JI5" t="s">
        <v>845</v>
      </c>
      <c r="JJ5" t="s">
        <v>844</v>
      </c>
      <c r="JK5" t="s">
        <v>843</v>
      </c>
      <c r="JL5" t="s">
        <v>842</v>
      </c>
      <c r="JM5" t="s">
        <v>841</v>
      </c>
      <c r="JN5" t="s">
        <v>840</v>
      </c>
      <c r="JO5" t="s">
        <v>839</v>
      </c>
      <c r="JP5" t="s">
        <v>838</v>
      </c>
      <c r="JQ5" t="s">
        <v>837</v>
      </c>
      <c r="JR5" t="s">
        <v>836</v>
      </c>
      <c r="JS5" t="s">
        <v>835</v>
      </c>
      <c r="JT5" t="s">
        <v>834</v>
      </c>
      <c r="JU5" t="s">
        <v>833</v>
      </c>
      <c r="JV5" t="s">
        <v>832</v>
      </c>
      <c r="JW5" t="s">
        <v>831</v>
      </c>
      <c r="JX5" t="s">
        <v>830</v>
      </c>
      <c r="JY5" t="s">
        <v>829</v>
      </c>
      <c r="JZ5" t="s">
        <v>828</v>
      </c>
      <c r="KA5" t="s">
        <v>827</v>
      </c>
      <c r="KB5" t="s">
        <v>826</v>
      </c>
      <c r="KC5" t="s">
        <v>825</v>
      </c>
      <c r="KD5" t="s">
        <v>824</v>
      </c>
      <c r="KE5" t="s">
        <v>823</v>
      </c>
      <c r="KF5" t="s">
        <v>822</v>
      </c>
      <c r="KG5" t="s">
        <v>821</v>
      </c>
      <c r="KH5" t="s">
        <v>820</v>
      </c>
      <c r="KI5" t="s">
        <v>819</v>
      </c>
      <c r="KJ5" t="s">
        <v>818</v>
      </c>
      <c r="KK5" t="s">
        <v>817</v>
      </c>
      <c r="KL5" t="s">
        <v>816</v>
      </c>
      <c r="KM5" t="s">
        <v>815</v>
      </c>
      <c r="KN5" t="s">
        <v>814</v>
      </c>
      <c r="KO5" t="s">
        <v>813</v>
      </c>
      <c r="KP5" t="s">
        <v>812</v>
      </c>
      <c r="KQ5" t="s">
        <v>811</v>
      </c>
      <c r="KR5" t="s">
        <v>810</v>
      </c>
      <c r="KS5" t="s">
        <v>809</v>
      </c>
      <c r="KT5" t="s">
        <v>808</v>
      </c>
      <c r="KU5" t="s">
        <v>807</v>
      </c>
      <c r="KV5" t="s">
        <v>806</v>
      </c>
      <c r="KW5" t="s">
        <v>805</v>
      </c>
      <c r="KX5" t="s">
        <v>804</v>
      </c>
      <c r="KY5" t="s">
        <v>803</v>
      </c>
      <c r="KZ5" t="s">
        <v>802</v>
      </c>
      <c r="LA5" t="s">
        <v>801</v>
      </c>
      <c r="LB5" t="s">
        <v>800</v>
      </c>
      <c r="LC5" t="s">
        <v>799</v>
      </c>
      <c r="LD5" t="s">
        <v>798</v>
      </c>
      <c r="LE5" t="s">
        <v>797</v>
      </c>
      <c r="LF5" t="s">
        <v>796</v>
      </c>
      <c r="LG5" t="s">
        <v>795</v>
      </c>
      <c r="LH5" t="s">
        <v>794</v>
      </c>
      <c r="LI5" t="s">
        <v>793</v>
      </c>
      <c r="LJ5" t="s">
        <v>792</v>
      </c>
      <c r="LK5" t="s">
        <v>791</v>
      </c>
      <c r="LL5" t="s">
        <v>790</v>
      </c>
      <c r="LM5" t="s">
        <v>789</v>
      </c>
      <c r="LN5" t="s">
        <v>788</v>
      </c>
      <c r="LO5" t="s">
        <v>787</v>
      </c>
      <c r="LP5" t="s">
        <v>786</v>
      </c>
      <c r="LQ5" t="s">
        <v>785</v>
      </c>
      <c r="LR5" t="s">
        <v>784</v>
      </c>
      <c r="LS5" t="s">
        <v>783</v>
      </c>
      <c r="LT5" t="s">
        <v>782</v>
      </c>
      <c r="LU5" t="s">
        <v>781</v>
      </c>
      <c r="LV5" t="s">
        <v>780</v>
      </c>
      <c r="LW5" t="s">
        <v>779</v>
      </c>
      <c r="LX5" t="s">
        <v>778</v>
      </c>
      <c r="LY5" t="s">
        <v>777</v>
      </c>
      <c r="LZ5" t="s">
        <v>776</v>
      </c>
      <c r="MA5" t="s">
        <v>775</v>
      </c>
      <c r="MB5" t="s">
        <v>774</v>
      </c>
      <c r="MC5" t="s">
        <v>773</v>
      </c>
      <c r="MD5" t="s">
        <v>772</v>
      </c>
      <c r="ME5" t="s">
        <v>771</v>
      </c>
      <c r="MF5" t="s">
        <v>770</v>
      </c>
      <c r="MG5" t="s">
        <v>769</v>
      </c>
      <c r="MH5" t="s">
        <v>768</v>
      </c>
      <c r="MI5" t="s">
        <v>767</v>
      </c>
      <c r="MJ5" t="s">
        <v>766</v>
      </c>
      <c r="MK5" t="s">
        <v>765</v>
      </c>
      <c r="ML5" t="s">
        <v>764</v>
      </c>
      <c r="MM5" t="s">
        <v>763</v>
      </c>
      <c r="MN5" t="s">
        <v>762</v>
      </c>
      <c r="MO5" t="s">
        <v>761</v>
      </c>
      <c r="MP5" t="s">
        <v>760</v>
      </c>
      <c r="MQ5" t="s">
        <v>759</v>
      </c>
      <c r="MR5" t="s">
        <v>758</v>
      </c>
      <c r="MS5" t="s">
        <v>757</v>
      </c>
      <c r="MT5" t="s">
        <v>756</v>
      </c>
      <c r="MU5" t="s">
        <v>755</v>
      </c>
      <c r="MV5" t="s">
        <v>754</v>
      </c>
      <c r="MW5" t="s">
        <v>753</v>
      </c>
      <c r="MX5" t="s">
        <v>752</v>
      </c>
      <c r="MY5" t="s">
        <v>751</v>
      </c>
      <c r="MZ5" t="s">
        <v>750</v>
      </c>
      <c r="NA5" t="s">
        <v>749</v>
      </c>
      <c r="NB5" t="s">
        <v>748</v>
      </c>
      <c r="NC5" t="s">
        <v>747</v>
      </c>
      <c r="ND5" t="s">
        <v>746</v>
      </c>
      <c r="NE5" t="s">
        <v>745</v>
      </c>
      <c r="NF5" t="s">
        <v>744</v>
      </c>
      <c r="NG5" t="s">
        <v>743</v>
      </c>
      <c r="NH5" t="s">
        <v>742</v>
      </c>
      <c r="NI5" t="s">
        <v>741</v>
      </c>
      <c r="NJ5" t="s">
        <v>740</v>
      </c>
      <c r="NK5" t="s">
        <v>739</v>
      </c>
      <c r="NL5" t="s">
        <v>738</v>
      </c>
      <c r="NM5" t="s">
        <v>737</v>
      </c>
      <c r="NN5" t="s">
        <v>736</v>
      </c>
      <c r="NO5" t="s">
        <v>735</v>
      </c>
      <c r="NP5" t="s">
        <v>734</v>
      </c>
      <c r="NQ5" t="s">
        <v>733</v>
      </c>
      <c r="NR5" t="s">
        <v>732</v>
      </c>
      <c r="NS5" t="s">
        <v>731</v>
      </c>
      <c r="NT5" t="s">
        <v>730</v>
      </c>
      <c r="NU5" t="s">
        <v>729</v>
      </c>
      <c r="NV5" t="s">
        <v>728</v>
      </c>
      <c r="NW5" t="s">
        <v>727</v>
      </c>
      <c r="NX5" t="s">
        <v>726</v>
      </c>
      <c r="NY5" t="s">
        <v>725</v>
      </c>
      <c r="NZ5" t="s">
        <v>724</v>
      </c>
      <c r="OA5" t="s">
        <v>723</v>
      </c>
      <c r="OB5" t="s">
        <v>722</v>
      </c>
      <c r="OC5" t="s">
        <v>721</v>
      </c>
      <c r="OD5" t="s">
        <v>720</v>
      </c>
      <c r="OE5" t="s">
        <v>719</v>
      </c>
      <c r="OF5" t="s">
        <v>718</v>
      </c>
      <c r="OG5" t="s">
        <v>717</v>
      </c>
      <c r="OH5" t="s">
        <v>716</v>
      </c>
    </row>
    <row r="6" spans="2:398" x14ac:dyDescent="0.25">
      <c r="B6" t="s">
        <v>315</v>
      </c>
      <c r="C6">
        <v>192026</v>
      </c>
      <c r="D6">
        <v>196470</v>
      </c>
      <c r="E6">
        <v>388496</v>
      </c>
      <c r="F6">
        <v>185091</v>
      </c>
      <c r="G6">
        <v>189195</v>
      </c>
      <c r="H6">
        <v>374286</v>
      </c>
      <c r="I6">
        <v>49.4</v>
      </c>
      <c r="J6">
        <v>44.6</v>
      </c>
      <c r="K6">
        <v>47</v>
      </c>
      <c r="L6">
        <v>0.15</v>
      </c>
      <c r="M6">
        <v>-0.28999999999999998</v>
      </c>
      <c r="N6">
        <v>-7.0000000000000007E-2</v>
      </c>
      <c r="O6">
        <v>0.15</v>
      </c>
      <c r="P6">
        <v>-0.3</v>
      </c>
      <c r="Q6">
        <v>-0.08</v>
      </c>
      <c r="R6">
        <v>0.16</v>
      </c>
      <c r="S6">
        <v>-0.28999999999999998</v>
      </c>
      <c r="T6">
        <v>-7.0000000000000007E-2</v>
      </c>
      <c r="U6">
        <v>46.7</v>
      </c>
      <c r="V6">
        <v>40.4</v>
      </c>
      <c r="W6">
        <v>43.5</v>
      </c>
      <c r="X6">
        <v>68.7</v>
      </c>
      <c r="Y6">
        <v>61.9</v>
      </c>
      <c r="Z6">
        <v>65.2</v>
      </c>
      <c r="AA6">
        <v>42.1</v>
      </c>
      <c r="AB6">
        <v>31.6</v>
      </c>
      <c r="AC6">
        <v>36.799999999999997</v>
      </c>
      <c r="AD6">
        <v>19.8</v>
      </c>
      <c r="AE6">
        <v>12.3</v>
      </c>
      <c r="AF6">
        <v>16</v>
      </c>
      <c r="AG6">
        <v>28.2</v>
      </c>
      <c r="AH6">
        <v>18.399999999999999</v>
      </c>
      <c r="AI6">
        <v>23.2</v>
      </c>
      <c r="AJ6">
        <v>4.2650810000000003</v>
      </c>
      <c r="AK6">
        <v>3.8593950000000001</v>
      </c>
      <c r="AL6">
        <v>4.0599179999999997</v>
      </c>
      <c r="AM6">
        <v>55000</v>
      </c>
      <c r="AN6">
        <v>55587</v>
      </c>
      <c r="AO6">
        <v>110587</v>
      </c>
      <c r="AP6">
        <v>53009</v>
      </c>
      <c r="AQ6">
        <v>53515</v>
      </c>
      <c r="AR6">
        <v>106524</v>
      </c>
      <c r="AS6">
        <v>48.6</v>
      </c>
      <c r="AT6">
        <v>43.9</v>
      </c>
      <c r="AU6">
        <v>46.2</v>
      </c>
      <c r="AV6">
        <v>0.1</v>
      </c>
      <c r="AW6">
        <v>-0.33</v>
      </c>
      <c r="AX6">
        <v>-0.12</v>
      </c>
      <c r="AY6">
        <v>0.09</v>
      </c>
      <c r="AZ6">
        <v>-0.34</v>
      </c>
      <c r="BA6">
        <v>-0.12</v>
      </c>
      <c r="BB6">
        <v>0.11</v>
      </c>
      <c r="BC6">
        <v>-0.32</v>
      </c>
      <c r="BD6">
        <v>-0.11</v>
      </c>
      <c r="BE6">
        <v>45</v>
      </c>
      <c r="BF6">
        <v>38.799999999999997</v>
      </c>
      <c r="BG6">
        <v>41.9</v>
      </c>
      <c r="BH6">
        <v>67.5</v>
      </c>
      <c r="BI6">
        <v>60.9</v>
      </c>
      <c r="BJ6">
        <v>64.2</v>
      </c>
      <c r="BK6">
        <v>39.799999999999997</v>
      </c>
      <c r="BL6">
        <v>29.7</v>
      </c>
      <c r="BM6">
        <v>34.700000000000003</v>
      </c>
      <c r="BN6">
        <v>18.100000000000001</v>
      </c>
      <c r="BO6">
        <v>11</v>
      </c>
      <c r="BP6">
        <v>14.6</v>
      </c>
      <c r="BQ6">
        <v>26.3</v>
      </c>
      <c r="BR6">
        <v>16.899999999999999</v>
      </c>
      <c r="BS6">
        <v>21.6</v>
      </c>
      <c r="BT6">
        <v>4.1766909999999999</v>
      </c>
      <c r="BU6">
        <v>3.7941919999999998</v>
      </c>
      <c r="BV6">
        <v>3.9844270000000002</v>
      </c>
      <c r="BW6">
        <v>136779</v>
      </c>
      <c r="BX6">
        <v>140673</v>
      </c>
      <c r="BY6">
        <v>277452</v>
      </c>
      <c r="BZ6">
        <v>131859</v>
      </c>
      <c r="CA6">
        <v>135485</v>
      </c>
      <c r="CB6">
        <v>267344</v>
      </c>
      <c r="CC6">
        <v>49.7</v>
      </c>
      <c r="CD6">
        <v>44.9</v>
      </c>
      <c r="CE6">
        <v>47.3</v>
      </c>
      <c r="CF6">
        <v>0.17</v>
      </c>
      <c r="CG6">
        <v>-0.28000000000000003</v>
      </c>
      <c r="CH6">
        <v>-0.05</v>
      </c>
      <c r="CI6">
        <v>0.16</v>
      </c>
      <c r="CJ6">
        <v>-0.28000000000000003</v>
      </c>
      <c r="CK6">
        <v>-0.06</v>
      </c>
      <c r="CL6">
        <v>0.18</v>
      </c>
      <c r="CM6">
        <v>-0.27</v>
      </c>
      <c r="CN6">
        <v>-0.05</v>
      </c>
      <c r="CO6">
        <v>47.4</v>
      </c>
      <c r="CP6">
        <v>41</v>
      </c>
      <c r="CQ6">
        <v>44.1</v>
      </c>
      <c r="CR6">
        <v>69.099999999999994</v>
      </c>
      <c r="CS6">
        <v>62.2</v>
      </c>
      <c r="CT6">
        <v>65.599999999999994</v>
      </c>
      <c r="CU6">
        <v>43</v>
      </c>
      <c r="CV6">
        <v>32.299999999999997</v>
      </c>
      <c r="CW6">
        <v>37.6</v>
      </c>
      <c r="CX6">
        <v>20.399999999999999</v>
      </c>
      <c r="CY6">
        <v>12.8</v>
      </c>
      <c r="CZ6">
        <v>16.600000000000001</v>
      </c>
      <c r="DA6">
        <v>29</v>
      </c>
      <c r="DB6">
        <v>18.899999999999999</v>
      </c>
      <c r="DC6">
        <v>23.9</v>
      </c>
      <c r="DD6">
        <v>4.2995479999999997</v>
      </c>
      <c r="DE6">
        <v>3.8840810000000001</v>
      </c>
      <c r="DF6">
        <v>4.0888989999999996</v>
      </c>
      <c r="DG6">
        <v>33320</v>
      </c>
      <c r="DH6">
        <v>34899</v>
      </c>
      <c r="DI6">
        <v>68219</v>
      </c>
      <c r="DJ6">
        <v>31944</v>
      </c>
      <c r="DK6">
        <v>33383</v>
      </c>
      <c r="DL6">
        <v>65327</v>
      </c>
      <c r="DM6">
        <v>43.1</v>
      </c>
      <c r="DN6">
        <v>38.700000000000003</v>
      </c>
      <c r="DO6">
        <v>40.799999999999997</v>
      </c>
      <c r="DP6">
        <v>-0.09</v>
      </c>
      <c r="DQ6">
        <v>-0.5</v>
      </c>
      <c r="DR6">
        <v>-0.3</v>
      </c>
      <c r="DS6">
        <v>-0.1</v>
      </c>
      <c r="DT6">
        <v>-0.52</v>
      </c>
      <c r="DU6">
        <v>-0.31</v>
      </c>
      <c r="DV6">
        <v>-0.08</v>
      </c>
      <c r="DW6">
        <v>-0.49</v>
      </c>
      <c r="DX6">
        <v>-0.28999999999999998</v>
      </c>
      <c r="DY6">
        <v>34.299999999999997</v>
      </c>
      <c r="DZ6">
        <v>28.7</v>
      </c>
      <c r="EA6">
        <v>31.5</v>
      </c>
      <c r="EB6">
        <v>56.3</v>
      </c>
      <c r="EC6">
        <v>49.6</v>
      </c>
      <c r="ED6">
        <v>52.9</v>
      </c>
      <c r="EE6">
        <v>30.6</v>
      </c>
      <c r="EF6">
        <v>22.2</v>
      </c>
      <c r="EG6">
        <v>26.3</v>
      </c>
      <c r="EH6">
        <v>9.6999999999999993</v>
      </c>
      <c r="EI6">
        <v>5.6</v>
      </c>
      <c r="EJ6">
        <v>7.6</v>
      </c>
      <c r="EK6">
        <v>15.8</v>
      </c>
      <c r="EL6">
        <v>9.4</v>
      </c>
      <c r="EM6">
        <v>12.5</v>
      </c>
      <c r="EN6">
        <v>3.5527959999999998</v>
      </c>
      <c r="EO6">
        <v>3.2040359999999999</v>
      </c>
      <c r="EP6">
        <v>3.3743799999999999</v>
      </c>
      <c r="EQ6">
        <v>101042</v>
      </c>
      <c r="ER6">
        <v>101859</v>
      </c>
      <c r="ES6">
        <v>202901</v>
      </c>
      <c r="ET6">
        <v>97692</v>
      </c>
      <c r="EU6">
        <v>98449</v>
      </c>
      <c r="EV6">
        <v>196141</v>
      </c>
      <c r="EW6">
        <v>52</v>
      </c>
      <c r="EX6">
        <v>47.2</v>
      </c>
      <c r="EY6">
        <v>49.6</v>
      </c>
      <c r="EZ6">
        <v>0.26</v>
      </c>
      <c r="FA6">
        <v>-0.19</v>
      </c>
      <c r="FB6">
        <v>0.04</v>
      </c>
      <c r="FC6">
        <v>0.25</v>
      </c>
      <c r="FD6">
        <v>-0.2</v>
      </c>
      <c r="FE6">
        <v>0.03</v>
      </c>
      <c r="FF6">
        <v>0.27</v>
      </c>
      <c r="FG6">
        <v>-0.18</v>
      </c>
      <c r="FH6">
        <v>0.04</v>
      </c>
      <c r="FI6">
        <v>51.9</v>
      </c>
      <c r="FJ6">
        <v>45.5</v>
      </c>
      <c r="FK6">
        <v>48.7</v>
      </c>
      <c r="FL6">
        <v>73.5</v>
      </c>
      <c r="FM6">
        <v>66.900000000000006</v>
      </c>
      <c r="FN6">
        <v>70.2</v>
      </c>
      <c r="FO6">
        <v>47.1</v>
      </c>
      <c r="FP6">
        <v>36.1</v>
      </c>
      <c r="FQ6">
        <v>41.6</v>
      </c>
      <c r="FR6">
        <v>24.1</v>
      </c>
      <c r="FS6">
        <v>15.5</v>
      </c>
      <c r="FT6">
        <v>19.7</v>
      </c>
      <c r="FU6">
        <v>33.5</v>
      </c>
      <c r="FV6">
        <v>22.4</v>
      </c>
      <c r="FW6">
        <v>27.9</v>
      </c>
      <c r="FX6">
        <v>4.5548270000000004</v>
      </c>
      <c r="FY6">
        <v>4.1347399999999999</v>
      </c>
      <c r="FZ6">
        <v>4.3439370000000004</v>
      </c>
      <c r="GA6">
        <v>1558</v>
      </c>
      <c r="GB6">
        <v>1842</v>
      </c>
      <c r="GC6">
        <v>3400</v>
      </c>
      <c r="GD6">
        <v>1414</v>
      </c>
      <c r="GE6">
        <v>1673</v>
      </c>
      <c r="GF6">
        <v>3087</v>
      </c>
      <c r="GG6">
        <v>48.6</v>
      </c>
      <c r="GH6">
        <v>45.6</v>
      </c>
      <c r="GI6">
        <v>47</v>
      </c>
      <c r="GJ6">
        <v>0.22</v>
      </c>
      <c r="GK6">
        <v>-0.12</v>
      </c>
      <c r="GL6">
        <v>0.04</v>
      </c>
      <c r="GM6">
        <v>0.16</v>
      </c>
      <c r="GN6">
        <v>-0.18</v>
      </c>
      <c r="GO6">
        <v>-0.01</v>
      </c>
      <c r="GP6">
        <v>0.28999999999999998</v>
      </c>
      <c r="GQ6">
        <v>-0.06</v>
      </c>
      <c r="GR6">
        <v>0.08</v>
      </c>
      <c r="GS6">
        <v>45</v>
      </c>
      <c r="GT6">
        <v>42.9</v>
      </c>
      <c r="GU6">
        <v>43.9</v>
      </c>
      <c r="GV6">
        <v>66.900000000000006</v>
      </c>
      <c r="GW6">
        <v>63.6</v>
      </c>
      <c r="GX6">
        <v>65.099999999999994</v>
      </c>
      <c r="GY6">
        <v>58.7</v>
      </c>
      <c r="GZ6">
        <v>45</v>
      </c>
      <c r="HA6">
        <v>51.3</v>
      </c>
      <c r="HB6">
        <v>23.9</v>
      </c>
      <c r="HC6">
        <v>15.6</v>
      </c>
      <c r="HD6">
        <v>19.399999999999999</v>
      </c>
      <c r="HE6">
        <v>35.1</v>
      </c>
      <c r="HF6">
        <v>25.4</v>
      </c>
      <c r="HG6">
        <v>29.9</v>
      </c>
      <c r="HH6">
        <v>4.4179649999999997</v>
      </c>
      <c r="HI6">
        <v>4.1127089999999997</v>
      </c>
      <c r="HJ6">
        <v>4.2525880000000003</v>
      </c>
      <c r="HK6">
        <v>542</v>
      </c>
      <c r="HL6">
        <v>1572</v>
      </c>
      <c r="HM6">
        <v>2114</v>
      </c>
      <c r="HN6">
        <v>512</v>
      </c>
      <c r="HO6">
        <v>1506</v>
      </c>
      <c r="HP6">
        <v>2018</v>
      </c>
      <c r="HQ6">
        <v>42</v>
      </c>
      <c r="HR6">
        <v>36.9</v>
      </c>
      <c r="HS6">
        <v>38.200000000000003</v>
      </c>
      <c r="HT6">
        <v>-0.57999999999999996</v>
      </c>
      <c r="HU6">
        <v>-0.94</v>
      </c>
      <c r="HV6">
        <v>-0.85</v>
      </c>
      <c r="HW6">
        <v>-0.69</v>
      </c>
      <c r="HX6">
        <v>-1</v>
      </c>
      <c r="HY6">
        <v>-0.9</v>
      </c>
      <c r="HZ6">
        <v>-0.47</v>
      </c>
      <c r="IA6">
        <v>-0.87</v>
      </c>
      <c r="IB6">
        <v>-0.79</v>
      </c>
      <c r="IC6">
        <v>36</v>
      </c>
      <c r="ID6">
        <v>24.8</v>
      </c>
      <c r="IE6">
        <v>27.7</v>
      </c>
      <c r="IF6">
        <v>60</v>
      </c>
      <c r="IG6">
        <v>47.8</v>
      </c>
      <c r="IH6">
        <v>50.9</v>
      </c>
      <c r="II6">
        <v>8.5</v>
      </c>
      <c r="IJ6">
        <v>4.3</v>
      </c>
      <c r="IK6">
        <v>5.4</v>
      </c>
      <c r="IL6">
        <v>2.8</v>
      </c>
      <c r="IM6">
        <v>0.6</v>
      </c>
      <c r="IN6">
        <v>1.1000000000000001</v>
      </c>
      <c r="IO6">
        <v>3.5</v>
      </c>
      <c r="IP6">
        <v>1.2</v>
      </c>
      <c r="IQ6">
        <v>1.8</v>
      </c>
      <c r="IR6">
        <v>3.1990590000000001</v>
      </c>
      <c r="IS6">
        <v>2.841202</v>
      </c>
      <c r="IT6">
        <v>2.9329510000000001</v>
      </c>
      <c r="IU6">
        <v>317</v>
      </c>
      <c r="IV6">
        <v>501</v>
      </c>
      <c r="IW6">
        <v>818</v>
      </c>
      <c r="IX6">
        <v>297</v>
      </c>
      <c r="IY6">
        <v>474</v>
      </c>
      <c r="IZ6">
        <v>771</v>
      </c>
      <c r="JA6">
        <v>36.700000000000003</v>
      </c>
      <c r="JB6">
        <v>35.700000000000003</v>
      </c>
      <c r="JC6">
        <v>36.1</v>
      </c>
      <c r="JD6">
        <v>-0.63</v>
      </c>
      <c r="JE6">
        <v>-0.69</v>
      </c>
      <c r="JF6">
        <v>-0.67</v>
      </c>
      <c r="JG6">
        <v>-0.77</v>
      </c>
      <c r="JH6">
        <v>-0.8</v>
      </c>
      <c r="JI6">
        <v>-0.76</v>
      </c>
      <c r="JJ6">
        <v>-0.49</v>
      </c>
      <c r="JK6">
        <v>-0.57999999999999996</v>
      </c>
      <c r="JL6">
        <v>-0.57999999999999996</v>
      </c>
      <c r="JM6">
        <v>18.899999999999999</v>
      </c>
      <c r="JN6">
        <v>18</v>
      </c>
      <c r="JO6">
        <v>18.3</v>
      </c>
      <c r="JP6">
        <v>40.1</v>
      </c>
      <c r="JQ6">
        <v>41.1</v>
      </c>
      <c r="JR6">
        <v>40.700000000000003</v>
      </c>
      <c r="JS6">
        <v>10.4</v>
      </c>
      <c r="JT6">
        <v>10</v>
      </c>
      <c r="JU6">
        <v>10.1</v>
      </c>
      <c r="JV6">
        <v>2.8</v>
      </c>
      <c r="JW6">
        <v>1.4</v>
      </c>
      <c r="JX6">
        <v>2</v>
      </c>
      <c r="JY6">
        <v>3.5</v>
      </c>
      <c r="JZ6">
        <v>2.6</v>
      </c>
      <c r="KA6">
        <v>2.9</v>
      </c>
      <c r="KB6">
        <v>2.7219549999999999</v>
      </c>
      <c r="KC6">
        <v>2.7250489999999998</v>
      </c>
      <c r="KD6">
        <v>2.7238500000000001</v>
      </c>
      <c r="KE6">
        <v>9</v>
      </c>
      <c r="KF6">
        <v>20</v>
      </c>
      <c r="KG6">
        <v>29</v>
      </c>
      <c r="KH6">
        <v>5</v>
      </c>
      <c r="KI6">
        <v>16</v>
      </c>
      <c r="KJ6">
        <v>21</v>
      </c>
      <c r="KK6">
        <v>2.2999999999999998</v>
      </c>
      <c r="KL6">
        <v>2.4</v>
      </c>
      <c r="KM6">
        <v>2.4</v>
      </c>
      <c r="KN6">
        <v>-2.38</v>
      </c>
      <c r="KO6">
        <v>-2.86</v>
      </c>
      <c r="KP6">
        <v>-2.75</v>
      </c>
      <c r="KQ6">
        <v>-3.49</v>
      </c>
      <c r="KR6">
        <v>-3.48</v>
      </c>
      <c r="KS6">
        <v>-3.29</v>
      </c>
      <c r="KT6">
        <v>-1.28</v>
      </c>
      <c r="KU6">
        <v>-2.2400000000000002</v>
      </c>
      <c r="KV6">
        <v>-2.21</v>
      </c>
      <c r="KW6">
        <v>0</v>
      </c>
      <c r="KX6">
        <v>0</v>
      </c>
      <c r="KY6">
        <v>0</v>
      </c>
      <c r="KZ6">
        <v>0</v>
      </c>
      <c r="LA6">
        <v>0</v>
      </c>
      <c r="LB6">
        <v>0</v>
      </c>
      <c r="LC6">
        <v>0</v>
      </c>
      <c r="LD6">
        <v>0</v>
      </c>
      <c r="LE6">
        <v>0</v>
      </c>
      <c r="LF6">
        <v>0</v>
      </c>
      <c r="LG6">
        <v>0</v>
      </c>
      <c r="LH6">
        <v>0</v>
      </c>
      <c r="LI6">
        <v>0</v>
      </c>
      <c r="LJ6">
        <v>0</v>
      </c>
      <c r="LK6">
        <v>0</v>
      </c>
      <c r="LL6">
        <v>7.4443999999999996E-2</v>
      </c>
      <c r="LM6">
        <v>0.159</v>
      </c>
      <c r="LN6">
        <v>0.13275799999999999</v>
      </c>
      <c r="LO6">
        <v>2171</v>
      </c>
      <c r="LP6">
        <v>6013</v>
      </c>
      <c r="LQ6">
        <v>8184</v>
      </c>
      <c r="LR6">
        <v>2036</v>
      </c>
      <c r="LS6">
        <v>5612</v>
      </c>
      <c r="LT6">
        <v>7648</v>
      </c>
      <c r="LU6">
        <v>2</v>
      </c>
      <c r="LV6">
        <v>3.5</v>
      </c>
      <c r="LW6">
        <v>3.1</v>
      </c>
      <c r="LX6">
        <v>-1.6</v>
      </c>
      <c r="LY6">
        <v>-1.76</v>
      </c>
      <c r="LZ6">
        <v>-1.72</v>
      </c>
      <c r="MA6">
        <v>-1.66</v>
      </c>
      <c r="MB6">
        <v>-1.8</v>
      </c>
      <c r="MC6">
        <v>-1.75</v>
      </c>
      <c r="MD6">
        <v>-1.55</v>
      </c>
      <c r="ME6">
        <v>-1.73</v>
      </c>
      <c r="MF6">
        <v>-1.69</v>
      </c>
      <c r="MG6">
        <v>0.1</v>
      </c>
      <c r="MH6">
        <v>0.4</v>
      </c>
      <c r="MI6">
        <v>0.4</v>
      </c>
      <c r="MJ6">
        <v>0.6</v>
      </c>
      <c r="MK6">
        <v>1.5</v>
      </c>
      <c r="ML6">
        <v>1.2</v>
      </c>
      <c r="MM6">
        <v>0</v>
      </c>
      <c r="MN6">
        <v>0.1</v>
      </c>
      <c r="MO6">
        <v>0.1</v>
      </c>
      <c r="MP6">
        <v>0</v>
      </c>
      <c r="MQ6">
        <v>0</v>
      </c>
      <c r="MR6">
        <v>0</v>
      </c>
      <c r="MS6">
        <v>0</v>
      </c>
      <c r="MT6">
        <v>0</v>
      </c>
      <c r="MU6">
        <v>0</v>
      </c>
      <c r="MV6">
        <v>9.6189999999999998E-2</v>
      </c>
      <c r="MW6">
        <v>0.204039</v>
      </c>
      <c r="MX6">
        <v>0.17543</v>
      </c>
      <c r="MY6">
        <v>194197</v>
      </c>
      <c r="MZ6">
        <v>202483</v>
      </c>
      <c r="NA6">
        <v>396680</v>
      </c>
      <c r="NB6">
        <v>187127</v>
      </c>
      <c r="NC6">
        <v>194807</v>
      </c>
      <c r="ND6">
        <v>381934</v>
      </c>
      <c r="NE6">
        <v>48.8</v>
      </c>
      <c r="NF6">
        <v>43.4</v>
      </c>
      <c r="NG6">
        <v>46.1</v>
      </c>
      <c r="NH6">
        <v>0.13</v>
      </c>
      <c r="NI6">
        <v>-0.33</v>
      </c>
      <c r="NJ6">
        <v>-0.1</v>
      </c>
      <c r="NK6">
        <v>0.13</v>
      </c>
      <c r="NL6">
        <v>-0.34</v>
      </c>
      <c r="NM6">
        <v>-0.11</v>
      </c>
      <c r="NN6">
        <v>0.14000000000000001</v>
      </c>
      <c r="NO6">
        <v>-0.33</v>
      </c>
      <c r="NP6">
        <v>-0.1</v>
      </c>
      <c r="NQ6">
        <v>46.2</v>
      </c>
      <c r="NR6">
        <v>39.200000000000003</v>
      </c>
      <c r="NS6">
        <v>42.6</v>
      </c>
      <c r="NT6">
        <v>67.900000000000006</v>
      </c>
      <c r="NU6">
        <v>60.1</v>
      </c>
      <c r="NV6">
        <v>63.9</v>
      </c>
      <c r="NW6">
        <v>41.6</v>
      </c>
      <c r="NX6">
        <v>30.6</v>
      </c>
      <c r="NY6">
        <v>36</v>
      </c>
      <c r="NZ6">
        <v>19.600000000000001</v>
      </c>
      <c r="OA6">
        <v>12</v>
      </c>
      <c r="OB6">
        <v>15.7</v>
      </c>
      <c r="OC6">
        <v>27.9</v>
      </c>
      <c r="OD6">
        <v>17.8</v>
      </c>
      <c r="OE6">
        <v>22.8</v>
      </c>
      <c r="OF6">
        <v>4.2184749999999998</v>
      </c>
      <c r="OG6">
        <v>3.750845</v>
      </c>
      <c r="OH6">
        <v>3.9797760000000002</v>
      </c>
    </row>
    <row r="7" spans="2:398" x14ac:dyDescent="0.25">
      <c r="B7" t="s">
        <v>321</v>
      </c>
      <c r="C7">
        <v>12074</v>
      </c>
      <c r="D7">
        <v>12068</v>
      </c>
      <c r="E7">
        <v>24142</v>
      </c>
      <c r="F7">
        <v>11270</v>
      </c>
      <c r="G7">
        <v>11190</v>
      </c>
      <c r="H7">
        <v>22460</v>
      </c>
      <c r="I7">
        <v>50.6</v>
      </c>
      <c r="J7">
        <v>45.8</v>
      </c>
      <c r="K7">
        <v>48.2</v>
      </c>
      <c r="L7">
        <v>0.23</v>
      </c>
      <c r="M7">
        <v>-0.2</v>
      </c>
      <c r="N7">
        <v>0.02</v>
      </c>
      <c r="O7">
        <v>0.21</v>
      </c>
      <c r="P7">
        <v>-0.22</v>
      </c>
      <c r="Q7">
        <v>0</v>
      </c>
      <c r="R7">
        <v>0.26</v>
      </c>
      <c r="S7">
        <v>-0.18</v>
      </c>
      <c r="T7">
        <v>0.03</v>
      </c>
      <c r="U7">
        <v>47.2</v>
      </c>
      <c r="V7">
        <v>42</v>
      </c>
      <c r="W7">
        <v>44.6</v>
      </c>
      <c r="X7">
        <v>68.099999999999994</v>
      </c>
      <c r="Y7">
        <v>62.5</v>
      </c>
      <c r="Z7">
        <v>65.3</v>
      </c>
      <c r="AA7">
        <v>48</v>
      </c>
      <c r="AB7">
        <v>37.4</v>
      </c>
      <c r="AC7">
        <v>42.7</v>
      </c>
      <c r="AD7">
        <v>22.8</v>
      </c>
      <c r="AE7">
        <v>15.6</v>
      </c>
      <c r="AF7">
        <v>19.2</v>
      </c>
      <c r="AG7">
        <v>32</v>
      </c>
      <c r="AH7">
        <v>22.6</v>
      </c>
      <c r="AI7">
        <v>27.3</v>
      </c>
      <c r="AJ7">
        <v>4.4373560000000003</v>
      </c>
      <c r="AK7">
        <v>4.0112949999999996</v>
      </c>
      <c r="AL7">
        <v>4.2243779999999997</v>
      </c>
      <c r="AM7">
        <v>3570</v>
      </c>
      <c r="AN7">
        <v>3481</v>
      </c>
      <c r="AO7">
        <v>7051</v>
      </c>
      <c r="AP7">
        <v>3347</v>
      </c>
      <c r="AQ7">
        <v>3232</v>
      </c>
      <c r="AR7">
        <v>6579</v>
      </c>
      <c r="AS7">
        <v>49.6</v>
      </c>
      <c r="AT7">
        <v>43.9</v>
      </c>
      <c r="AU7">
        <v>46.8</v>
      </c>
      <c r="AV7">
        <v>0.18</v>
      </c>
      <c r="AW7">
        <v>-0.32</v>
      </c>
      <c r="AX7">
        <v>-7.0000000000000007E-2</v>
      </c>
      <c r="AY7">
        <v>0.14000000000000001</v>
      </c>
      <c r="AZ7">
        <v>-0.37</v>
      </c>
      <c r="BA7">
        <v>-0.1</v>
      </c>
      <c r="BB7">
        <v>0.22</v>
      </c>
      <c r="BC7">
        <v>-0.28000000000000003</v>
      </c>
      <c r="BD7">
        <v>-0.04</v>
      </c>
      <c r="BE7">
        <v>44.9</v>
      </c>
      <c r="BF7">
        <v>38.5</v>
      </c>
      <c r="BG7">
        <v>41.7</v>
      </c>
      <c r="BH7">
        <v>66.599999999999994</v>
      </c>
      <c r="BI7">
        <v>58.7</v>
      </c>
      <c r="BJ7">
        <v>62.7</v>
      </c>
      <c r="BK7">
        <v>44.8</v>
      </c>
      <c r="BL7">
        <v>34</v>
      </c>
      <c r="BM7">
        <v>39.5</v>
      </c>
      <c r="BN7">
        <v>20.399999999999999</v>
      </c>
      <c r="BO7">
        <v>12.8</v>
      </c>
      <c r="BP7">
        <v>16.7</v>
      </c>
      <c r="BQ7">
        <v>29.9</v>
      </c>
      <c r="BR7">
        <v>19.600000000000001</v>
      </c>
      <c r="BS7">
        <v>24.8</v>
      </c>
      <c r="BT7">
        <v>4.3196719999999997</v>
      </c>
      <c r="BU7">
        <v>3.817914</v>
      </c>
      <c r="BV7">
        <v>4.0719599999999998</v>
      </c>
      <c r="BW7">
        <v>8471</v>
      </c>
      <c r="BX7">
        <v>8563</v>
      </c>
      <c r="BY7">
        <v>17034</v>
      </c>
      <c r="BZ7">
        <v>7892</v>
      </c>
      <c r="CA7">
        <v>7939</v>
      </c>
      <c r="CB7">
        <v>15831</v>
      </c>
      <c r="CC7">
        <v>51</v>
      </c>
      <c r="CD7">
        <v>46.6</v>
      </c>
      <c r="CE7">
        <v>48.8</v>
      </c>
      <c r="CF7">
        <v>0.26</v>
      </c>
      <c r="CG7">
        <v>-0.15</v>
      </c>
      <c r="CH7">
        <v>0.05</v>
      </c>
      <c r="CI7">
        <v>0.23</v>
      </c>
      <c r="CJ7">
        <v>-0.18</v>
      </c>
      <c r="CK7">
        <v>0.03</v>
      </c>
      <c r="CL7">
        <v>0.28999999999999998</v>
      </c>
      <c r="CM7">
        <v>-0.12</v>
      </c>
      <c r="CN7">
        <v>7.0000000000000007E-2</v>
      </c>
      <c r="CO7">
        <v>48.2</v>
      </c>
      <c r="CP7">
        <v>43.5</v>
      </c>
      <c r="CQ7">
        <v>45.8</v>
      </c>
      <c r="CR7">
        <v>68.7</v>
      </c>
      <c r="CS7">
        <v>64.099999999999994</v>
      </c>
      <c r="CT7">
        <v>66.400000000000006</v>
      </c>
      <c r="CU7">
        <v>49.5</v>
      </c>
      <c r="CV7">
        <v>38.799999999999997</v>
      </c>
      <c r="CW7">
        <v>44.1</v>
      </c>
      <c r="CX7">
        <v>23.8</v>
      </c>
      <c r="CY7">
        <v>16.7</v>
      </c>
      <c r="CZ7">
        <v>20.2</v>
      </c>
      <c r="DA7">
        <v>32.9</v>
      </c>
      <c r="DB7">
        <v>23.9</v>
      </c>
      <c r="DC7">
        <v>28.4</v>
      </c>
      <c r="DD7">
        <v>4.4885289999999998</v>
      </c>
      <c r="DE7">
        <v>4.0932579999999996</v>
      </c>
      <c r="DF7">
        <v>4.2898259999999997</v>
      </c>
      <c r="DG7">
        <v>2212</v>
      </c>
      <c r="DH7">
        <v>2337</v>
      </c>
      <c r="DI7">
        <v>4549</v>
      </c>
      <c r="DJ7">
        <v>2048</v>
      </c>
      <c r="DK7">
        <v>2151</v>
      </c>
      <c r="DL7">
        <v>4199</v>
      </c>
      <c r="DM7">
        <v>45.3</v>
      </c>
      <c r="DN7">
        <v>41.4</v>
      </c>
      <c r="DO7">
        <v>43.3</v>
      </c>
      <c r="DP7">
        <v>0.02</v>
      </c>
      <c r="DQ7">
        <v>-0.32</v>
      </c>
      <c r="DR7">
        <v>-0.15</v>
      </c>
      <c r="DS7">
        <v>-0.03</v>
      </c>
      <c r="DT7">
        <v>-0.37</v>
      </c>
      <c r="DU7">
        <v>-0.19</v>
      </c>
      <c r="DV7">
        <v>0.08</v>
      </c>
      <c r="DW7">
        <v>-0.27</v>
      </c>
      <c r="DX7">
        <v>-0.11</v>
      </c>
      <c r="DY7">
        <v>36.4</v>
      </c>
      <c r="DZ7">
        <v>32.299999999999997</v>
      </c>
      <c r="EA7">
        <v>34.299999999999997</v>
      </c>
      <c r="EB7">
        <v>57.4</v>
      </c>
      <c r="EC7">
        <v>54.2</v>
      </c>
      <c r="ED7">
        <v>55.7</v>
      </c>
      <c r="EE7">
        <v>39.6</v>
      </c>
      <c r="EF7">
        <v>30.5</v>
      </c>
      <c r="EG7">
        <v>34.9</v>
      </c>
      <c r="EH7">
        <v>14.2</v>
      </c>
      <c r="EI7">
        <v>9.1</v>
      </c>
      <c r="EJ7">
        <v>11.6</v>
      </c>
      <c r="EK7">
        <v>20.5</v>
      </c>
      <c r="EL7">
        <v>14.3</v>
      </c>
      <c r="EM7">
        <v>17.3</v>
      </c>
      <c r="EN7">
        <v>3.840284</v>
      </c>
      <c r="EO7">
        <v>3.5114670000000001</v>
      </c>
      <c r="EP7">
        <v>3.6713580000000001</v>
      </c>
      <c r="EQ7">
        <v>5977</v>
      </c>
      <c r="ER7">
        <v>5851</v>
      </c>
      <c r="ES7">
        <v>11828</v>
      </c>
      <c r="ET7">
        <v>5599</v>
      </c>
      <c r="EU7">
        <v>5454</v>
      </c>
      <c r="EV7">
        <v>11053</v>
      </c>
      <c r="EW7">
        <v>53.4</v>
      </c>
      <c r="EX7">
        <v>49</v>
      </c>
      <c r="EY7">
        <v>51.2</v>
      </c>
      <c r="EZ7">
        <v>0.35</v>
      </c>
      <c r="FA7">
        <v>-7.0000000000000007E-2</v>
      </c>
      <c r="FB7">
        <v>0.15</v>
      </c>
      <c r="FC7">
        <v>0.32</v>
      </c>
      <c r="FD7">
        <v>-0.1</v>
      </c>
      <c r="FE7">
        <v>0.12</v>
      </c>
      <c r="FF7">
        <v>0.38</v>
      </c>
      <c r="FG7">
        <v>-0.03</v>
      </c>
      <c r="FH7">
        <v>0.17</v>
      </c>
      <c r="FI7">
        <v>52.9</v>
      </c>
      <c r="FJ7">
        <v>48.5</v>
      </c>
      <c r="FK7">
        <v>50.7</v>
      </c>
      <c r="FL7">
        <v>73.2</v>
      </c>
      <c r="FM7">
        <v>68.400000000000006</v>
      </c>
      <c r="FN7">
        <v>70.900000000000006</v>
      </c>
      <c r="FO7">
        <v>53</v>
      </c>
      <c r="FP7">
        <v>42.3</v>
      </c>
      <c r="FQ7">
        <v>47.7</v>
      </c>
      <c r="FR7">
        <v>27.3</v>
      </c>
      <c r="FS7">
        <v>20.2</v>
      </c>
      <c r="FT7">
        <v>23.8</v>
      </c>
      <c r="FU7">
        <v>37.4</v>
      </c>
      <c r="FV7">
        <v>28.1</v>
      </c>
      <c r="FW7">
        <v>32.799999999999997</v>
      </c>
      <c r="FX7">
        <v>4.7402350000000002</v>
      </c>
      <c r="FY7">
        <v>4.3557300000000003</v>
      </c>
      <c r="FZ7">
        <v>4.5500309999999997</v>
      </c>
      <c r="GA7">
        <v>197</v>
      </c>
      <c r="GB7">
        <v>231</v>
      </c>
      <c r="GC7">
        <v>428</v>
      </c>
      <c r="GD7">
        <v>169</v>
      </c>
      <c r="GE7">
        <v>203</v>
      </c>
      <c r="GF7">
        <v>372</v>
      </c>
      <c r="GG7">
        <v>51.3</v>
      </c>
      <c r="GH7">
        <v>45.2</v>
      </c>
      <c r="GI7">
        <v>48</v>
      </c>
      <c r="GJ7">
        <v>0.42</v>
      </c>
      <c r="GK7">
        <v>-0.1</v>
      </c>
      <c r="GL7">
        <v>0.13</v>
      </c>
      <c r="GM7">
        <v>0.23</v>
      </c>
      <c r="GN7">
        <v>-0.28000000000000003</v>
      </c>
      <c r="GO7">
        <v>0.01</v>
      </c>
      <c r="GP7">
        <v>0.61</v>
      </c>
      <c r="GQ7">
        <v>7.0000000000000007E-2</v>
      </c>
      <c r="GR7">
        <v>0.26</v>
      </c>
      <c r="GS7">
        <v>48.7</v>
      </c>
      <c r="GT7">
        <v>46.3</v>
      </c>
      <c r="GU7">
        <v>47.4</v>
      </c>
      <c r="GV7">
        <v>66</v>
      </c>
      <c r="GW7">
        <v>64.900000000000006</v>
      </c>
      <c r="GX7">
        <v>65.400000000000006</v>
      </c>
      <c r="GY7">
        <v>69</v>
      </c>
      <c r="GZ7">
        <v>54.5</v>
      </c>
      <c r="HA7">
        <v>61.2</v>
      </c>
      <c r="HB7">
        <v>33.5</v>
      </c>
      <c r="HC7">
        <v>16</v>
      </c>
      <c r="HD7">
        <v>24.1</v>
      </c>
      <c r="HE7">
        <v>45.2</v>
      </c>
      <c r="HF7">
        <v>28.6</v>
      </c>
      <c r="HG7">
        <v>36.200000000000003</v>
      </c>
      <c r="HH7">
        <v>4.7850250000000001</v>
      </c>
      <c r="HI7">
        <v>4.1264060000000002</v>
      </c>
      <c r="HJ7">
        <v>4.4295559999999998</v>
      </c>
      <c r="HK7">
        <v>60</v>
      </c>
      <c r="HL7">
        <v>118</v>
      </c>
      <c r="HM7">
        <v>178</v>
      </c>
      <c r="HN7">
        <v>54</v>
      </c>
      <c r="HO7">
        <v>107</v>
      </c>
      <c r="HP7">
        <v>161</v>
      </c>
      <c r="HQ7">
        <v>38.299999999999997</v>
      </c>
      <c r="HR7">
        <v>35.9</v>
      </c>
      <c r="HS7">
        <v>36.700000000000003</v>
      </c>
      <c r="HT7">
        <v>-0.79</v>
      </c>
      <c r="HU7">
        <v>-0.91</v>
      </c>
      <c r="HV7">
        <v>-0.87</v>
      </c>
      <c r="HW7">
        <v>-1.1299999999999999</v>
      </c>
      <c r="HX7">
        <v>-1.1499999999999999</v>
      </c>
      <c r="HY7">
        <v>-1.07</v>
      </c>
      <c r="HZ7">
        <v>-0.46</v>
      </c>
      <c r="IA7">
        <v>-0.67</v>
      </c>
      <c r="IB7">
        <v>-0.68</v>
      </c>
      <c r="IC7">
        <v>28.3</v>
      </c>
      <c r="ID7">
        <v>17.8</v>
      </c>
      <c r="IE7">
        <v>21.3</v>
      </c>
      <c r="IF7">
        <v>55</v>
      </c>
      <c r="IG7">
        <v>43.2</v>
      </c>
      <c r="IH7">
        <v>47.2</v>
      </c>
      <c r="II7">
        <v>15</v>
      </c>
      <c r="IJ7">
        <v>5.0999999999999996</v>
      </c>
      <c r="IK7">
        <v>8.4</v>
      </c>
      <c r="IL7">
        <v>5</v>
      </c>
      <c r="IM7">
        <v>0.8</v>
      </c>
      <c r="IN7">
        <v>2.2000000000000002</v>
      </c>
      <c r="IO7">
        <v>8.3000000000000007</v>
      </c>
      <c r="IP7">
        <v>2.5</v>
      </c>
      <c r="IQ7">
        <v>4.5</v>
      </c>
      <c r="IR7">
        <v>3.1265000000000001</v>
      </c>
      <c r="IS7">
        <v>2.7706770000000001</v>
      </c>
      <c r="IT7">
        <v>2.8906170000000002</v>
      </c>
      <c r="IU7">
        <v>25</v>
      </c>
      <c r="IV7">
        <v>26</v>
      </c>
      <c r="IW7">
        <v>51</v>
      </c>
      <c r="IX7">
        <v>22</v>
      </c>
      <c r="IY7">
        <v>24</v>
      </c>
      <c r="IZ7">
        <v>46</v>
      </c>
      <c r="JA7">
        <v>37.4</v>
      </c>
      <c r="JB7">
        <v>37.799999999999997</v>
      </c>
      <c r="JC7">
        <v>37.6</v>
      </c>
      <c r="JD7">
        <v>-0.56999999999999995</v>
      </c>
      <c r="JE7">
        <v>-0.55000000000000004</v>
      </c>
      <c r="JF7">
        <v>-0.56000000000000005</v>
      </c>
      <c r="JG7">
        <v>-1.1000000000000001</v>
      </c>
      <c r="JH7">
        <v>-1.05</v>
      </c>
      <c r="JI7">
        <v>-0.92</v>
      </c>
      <c r="JJ7">
        <v>-0.05</v>
      </c>
      <c r="JK7">
        <v>-0.04</v>
      </c>
      <c r="JL7">
        <v>-0.2</v>
      </c>
      <c r="JM7">
        <v>16</v>
      </c>
      <c r="JN7">
        <v>23.1</v>
      </c>
      <c r="JO7">
        <v>19.600000000000001</v>
      </c>
      <c r="JP7">
        <v>40</v>
      </c>
      <c r="JQ7">
        <v>57.7</v>
      </c>
      <c r="JR7">
        <v>49</v>
      </c>
      <c r="JS7">
        <v>8</v>
      </c>
      <c r="JT7">
        <v>26.9</v>
      </c>
      <c r="JU7">
        <v>17.600000000000001</v>
      </c>
      <c r="JV7">
        <v>0</v>
      </c>
      <c r="JW7">
        <v>0</v>
      </c>
      <c r="JX7">
        <v>0</v>
      </c>
      <c r="JY7">
        <v>0</v>
      </c>
      <c r="JZ7">
        <v>3.8</v>
      </c>
      <c r="KA7">
        <v>2</v>
      </c>
      <c r="KB7">
        <v>2.5996000000000001</v>
      </c>
      <c r="KC7">
        <v>3.0288460000000001</v>
      </c>
      <c r="KD7">
        <v>2.8184309999999999</v>
      </c>
      <c r="KE7">
        <v>3</v>
      </c>
      <c r="KF7">
        <v>5</v>
      </c>
      <c r="KG7">
        <v>8</v>
      </c>
      <c r="KH7">
        <v>2</v>
      </c>
      <c r="KI7">
        <v>3</v>
      </c>
      <c r="KJ7">
        <v>5</v>
      </c>
      <c r="KK7">
        <v>11.4</v>
      </c>
      <c r="KL7">
        <v>2</v>
      </c>
      <c r="KM7">
        <v>5.5</v>
      </c>
      <c r="KN7">
        <v>-2.3199999999999998</v>
      </c>
      <c r="KO7">
        <v>-3.44</v>
      </c>
      <c r="KP7">
        <v>-2.99</v>
      </c>
      <c r="KQ7">
        <v>-4.07</v>
      </c>
      <c r="KR7">
        <v>-4.87</v>
      </c>
      <c r="KS7">
        <v>-4.0999999999999996</v>
      </c>
      <c r="KT7">
        <v>-0.56999999999999995</v>
      </c>
      <c r="KU7">
        <v>-2.0099999999999998</v>
      </c>
      <c r="KV7">
        <v>-1.88</v>
      </c>
      <c r="KW7">
        <v>0</v>
      </c>
      <c r="KX7">
        <v>0</v>
      </c>
      <c r="KY7">
        <v>0</v>
      </c>
      <c r="KZ7">
        <v>33.299999999999997</v>
      </c>
      <c r="LA7">
        <v>0</v>
      </c>
      <c r="LB7">
        <v>12.5</v>
      </c>
      <c r="LC7">
        <v>0</v>
      </c>
      <c r="LD7">
        <v>0</v>
      </c>
      <c r="LE7">
        <v>0</v>
      </c>
      <c r="LF7">
        <v>0</v>
      </c>
      <c r="LG7">
        <v>0</v>
      </c>
      <c r="LH7">
        <v>0</v>
      </c>
      <c r="LI7">
        <v>0</v>
      </c>
      <c r="LJ7">
        <v>0</v>
      </c>
      <c r="LK7">
        <v>0</v>
      </c>
      <c r="LL7">
        <v>0.61</v>
      </c>
      <c r="LM7">
        <v>0.13200000000000001</v>
      </c>
      <c r="LN7">
        <v>0.31125000000000003</v>
      </c>
      <c r="LO7">
        <v>125</v>
      </c>
      <c r="LP7">
        <v>379</v>
      </c>
      <c r="LQ7">
        <v>504</v>
      </c>
      <c r="LR7">
        <v>111</v>
      </c>
      <c r="LS7">
        <v>345</v>
      </c>
      <c r="LT7">
        <v>456</v>
      </c>
      <c r="LU7">
        <v>2</v>
      </c>
      <c r="LV7">
        <v>3.7</v>
      </c>
      <c r="LW7">
        <v>3.2</v>
      </c>
      <c r="LX7">
        <v>-1.63</v>
      </c>
      <c r="LY7">
        <v>-1.77</v>
      </c>
      <c r="LZ7">
        <v>-1.74</v>
      </c>
      <c r="MA7">
        <v>-1.86</v>
      </c>
      <c r="MB7">
        <v>-1.9</v>
      </c>
      <c r="MC7">
        <v>-1.85</v>
      </c>
      <c r="MD7">
        <v>-1.39</v>
      </c>
      <c r="ME7">
        <v>-1.64</v>
      </c>
      <c r="MF7">
        <v>-1.62</v>
      </c>
      <c r="MG7">
        <v>0.8</v>
      </c>
      <c r="MH7">
        <v>0.3</v>
      </c>
      <c r="MI7">
        <v>0.4</v>
      </c>
      <c r="MJ7">
        <v>0.8</v>
      </c>
      <c r="MK7">
        <v>1.1000000000000001</v>
      </c>
      <c r="ML7">
        <v>1</v>
      </c>
      <c r="MM7">
        <v>0</v>
      </c>
      <c r="MN7">
        <v>0.3</v>
      </c>
      <c r="MO7">
        <v>0.2</v>
      </c>
      <c r="MP7">
        <v>0</v>
      </c>
      <c r="MQ7">
        <v>0</v>
      </c>
      <c r="MR7">
        <v>0</v>
      </c>
      <c r="MS7">
        <v>0</v>
      </c>
      <c r="MT7">
        <v>0.3</v>
      </c>
      <c r="MU7">
        <v>0.2</v>
      </c>
      <c r="MV7">
        <v>0.10816000000000001</v>
      </c>
      <c r="MW7">
        <v>0.205013</v>
      </c>
      <c r="MX7">
        <v>0.18099199999999999</v>
      </c>
      <c r="MY7">
        <v>12199</v>
      </c>
      <c r="MZ7">
        <v>12447</v>
      </c>
      <c r="NA7">
        <v>24646</v>
      </c>
      <c r="NB7">
        <v>11381</v>
      </c>
      <c r="NC7">
        <v>11535</v>
      </c>
      <c r="ND7">
        <v>22916</v>
      </c>
      <c r="NE7">
        <v>50.1</v>
      </c>
      <c r="NF7">
        <v>44.5</v>
      </c>
      <c r="NG7">
        <v>47.3</v>
      </c>
      <c r="NH7">
        <v>0.21</v>
      </c>
      <c r="NI7">
        <v>-0.25</v>
      </c>
      <c r="NJ7">
        <v>-0.02</v>
      </c>
      <c r="NK7">
        <v>0.19</v>
      </c>
      <c r="NL7">
        <v>-0.27</v>
      </c>
      <c r="NM7">
        <v>-0.03</v>
      </c>
      <c r="NN7">
        <v>0.24</v>
      </c>
      <c r="NO7">
        <v>-0.23</v>
      </c>
      <c r="NP7">
        <v>0</v>
      </c>
      <c r="NQ7">
        <v>46.7</v>
      </c>
      <c r="NR7">
        <v>40.700000000000003</v>
      </c>
      <c r="NS7">
        <v>43.7</v>
      </c>
      <c r="NT7">
        <v>67.400000000000006</v>
      </c>
      <c r="NU7">
        <v>60.6</v>
      </c>
      <c r="NV7">
        <v>64</v>
      </c>
      <c r="NW7">
        <v>47.5</v>
      </c>
      <c r="NX7">
        <v>36.299999999999997</v>
      </c>
      <c r="NY7">
        <v>41.8</v>
      </c>
      <c r="NZ7">
        <v>22.6</v>
      </c>
      <c r="OA7">
        <v>15.1</v>
      </c>
      <c r="OB7">
        <v>18.8</v>
      </c>
      <c r="OC7">
        <v>31.6</v>
      </c>
      <c r="OD7">
        <v>22</v>
      </c>
      <c r="OE7">
        <v>26.7</v>
      </c>
      <c r="OF7">
        <v>4.3929960000000001</v>
      </c>
      <c r="OG7">
        <v>3.895397</v>
      </c>
      <c r="OH7">
        <v>4.1416930000000001</v>
      </c>
    </row>
    <row r="8" spans="2:398" x14ac:dyDescent="0.25">
      <c r="B8" t="s">
        <v>326</v>
      </c>
      <c r="C8">
        <v>26970</v>
      </c>
      <c r="D8">
        <v>28056</v>
      </c>
      <c r="E8">
        <v>55026</v>
      </c>
      <c r="F8">
        <v>24555</v>
      </c>
      <c r="G8">
        <v>25258</v>
      </c>
      <c r="H8">
        <v>49813</v>
      </c>
      <c r="I8">
        <v>53.4</v>
      </c>
      <c r="J8">
        <v>48.8</v>
      </c>
      <c r="K8">
        <v>51</v>
      </c>
      <c r="L8">
        <v>0.7</v>
      </c>
      <c r="M8">
        <v>0.26</v>
      </c>
      <c r="N8">
        <v>0.48</v>
      </c>
      <c r="O8">
        <v>0.69</v>
      </c>
      <c r="P8">
        <v>0.24</v>
      </c>
      <c r="Q8">
        <v>0.47</v>
      </c>
      <c r="R8">
        <v>0.72</v>
      </c>
      <c r="S8">
        <v>0.27</v>
      </c>
      <c r="T8">
        <v>0.49</v>
      </c>
      <c r="U8">
        <v>53</v>
      </c>
      <c r="V8">
        <v>48.9</v>
      </c>
      <c r="W8">
        <v>50.9</v>
      </c>
      <c r="X8">
        <v>72.7</v>
      </c>
      <c r="Y8">
        <v>68.3</v>
      </c>
      <c r="Z8">
        <v>70.400000000000006</v>
      </c>
      <c r="AA8">
        <v>55.8</v>
      </c>
      <c r="AB8">
        <v>42.7</v>
      </c>
      <c r="AC8">
        <v>49.1</v>
      </c>
      <c r="AD8">
        <v>28.3</v>
      </c>
      <c r="AE8">
        <v>17.8</v>
      </c>
      <c r="AF8">
        <v>22.9</v>
      </c>
      <c r="AG8">
        <v>38.299999999999997</v>
      </c>
      <c r="AH8">
        <v>25.3</v>
      </c>
      <c r="AI8">
        <v>31.6</v>
      </c>
      <c r="AJ8">
        <v>4.7671159999999997</v>
      </c>
      <c r="AK8">
        <v>4.3064980000000004</v>
      </c>
      <c r="AL8">
        <v>4.5322610000000001</v>
      </c>
      <c r="AM8">
        <v>9154</v>
      </c>
      <c r="AN8">
        <v>9486</v>
      </c>
      <c r="AO8">
        <v>18640</v>
      </c>
      <c r="AP8">
        <v>8320</v>
      </c>
      <c r="AQ8">
        <v>8530</v>
      </c>
      <c r="AR8">
        <v>16850</v>
      </c>
      <c r="AS8">
        <v>51.3</v>
      </c>
      <c r="AT8">
        <v>45.9</v>
      </c>
      <c r="AU8">
        <v>48.6</v>
      </c>
      <c r="AV8">
        <v>0.61</v>
      </c>
      <c r="AW8">
        <v>0.15</v>
      </c>
      <c r="AX8">
        <v>0.38</v>
      </c>
      <c r="AY8">
        <v>0.59</v>
      </c>
      <c r="AZ8">
        <v>0.12</v>
      </c>
      <c r="BA8">
        <v>0.36</v>
      </c>
      <c r="BB8">
        <v>0.64</v>
      </c>
      <c r="BC8">
        <v>0.18</v>
      </c>
      <c r="BD8">
        <v>0.4</v>
      </c>
      <c r="BE8">
        <v>48.3</v>
      </c>
      <c r="BF8">
        <v>42.9</v>
      </c>
      <c r="BG8">
        <v>45.6</v>
      </c>
      <c r="BH8">
        <v>68.8</v>
      </c>
      <c r="BI8">
        <v>63.9</v>
      </c>
      <c r="BJ8">
        <v>66.3</v>
      </c>
      <c r="BK8">
        <v>50.3</v>
      </c>
      <c r="BL8">
        <v>37.4</v>
      </c>
      <c r="BM8">
        <v>43.7</v>
      </c>
      <c r="BN8">
        <v>23.4</v>
      </c>
      <c r="BO8">
        <v>13.1</v>
      </c>
      <c r="BP8">
        <v>18.2</v>
      </c>
      <c r="BQ8">
        <v>33.200000000000003</v>
      </c>
      <c r="BR8">
        <v>19.899999999999999</v>
      </c>
      <c r="BS8">
        <v>26.4</v>
      </c>
      <c r="BT8">
        <v>4.5267080000000002</v>
      </c>
      <c r="BU8">
        <v>4.005439</v>
      </c>
      <c r="BV8">
        <v>4.261431</v>
      </c>
      <c r="BW8">
        <v>17801</v>
      </c>
      <c r="BX8">
        <v>18542</v>
      </c>
      <c r="BY8">
        <v>36343</v>
      </c>
      <c r="BZ8">
        <v>16222</v>
      </c>
      <c r="CA8">
        <v>16700</v>
      </c>
      <c r="CB8">
        <v>32922</v>
      </c>
      <c r="CC8">
        <v>54.5</v>
      </c>
      <c r="CD8">
        <v>50.2</v>
      </c>
      <c r="CE8">
        <v>52.3</v>
      </c>
      <c r="CF8">
        <v>0.75</v>
      </c>
      <c r="CG8">
        <v>0.32</v>
      </c>
      <c r="CH8">
        <v>0.53</v>
      </c>
      <c r="CI8">
        <v>0.73</v>
      </c>
      <c r="CJ8">
        <v>0.3</v>
      </c>
      <c r="CK8">
        <v>0.52</v>
      </c>
      <c r="CL8">
        <v>0.77</v>
      </c>
      <c r="CM8">
        <v>0.34</v>
      </c>
      <c r="CN8">
        <v>0.54</v>
      </c>
      <c r="CO8">
        <v>55.4</v>
      </c>
      <c r="CP8">
        <v>51.9</v>
      </c>
      <c r="CQ8">
        <v>53.6</v>
      </c>
      <c r="CR8">
        <v>74.7</v>
      </c>
      <c r="CS8">
        <v>70.5</v>
      </c>
      <c r="CT8">
        <v>72.599999999999994</v>
      </c>
      <c r="CU8">
        <v>58.6</v>
      </c>
      <c r="CV8">
        <v>45.4</v>
      </c>
      <c r="CW8">
        <v>51.8</v>
      </c>
      <c r="CX8">
        <v>30.7</v>
      </c>
      <c r="CY8">
        <v>20.2</v>
      </c>
      <c r="CZ8">
        <v>25.3</v>
      </c>
      <c r="DA8">
        <v>40.799999999999997</v>
      </c>
      <c r="DB8">
        <v>28</v>
      </c>
      <c r="DC8">
        <v>34.299999999999997</v>
      </c>
      <c r="DD8">
        <v>4.8901060000000003</v>
      </c>
      <c r="DE8">
        <v>4.4603780000000004</v>
      </c>
      <c r="DF8">
        <v>4.6708610000000004</v>
      </c>
      <c r="DG8">
        <v>4204</v>
      </c>
      <c r="DH8">
        <v>5027</v>
      </c>
      <c r="DI8">
        <v>9231</v>
      </c>
      <c r="DJ8">
        <v>3711</v>
      </c>
      <c r="DK8">
        <v>4405</v>
      </c>
      <c r="DL8">
        <v>8116</v>
      </c>
      <c r="DM8">
        <v>48.1</v>
      </c>
      <c r="DN8">
        <v>43.6</v>
      </c>
      <c r="DO8">
        <v>45.7</v>
      </c>
      <c r="DP8">
        <v>0.56999999999999995</v>
      </c>
      <c r="DQ8">
        <v>0.12</v>
      </c>
      <c r="DR8">
        <v>0.33</v>
      </c>
      <c r="DS8">
        <v>0.53</v>
      </c>
      <c r="DT8">
        <v>0.09</v>
      </c>
      <c r="DU8">
        <v>0.3</v>
      </c>
      <c r="DV8">
        <v>0.61</v>
      </c>
      <c r="DW8">
        <v>0.16</v>
      </c>
      <c r="DX8">
        <v>0.36</v>
      </c>
      <c r="DY8">
        <v>41.7</v>
      </c>
      <c r="DZ8">
        <v>38.200000000000003</v>
      </c>
      <c r="EA8">
        <v>39.799999999999997</v>
      </c>
      <c r="EB8">
        <v>63.8</v>
      </c>
      <c r="EC8">
        <v>59.5</v>
      </c>
      <c r="ED8">
        <v>61.5</v>
      </c>
      <c r="EE8">
        <v>48.4</v>
      </c>
      <c r="EF8">
        <v>34.9</v>
      </c>
      <c r="EG8">
        <v>41.1</v>
      </c>
      <c r="EH8">
        <v>18.100000000000001</v>
      </c>
      <c r="EI8">
        <v>10</v>
      </c>
      <c r="EJ8">
        <v>13.7</v>
      </c>
      <c r="EK8">
        <v>27.3</v>
      </c>
      <c r="EL8">
        <v>16.100000000000001</v>
      </c>
      <c r="EM8">
        <v>21.2</v>
      </c>
      <c r="EN8">
        <v>4.1628179999999997</v>
      </c>
      <c r="EO8">
        <v>3.7320540000000002</v>
      </c>
      <c r="EP8">
        <v>3.9282339999999998</v>
      </c>
      <c r="EQ8">
        <v>12876</v>
      </c>
      <c r="ER8">
        <v>12603</v>
      </c>
      <c r="ES8">
        <v>25479</v>
      </c>
      <c r="ET8">
        <v>11871</v>
      </c>
      <c r="EU8">
        <v>11446</v>
      </c>
      <c r="EV8">
        <v>23317</v>
      </c>
      <c r="EW8">
        <v>56.6</v>
      </c>
      <c r="EX8">
        <v>52.8</v>
      </c>
      <c r="EY8">
        <v>54.7</v>
      </c>
      <c r="EZ8">
        <v>0.8</v>
      </c>
      <c r="FA8">
        <v>0.38</v>
      </c>
      <c r="FB8">
        <v>0.6</v>
      </c>
      <c r="FC8">
        <v>0.78</v>
      </c>
      <c r="FD8">
        <v>0.36</v>
      </c>
      <c r="FE8">
        <v>0.57999999999999996</v>
      </c>
      <c r="FF8">
        <v>0.82</v>
      </c>
      <c r="FG8">
        <v>0.41</v>
      </c>
      <c r="FH8">
        <v>0.61</v>
      </c>
      <c r="FI8">
        <v>59.8</v>
      </c>
      <c r="FJ8">
        <v>57.3</v>
      </c>
      <c r="FK8">
        <v>58.6</v>
      </c>
      <c r="FL8">
        <v>78</v>
      </c>
      <c r="FM8">
        <v>74.8</v>
      </c>
      <c r="FN8">
        <v>76.400000000000006</v>
      </c>
      <c r="FO8">
        <v>61.4</v>
      </c>
      <c r="FP8">
        <v>48.6</v>
      </c>
      <c r="FQ8">
        <v>55.1</v>
      </c>
      <c r="FR8">
        <v>34.799999999999997</v>
      </c>
      <c r="FS8">
        <v>23.8</v>
      </c>
      <c r="FT8">
        <v>29.3</v>
      </c>
      <c r="FU8">
        <v>45</v>
      </c>
      <c r="FV8">
        <v>32.200000000000003</v>
      </c>
      <c r="FW8">
        <v>38.6</v>
      </c>
      <c r="FX8">
        <v>5.1217480000000002</v>
      </c>
      <c r="FY8">
        <v>4.747725</v>
      </c>
      <c r="FZ8">
        <v>4.9367409999999996</v>
      </c>
      <c r="GA8">
        <v>604</v>
      </c>
      <c r="GB8">
        <v>687</v>
      </c>
      <c r="GC8">
        <v>1291</v>
      </c>
      <c r="GD8">
        <v>540</v>
      </c>
      <c r="GE8">
        <v>652</v>
      </c>
      <c r="GF8">
        <v>1192</v>
      </c>
      <c r="GG8">
        <v>57.3</v>
      </c>
      <c r="GH8">
        <v>54.4</v>
      </c>
      <c r="GI8">
        <v>55.8</v>
      </c>
      <c r="GJ8">
        <v>0.97</v>
      </c>
      <c r="GK8">
        <v>0.66</v>
      </c>
      <c r="GL8">
        <v>0.8</v>
      </c>
      <c r="GM8">
        <v>0.86</v>
      </c>
      <c r="GN8">
        <v>0.56000000000000005</v>
      </c>
      <c r="GO8">
        <v>0.73</v>
      </c>
      <c r="GP8">
        <v>1.08</v>
      </c>
      <c r="GQ8">
        <v>0.75</v>
      </c>
      <c r="GR8">
        <v>0.87</v>
      </c>
      <c r="GS8">
        <v>61.4</v>
      </c>
      <c r="GT8">
        <v>61.1</v>
      </c>
      <c r="GU8">
        <v>61.3</v>
      </c>
      <c r="GV8">
        <v>82.5</v>
      </c>
      <c r="GW8">
        <v>77.3</v>
      </c>
      <c r="GX8">
        <v>79.7</v>
      </c>
      <c r="GY8">
        <v>77.3</v>
      </c>
      <c r="GZ8">
        <v>74.8</v>
      </c>
      <c r="HA8">
        <v>76</v>
      </c>
      <c r="HB8">
        <v>37.4</v>
      </c>
      <c r="HC8">
        <v>34.5</v>
      </c>
      <c r="HD8">
        <v>35.9</v>
      </c>
      <c r="HE8">
        <v>53.6</v>
      </c>
      <c r="HF8">
        <v>47.7</v>
      </c>
      <c r="HG8">
        <v>50.5</v>
      </c>
      <c r="HH8">
        <v>5.306241</v>
      </c>
      <c r="HI8">
        <v>5.029344</v>
      </c>
      <c r="HJ8">
        <v>5.1588919999999998</v>
      </c>
      <c r="HK8">
        <v>85</v>
      </c>
      <c r="HL8">
        <v>181</v>
      </c>
      <c r="HM8">
        <v>266</v>
      </c>
      <c r="HN8">
        <v>78</v>
      </c>
      <c r="HO8">
        <v>160</v>
      </c>
      <c r="HP8">
        <v>238</v>
      </c>
      <c r="HQ8">
        <v>42.7</v>
      </c>
      <c r="HR8">
        <v>39.9</v>
      </c>
      <c r="HS8">
        <v>40.799999999999997</v>
      </c>
      <c r="HT8">
        <v>-0.37</v>
      </c>
      <c r="HU8">
        <v>-0.45</v>
      </c>
      <c r="HV8">
        <v>-0.42</v>
      </c>
      <c r="HW8">
        <v>-0.65</v>
      </c>
      <c r="HX8">
        <v>-0.64</v>
      </c>
      <c r="HY8">
        <v>-0.57999999999999996</v>
      </c>
      <c r="HZ8">
        <v>-0.09</v>
      </c>
      <c r="IA8">
        <v>-0.25</v>
      </c>
      <c r="IB8">
        <v>-0.26</v>
      </c>
      <c r="IC8">
        <v>28.2</v>
      </c>
      <c r="ID8">
        <v>31.5</v>
      </c>
      <c r="IE8">
        <v>30.5</v>
      </c>
      <c r="IF8">
        <v>57.6</v>
      </c>
      <c r="IG8">
        <v>58</v>
      </c>
      <c r="IH8">
        <v>57.9</v>
      </c>
      <c r="II8">
        <v>15.3</v>
      </c>
      <c r="IJ8">
        <v>3.9</v>
      </c>
      <c r="IK8">
        <v>7.5</v>
      </c>
      <c r="IL8">
        <v>2.4</v>
      </c>
      <c r="IM8">
        <v>1.7</v>
      </c>
      <c r="IN8">
        <v>1.9</v>
      </c>
      <c r="IO8">
        <v>4.7</v>
      </c>
      <c r="IP8">
        <v>2.2000000000000002</v>
      </c>
      <c r="IQ8">
        <v>3</v>
      </c>
      <c r="IR8">
        <v>3.4180000000000001</v>
      </c>
      <c r="IS8">
        <v>3.0909390000000001</v>
      </c>
      <c r="IT8">
        <v>3.1954509999999998</v>
      </c>
      <c r="IU8">
        <v>32</v>
      </c>
      <c r="IV8">
        <v>44</v>
      </c>
      <c r="IW8">
        <v>76</v>
      </c>
      <c r="IX8">
        <v>22</v>
      </c>
      <c r="IY8">
        <v>37</v>
      </c>
      <c r="IZ8">
        <v>59</v>
      </c>
      <c r="JA8">
        <v>44.8</v>
      </c>
      <c r="JB8">
        <v>33.200000000000003</v>
      </c>
      <c r="JC8">
        <v>38.1</v>
      </c>
      <c r="JD8">
        <v>0.27</v>
      </c>
      <c r="JE8">
        <v>-0.71</v>
      </c>
      <c r="JF8">
        <v>-0.34</v>
      </c>
      <c r="JG8">
        <v>-0.25</v>
      </c>
      <c r="JH8">
        <v>-1.1200000000000001</v>
      </c>
      <c r="JI8">
        <v>-0.66</v>
      </c>
      <c r="JJ8">
        <v>0.8</v>
      </c>
      <c r="JK8">
        <v>-0.3</v>
      </c>
      <c r="JL8">
        <v>-0.02</v>
      </c>
      <c r="JM8">
        <v>25</v>
      </c>
      <c r="JN8">
        <v>20.5</v>
      </c>
      <c r="JO8">
        <v>22.4</v>
      </c>
      <c r="JP8">
        <v>53.1</v>
      </c>
      <c r="JQ8">
        <v>40.9</v>
      </c>
      <c r="JR8">
        <v>46.1</v>
      </c>
      <c r="JS8">
        <v>12.5</v>
      </c>
      <c r="JT8">
        <v>9.1</v>
      </c>
      <c r="JU8">
        <v>10.5</v>
      </c>
      <c r="JV8">
        <v>9.4</v>
      </c>
      <c r="JW8">
        <v>0</v>
      </c>
      <c r="JX8">
        <v>3.9</v>
      </c>
      <c r="JY8">
        <v>12.5</v>
      </c>
      <c r="JZ8">
        <v>0</v>
      </c>
      <c r="KA8">
        <v>5.3</v>
      </c>
      <c r="KB8">
        <v>3.2859370000000001</v>
      </c>
      <c r="KC8">
        <v>2.1154540000000002</v>
      </c>
      <c r="KD8">
        <v>2.6082890000000001</v>
      </c>
      <c r="KE8">
        <v>1</v>
      </c>
      <c r="KF8">
        <v>4</v>
      </c>
      <c r="KG8">
        <v>5</v>
      </c>
      <c r="KH8">
        <v>0</v>
      </c>
      <c r="KI8">
        <v>4</v>
      </c>
      <c r="KJ8">
        <v>4</v>
      </c>
      <c r="KK8">
        <v>0</v>
      </c>
      <c r="KL8">
        <v>5.4</v>
      </c>
      <c r="KM8">
        <v>4.4000000000000004</v>
      </c>
      <c r="KN8" t="s">
        <v>111</v>
      </c>
      <c r="KO8">
        <v>-2.75</v>
      </c>
      <c r="KP8">
        <v>-2.75</v>
      </c>
      <c r="KQ8" t="s">
        <v>111</v>
      </c>
      <c r="KR8">
        <v>-3.99</v>
      </c>
      <c r="KS8">
        <v>-3.99</v>
      </c>
      <c r="KT8" t="s">
        <v>111</v>
      </c>
      <c r="KU8">
        <v>-1.51</v>
      </c>
      <c r="KV8">
        <v>-1.51</v>
      </c>
      <c r="KW8">
        <v>0</v>
      </c>
      <c r="KX8">
        <v>0</v>
      </c>
      <c r="KY8">
        <v>0</v>
      </c>
      <c r="KZ8">
        <v>0</v>
      </c>
      <c r="LA8">
        <v>0</v>
      </c>
      <c r="LB8">
        <v>0</v>
      </c>
      <c r="LC8">
        <v>0</v>
      </c>
      <c r="LD8">
        <v>0</v>
      </c>
      <c r="LE8">
        <v>0</v>
      </c>
      <c r="LF8">
        <v>0</v>
      </c>
      <c r="LG8">
        <v>0</v>
      </c>
      <c r="LH8">
        <v>0</v>
      </c>
      <c r="LI8">
        <v>0</v>
      </c>
      <c r="LJ8">
        <v>0</v>
      </c>
      <c r="LK8">
        <v>0</v>
      </c>
      <c r="LL8">
        <v>0</v>
      </c>
      <c r="LM8">
        <v>0.28999999999999998</v>
      </c>
      <c r="LN8">
        <v>0.23200000000000001</v>
      </c>
      <c r="LO8">
        <v>235</v>
      </c>
      <c r="LP8">
        <v>476</v>
      </c>
      <c r="LQ8">
        <v>711</v>
      </c>
      <c r="LR8">
        <v>215</v>
      </c>
      <c r="LS8">
        <v>432</v>
      </c>
      <c r="LT8">
        <v>647</v>
      </c>
      <c r="LU8">
        <v>0.5</v>
      </c>
      <c r="LV8">
        <v>1.2</v>
      </c>
      <c r="LW8">
        <v>1</v>
      </c>
      <c r="LX8">
        <v>-1.42</v>
      </c>
      <c r="LY8">
        <v>-1.46</v>
      </c>
      <c r="LZ8">
        <v>-1.45</v>
      </c>
      <c r="MA8">
        <v>-1.58</v>
      </c>
      <c r="MB8">
        <v>-1.58</v>
      </c>
      <c r="MC8">
        <v>-1.54</v>
      </c>
      <c r="MD8">
        <v>-1.25</v>
      </c>
      <c r="ME8">
        <v>-1.34</v>
      </c>
      <c r="MF8">
        <v>-1.35</v>
      </c>
      <c r="MG8">
        <v>0</v>
      </c>
      <c r="MH8">
        <v>0.6</v>
      </c>
      <c r="MI8">
        <v>0.4</v>
      </c>
      <c r="MJ8">
        <v>0</v>
      </c>
      <c r="MK8">
        <v>1.1000000000000001</v>
      </c>
      <c r="ML8">
        <v>0.7</v>
      </c>
      <c r="MM8">
        <v>0</v>
      </c>
      <c r="MN8">
        <v>0</v>
      </c>
      <c r="MO8">
        <v>0</v>
      </c>
      <c r="MP8">
        <v>0</v>
      </c>
      <c r="MQ8">
        <v>0</v>
      </c>
      <c r="MR8">
        <v>0</v>
      </c>
      <c r="MS8">
        <v>0</v>
      </c>
      <c r="MT8">
        <v>0</v>
      </c>
      <c r="MU8">
        <v>0</v>
      </c>
      <c r="MV8">
        <v>1.6296999999999999E-2</v>
      </c>
      <c r="MW8">
        <v>6.7289000000000002E-2</v>
      </c>
      <c r="MX8">
        <v>5.0436000000000002E-2</v>
      </c>
      <c r="MY8">
        <v>27205</v>
      </c>
      <c r="MZ8">
        <v>28532</v>
      </c>
      <c r="NA8">
        <v>55737</v>
      </c>
      <c r="NB8">
        <v>24770</v>
      </c>
      <c r="NC8">
        <v>25690</v>
      </c>
      <c r="ND8">
        <v>50460</v>
      </c>
      <c r="NE8">
        <v>53</v>
      </c>
      <c r="NF8">
        <v>48</v>
      </c>
      <c r="NG8">
        <v>50.4</v>
      </c>
      <c r="NH8">
        <v>0.68</v>
      </c>
      <c r="NI8">
        <v>0.23</v>
      </c>
      <c r="NJ8">
        <v>0.45</v>
      </c>
      <c r="NK8">
        <v>0.67</v>
      </c>
      <c r="NL8">
        <v>0.21</v>
      </c>
      <c r="NM8">
        <v>0.44</v>
      </c>
      <c r="NN8">
        <v>0.7</v>
      </c>
      <c r="NO8">
        <v>0.25</v>
      </c>
      <c r="NP8">
        <v>0.46</v>
      </c>
      <c r="NQ8">
        <v>52.5</v>
      </c>
      <c r="NR8">
        <v>48.1</v>
      </c>
      <c r="NS8">
        <v>50.2</v>
      </c>
      <c r="NT8">
        <v>72.099999999999994</v>
      </c>
      <c r="NU8">
        <v>67.2</v>
      </c>
      <c r="NV8">
        <v>69.5</v>
      </c>
      <c r="NW8">
        <v>55.3</v>
      </c>
      <c r="NX8">
        <v>42</v>
      </c>
      <c r="NY8">
        <v>48.5</v>
      </c>
      <c r="NZ8">
        <v>28</v>
      </c>
      <c r="OA8">
        <v>17.5</v>
      </c>
      <c r="OB8">
        <v>22.6</v>
      </c>
      <c r="OC8">
        <v>37.9</v>
      </c>
      <c r="OD8">
        <v>24.9</v>
      </c>
      <c r="OE8">
        <v>31.2</v>
      </c>
      <c r="OF8">
        <v>4.7260770000000001</v>
      </c>
      <c r="OG8">
        <v>4.2357750000000003</v>
      </c>
      <c r="OH8">
        <v>4.4750889999999997</v>
      </c>
    </row>
    <row r="9" spans="2:398" x14ac:dyDescent="0.25">
      <c r="B9" t="s">
        <v>328</v>
      </c>
      <c r="C9">
        <v>14450</v>
      </c>
      <c r="D9">
        <v>13883</v>
      </c>
      <c r="E9">
        <v>28333</v>
      </c>
      <c r="F9">
        <v>12640</v>
      </c>
      <c r="G9">
        <v>12003</v>
      </c>
      <c r="H9">
        <v>24643</v>
      </c>
      <c r="I9">
        <v>49.2</v>
      </c>
      <c r="J9">
        <v>42.6</v>
      </c>
      <c r="K9">
        <v>46</v>
      </c>
      <c r="L9">
        <v>0.41</v>
      </c>
      <c r="M9">
        <v>-0.1</v>
      </c>
      <c r="N9">
        <v>0.16</v>
      </c>
      <c r="O9">
        <v>0.39</v>
      </c>
      <c r="P9">
        <v>-0.12</v>
      </c>
      <c r="Q9">
        <v>0.15</v>
      </c>
      <c r="R9">
        <v>0.43</v>
      </c>
      <c r="S9">
        <v>-0.08</v>
      </c>
      <c r="T9">
        <v>0.18</v>
      </c>
      <c r="U9">
        <v>43.4</v>
      </c>
      <c r="V9">
        <v>35.6</v>
      </c>
      <c r="W9">
        <v>39.6</v>
      </c>
      <c r="X9">
        <v>65.400000000000006</v>
      </c>
      <c r="Y9">
        <v>56.7</v>
      </c>
      <c r="Z9">
        <v>61.1</v>
      </c>
      <c r="AA9">
        <v>52.6</v>
      </c>
      <c r="AB9">
        <v>39</v>
      </c>
      <c r="AC9">
        <v>45.9</v>
      </c>
      <c r="AD9">
        <v>20.2</v>
      </c>
      <c r="AE9">
        <v>10.5</v>
      </c>
      <c r="AF9">
        <v>15.4</v>
      </c>
      <c r="AG9">
        <v>31</v>
      </c>
      <c r="AH9">
        <v>17.2</v>
      </c>
      <c r="AI9">
        <v>24.2</v>
      </c>
      <c r="AJ9">
        <v>4.3277999999999999</v>
      </c>
      <c r="AK9">
        <v>3.6942010000000001</v>
      </c>
      <c r="AL9">
        <v>4.0173399999999999</v>
      </c>
      <c r="AM9">
        <v>5293</v>
      </c>
      <c r="AN9">
        <v>4763</v>
      </c>
      <c r="AO9">
        <v>10056</v>
      </c>
      <c r="AP9">
        <v>4687</v>
      </c>
      <c r="AQ9">
        <v>4146</v>
      </c>
      <c r="AR9">
        <v>8833</v>
      </c>
      <c r="AS9">
        <v>48.2</v>
      </c>
      <c r="AT9">
        <v>41</v>
      </c>
      <c r="AU9">
        <v>44.8</v>
      </c>
      <c r="AV9">
        <v>0.36</v>
      </c>
      <c r="AW9">
        <v>-0.22</v>
      </c>
      <c r="AX9">
        <v>0.09</v>
      </c>
      <c r="AY9">
        <v>0.32</v>
      </c>
      <c r="AZ9">
        <v>-0.26</v>
      </c>
      <c r="BA9">
        <v>0.06</v>
      </c>
      <c r="BB9">
        <v>0.4</v>
      </c>
      <c r="BC9">
        <v>-0.18</v>
      </c>
      <c r="BD9">
        <v>0.11</v>
      </c>
      <c r="BE9">
        <v>41</v>
      </c>
      <c r="BF9">
        <v>32</v>
      </c>
      <c r="BG9">
        <v>36.700000000000003</v>
      </c>
      <c r="BH9">
        <v>63.8</v>
      </c>
      <c r="BI9">
        <v>53.3</v>
      </c>
      <c r="BJ9">
        <v>58.8</v>
      </c>
      <c r="BK9">
        <v>50</v>
      </c>
      <c r="BL9">
        <v>36.5</v>
      </c>
      <c r="BM9">
        <v>43.6</v>
      </c>
      <c r="BN9">
        <v>18.100000000000001</v>
      </c>
      <c r="BO9">
        <v>8.5</v>
      </c>
      <c r="BP9">
        <v>13.5</v>
      </c>
      <c r="BQ9">
        <v>28.2</v>
      </c>
      <c r="BR9">
        <v>14.5</v>
      </c>
      <c r="BS9">
        <v>21.7</v>
      </c>
      <c r="BT9">
        <v>4.2183330000000003</v>
      </c>
      <c r="BU9">
        <v>3.5430579999999998</v>
      </c>
      <c r="BV9">
        <v>3.8984909999999999</v>
      </c>
      <c r="BW9">
        <v>9131</v>
      </c>
      <c r="BX9">
        <v>9105</v>
      </c>
      <c r="BY9">
        <v>18236</v>
      </c>
      <c r="BZ9">
        <v>7930</v>
      </c>
      <c r="CA9">
        <v>7845</v>
      </c>
      <c r="CB9">
        <v>15775</v>
      </c>
      <c r="CC9">
        <v>49.7</v>
      </c>
      <c r="CD9">
        <v>43.5</v>
      </c>
      <c r="CE9">
        <v>46.6</v>
      </c>
      <c r="CF9">
        <v>0.44</v>
      </c>
      <c r="CG9">
        <v>-0.04</v>
      </c>
      <c r="CH9">
        <v>0.2</v>
      </c>
      <c r="CI9">
        <v>0.41</v>
      </c>
      <c r="CJ9">
        <v>-7.0000000000000007E-2</v>
      </c>
      <c r="CK9">
        <v>0.18</v>
      </c>
      <c r="CL9">
        <v>0.47</v>
      </c>
      <c r="CM9">
        <v>-0.01</v>
      </c>
      <c r="CN9">
        <v>0.22</v>
      </c>
      <c r="CO9">
        <v>44.8</v>
      </c>
      <c r="CP9">
        <v>37.5</v>
      </c>
      <c r="CQ9">
        <v>41.2</v>
      </c>
      <c r="CR9">
        <v>66.400000000000006</v>
      </c>
      <c r="CS9">
        <v>58.4</v>
      </c>
      <c r="CT9">
        <v>62.4</v>
      </c>
      <c r="CU9">
        <v>54.1</v>
      </c>
      <c r="CV9">
        <v>40.299999999999997</v>
      </c>
      <c r="CW9">
        <v>47.2</v>
      </c>
      <c r="CX9">
        <v>21.4</v>
      </c>
      <c r="CY9">
        <v>11.5</v>
      </c>
      <c r="CZ9">
        <v>16.5</v>
      </c>
      <c r="DA9">
        <v>32.6</v>
      </c>
      <c r="DB9">
        <v>18.5</v>
      </c>
      <c r="DC9">
        <v>25.6</v>
      </c>
      <c r="DD9">
        <v>4.3908100000000001</v>
      </c>
      <c r="DE9">
        <v>3.7736049999999999</v>
      </c>
      <c r="DF9">
        <v>4.0826479999999998</v>
      </c>
      <c r="DG9">
        <v>3180</v>
      </c>
      <c r="DH9">
        <v>3490</v>
      </c>
      <c r="DI9">
        <v>6670</v>
      </c>
      <c r="DJ9">
        <v>2599</v>
      </c>
      <c r="DK9">
        <v>2872</v>
      </c>
      <c r="DL9">
        <v>5471</v>
      </c>
      <c r="DM9">
        <v>47.1</v>
      </c>
      <c r="DN9">
        <v>41.3</v>
      </c>
      <c r="DO9">
        <v>44</v>
      </c>
      <c r="DP9">
        <v>0.4</v>
      </c>
      <c r="DQ9">
        <v>-7.0000000000000007E-2</v>
      </c>
      <c r="DR9">
        <v>0.15</v>
      </c>
      <c r="DS9">
        <v>0.36</v>
      </c>
      <c r="DT9">
        <v>-0.12</v>
      </c>
      <c r="DU9">
        <v>0.12</v>
      </c>
      <c r="DV9">
        <v>0.45</v>
      </c>
      <c r="DW9">
        <v>-0.03</v>
      </c>
      <c r="DX9">
        <v>0.19</v>
      </c>
      <c r="DY9">
        <v>38.700000000000003</v>
      </c>
      <c r="DZ9">
        <v>32.6</v>
      </c>
      <c r="EA9">
        <v>35.5</v>
      </c>
      <c r="EB9">
        <v>62</v>
      </c>
      <c r="EC9">
        <v>53</v>
      </c>
      <c r="ED9">
        <v>57.3</v>
      </c>
      <c r="EE9">
        <v>51.6</v>
      </c>
      <c r="EF9">
        <v>36.6</v>
      </c>
      <c r="EG9">
        <v>43.7</v>
      </c>
      <c r="EH9">
        <v>15.7</v>
      </c>
      <c r="EI9">
        <v>7.5</v>
      </c>
      <c r="EJ9">
        <v>11.4</v>
      </c>
      <c r="EK9">
        <v>26.5</v>
      </c>
      <c r="EL9">
        <v>13.4</v>
      </c>
      <c r="EM9">
        <v>19.7</v>
      </c>
      <c r="EN9">
        <v>4.0932570000000004</v>
      </c>
      <c r="EO9">
        <v>3.512899</v>
      </c>
      <c r="EP9">
        <v>3.7895919999999998</v>
      </c>
      <c r="EQ9">
        <v>5557</v>
      </c>
      <c r="ER9">
        <v>5178</v>
      </c>
      <c r="ES9">
        <v>10735</v>
      </c>
      <c r="ET9">
        <v>4986</v>
      </c>
      <c r="EU9">
        <v>4583</v>
      </c>
      <c r="EV9">
        <v>9569</v>
      </c>
      <c r="EW9">
        <v>51.4</v>
      </c>
      <c r="EX9">
        <v>45.2</v>
      </c>
      <c r="EY9">
        <v>48.4</v>
      </c>
      <c r="EZ9">
        <v>0.47</v>
      </c>
      <c r="FA9">
        <v>0.01</v>
      </c>
      <c r="FB9">
        <v>0.25</v>
      </c>
      <c r="FC9">
        <v>0.44</v>
      </c>
      <c r="FD9">
        <v>-0.03</v>
      </c>
      <c r="FE9">
        <v>0.22</v>
      </c>
      <c r="FF9">
        <v>0.51</v>
      </c>
      <c r="FG9">
        <v>0.04</v>
      </c>
      <c r="FH9">
        <v>0.28000000000000003</v>
      </c>
      <c r="FI9">
        <v>48.4</v>
      </c>
      <c r="FJ9">
        <v>41</v>
      </c>
      <c r="FK9">
        <v>44.8</v>
      </c>
      <c r="FL9">
        <v>69.099999999999994</v>
      </c>
      <c r="FM9">
        <v>62.5</v>
      </c>
      <c r="FN9">
        <v>65.900000000000006</v>
      </c>
      <c r="FO9">
        <v>55.3</v>
      </c>
      <c r="FP9">
        <v>42.6</v>
      </c>
      <c r="FQ9">
        <v>49.2</v>
      </c>
      <c r="FR9">
        <v>24.8</v>
      </c>
      <c r="FS9">
        <v>14.1</v>
      </c>
      <c r="FT9">
        <v>19.600000000000001</v>
      </c>
      <c r="FU9">
        <v>36</v>
      </c>
      <c r="FV9">
        <v>21.8</v>
      </c>
      <c r="FW9">
        <v>29.2</v>
      </c>
      <c r="FX9">
        <v>4.5730190000000004</v>
      </c>
      <c r="FY9">
        <v>3.965166</v>
      </c>
      <c r="FZ9">
        <v>4.2798230000000004</v>
      </c>
      <c r="GA9">
        <v>313</v>
      </c>
      <c r="GB9">
        <v>275</v>
      </c>
      <c r="GC9">
        <v>588</v>
      </c>
      <c r="GD9">
        <v>277</v>
      </c>
      <c r="GE9">
        <v>253</v>
      </c>
      <c r="GF9">
        <v>530</v>
      </c>
      <c r="GG9">
        <v>50</v>
      </c>
      <c r="GH9">
        <v>44.5</v>
      </c>
      <c r="GI9">
        <v>47.4</v>
      </c>
      <c r="GJ9">
        <v>0.44</v>
      </c>
      <c r="GK9">
        <v>-0.01</v>
      </c>
      <c r="GL9">
        <v>0.22</v>
      </c>
      <c r="GM9">
        <v>0.28999999999999998</v>
      </c>
      <c r="GN9">
        <v>-0.17</v>
      </c>
      <c r="GO9">
        <v>0.12</v>
      </c>
      <c r="GP9">
        <v>0.59</v>
      </c>
      <c r="GQ9">
        <v>0.15</v>
      </c>
      <c r="GR9">
        <v>0.33</v>
      </c>
      <c r="GS9">
        <v>48.6</v>
      </c>
      <c r="GT9">
        <v>41.1</v>
      </c>
      <c r="GU9">
        <v>45.1</v>
      </c>
      <c r="GV9">
        <v>68.7</v>
      </c>
      <c r="GW9">
        <v>59.3</v>
      </c>
      <c r="GX9">
        <v>64.3</v>
      </c>
      <c r="GY9">
        <v>71.599999999999994</v>
      </c>
      <c r="GZ9">
        <v>63.6</v>
      </c>
      <c r="HA9">
        <v>67.900000000000006</v>
      </c>
      <c r="HB9">
        <v>25.9</v>
      </c>
      <c r="HC9">
        <v>19.600000000000001</v>
      </c>
      <c r="HD9">
        <v>23</v>
      </c>
      <c r="HE9">
        <v>40.299999999999997</v>
      </c>
      <c r="HF9">
        <v>30.9</v>
      </c>
      <c r="HG9">
        <v>35.9</v>
      </c>
      <c r="HH9">
        <v>4.6169320000000003</v>
      </c>
      <c r="HI9">
        <v>4.0849450000000003</v>
      </c>
      <c r="HJ9">
        <v>4.3681289999999997</v>
      </c>
      <c r="HK9">
        <v>69</v>
      </c>
      <c r="HL9">
        <v>140</v>
      </c>
      <c r="HM9">
        <v>209</v>
      </c>
      <c r="HN9">
        <v>63</v>
      </c>
      <c r="HO9">
        <v>119</v>
      </c>
      <c r="HP9">
        <v>182</v>
      </c>
      <c r="HQ9">
        <v>34.700000000000003</v>
      </c>
      <c r="HR9">
        <v>35.799999999999997</v>
      </c>
      <c r="HS9">
        <v>35.5</v>
      </c>
      <c r="HT9">
        <v>-0.85</v>
      </c>
      <c r="HU9">
        <v>-0.85</v>
      </c>
      <c r="HV9">
        <v>-0.85</v>
      </c>
      <c r="HW9">
        <v>-1.1599999999999999</v>
      </c>
      <c r="HX9">
        <v>-1.08</v>
      </c>
      <c r="HY9">
        <v>-1.04</v>
      </c>
      <c r="HZ9">
        <v>-0.54</v>
      </c>
      <c r="IA9">
        <v>-0.63</v>
      </c>
      <c r="IB9">
        <v>-0.67</v>
      </c>
      <c r="IC9">
        <v>21.7</v>
      </c>
      <c r="ID9">
        <v>25.7</v>
      </c>
      <c r="IE9">
        <v>24.4</v>
      </c>
      <c r="IF9">
        <v>42</v>
      </c>
      <c r="IG9">
        <v>41.4</v>
      </c>
      <c r="IH9">
        <v>41.6</v>
      </c>
      <c r="II9">
        <v>7.2</v>
      </c>
      <c r="IJ9">
        <v>5</v>
      </c>
      <c r="IK9">
        <v>5.7</v>
      </c>
      <c r="IL9">
        <v>0</v>
      </c>
      <c r="IM9">
        <v>0.7</v>
      </c>
      <c r="IN9">
        <v>0.5</v>
      </c>
      <c r="IO9">
        <v>2.9</v>
      </c>
      <c r="IP9">
        <v>1.4</v>
      </c>
      <c r="IQ9">
        <v>1.9</v>
      </c>
      <c r="IR9">
        <v>2.7063760000000001</v>
      </c>
      <c r="IS9">
        <v>2.7124280000000001</v>
      </c>
      <c r="IT9">
        <v>2.7104300000000001</v>
      </c>
      <c r="IU9">
        <v>12</v>
      </c>
      <c r="IV9">
        <v>22</v>
      </c>
      <c r="IW9">
        <v>34</v>
      </c>
      <c r="IX9">
        <v>5</v>
      </c>
      <c r="IY9">
        <v>18</v>
      </c>
      <c r="IZ9">
        <v>23</v>
      </c>
      <c r="JA9">
        <v>37.9</v>
      </c>
      <c r="JB9">
        <v>39.799999999999997</v>
      </c>
      <c r="JC9">
        <v>39.1</v>
      </c>
      <c r="JD9">
        <v>-0.99</v>
      </c>
      <c r="JE9">
        <v>-0.36</v>
      </c>
      <c r="JF9">
        <v>-0.5</v>
      </c>
      <c r="JG9">
        <v>-2.09</v>
      </c>
      <c r="JH9">
        <v>-0.94</v>
      </c>
      <c r="JI9">
        <v>-1.01</v>
      </c>
      <c r="JJ9">
        <v>0.12</v>
      </c>
      <c r="JK9">
        <v>0.22</v>
      </c>
      <c r="JL9">
        <v>0.02</v>
      </c>
      <c r="JM9">
        <v>16.7</v>
      </c>
      <c r="JN9">
        <v>36.4</v>
      </c>
      <c r="JO9">
        <v>29.4</v>
      </c>
      <c r="JP9">
        <v>41.7</v>
      </c>
      <c r="JQ9">
        <v>45.5</v>
      </c>
      <c r="JR9">
        <v>44.1</v>
      </c>
      <c r="JS9">
        <v>0</v>
      </c>
      <c r="JT9">
        <v>4.5</v>
      </c>
      <c r="JU9">
        <v>2.9</v>
      </c>
      <c r="JV9">
        <v>0</v>
      </c>
      <c r="JW9">
        <v>4.5</v>
      </c>
      <c r="JX9">
        <v>2.9</v>
      </c>
      <c r="JY9">
        <v>0</v>
      </c>
      <c r="JZ9">
        <v>4.5</v>
      </c>
      <c r="KA9">
        <v>2.9</v>
      </c>
      <c r="KB9">
        <v>2.6516660000000001</v>
      </c>
      <c r="KC9">
        <v>2.9059089999999999</v>
      </c>
      <c r="KD9">
        <v>2.816176</v>
      </c>
      <c r="KE9">
        <v>0</v>
      </c>
      <c r="KF9">
        <v>4</v>
      </c>
      <c r="KG9">
        <v>4</v>
      </c>
      <c r="KH9">
        <v>0</v>
      </c>
      <c r="KI9">
        <v>1</v>
      </c>
      <c r="KJ9">
        <v>1</v>
      </c>
      <c r="KK9" t="s">
        <v>111</v>
      </c>
      <c r="KL9">
        <v>2</v>
      </c>
      <c r="KM9">
        <v>2</v>
      </c>
      <c r="KN9" t="s">
        <v>111</v>
      </c>
      <c r="KO9">
        <v>-2.75</v>
      </c>
      <c r="KP9">
        <v>-2.75</v>
      </c>
      <c r="KQ9" t="s">
        <v>111</v>
      </c>
      <c r="KR9">
        <v>-5.22</v>
      </c>
      <c r="KS9">
        <v>-5.22</v>
      </c>
      <c r="KT9" t="s">
        <v>111</v>
      </c>
      <c r="KU9">
        <v>-0.27</v>
      </c>
      <c r="KV9">
        <v>-0.27</v>
      </c>
      <c r="KW9" t="s">
        <v>111</v>
      </c>
      <c r="KX9">
        <v>0</v>
      </c>
      <c r="KY9">
        <v>0</v>
      </c>
      <c r="KZ9" t="s">
        <v>111</v>
      </c>
      <c r="LA9">
        <v>0</v>
      </c>
      <c r="LB9">
        <v>0</v>
      </c>
      <c r="LC9" t="s">
        <v>111</v>
      </c>
      <c r="LD9">
        <v>0</v>
      </c>
      <c r="LE9">
        <v>0</v>
      </c>
      <c r="LF9" t="s">
        <v>111</v>
      </c>
      <c r="LG9">
        <v>0</v>
      </c>
      <c r="LH9">
        <v>0</v>
      </c>
      <c r="LI9" t="s">
        <v>111</v>
      </c>
      <c r="LJ9">
        <v>0</v>
      </c>
      <c r="LK9">
        <v>0</v>
      </c>
      <c r="LL9" t="s">
        <v>111</v>
      </c>
      <c r="LM9">
        <v>0.125</v>
      </c>
      <c r="LN9">
        <v>0.125</v>
      </c>
      <c r="LO9">
        <v>165</v>
      </c>
      <c r="LP9">
        <v>451</v>
      </c>
      <c r="LQ9">
        <v>616</v>
      </c>
      <c r="LR9">
        <v>144</v>
      </c>
      <c r="LS9">
        <v>396</v>
      </c>
      <c r="LT9">
        <v>540</v>
      </c>
      <c r="LU9">
        <v>0.8</v>
      </c>
      <c r="LV9">
        <v>2.1</v>
      </c>
      <c r="LW9">
        <v>1.8</v>
      </c>
      <c r="LX9">
        <v>-1.52</v>
      </c>
      <c r="LY9">
        <v>-1.59</v>
      </c>
      <c r="LZ9">
        <v>-1.57</v>
      </c>
      <c r="MA9">
        <v>-1.73</v>
      </c>
      <c r="MB9">
        <v>-1.72</v>
      </c>
      <c r="MC9">
        <v>-1.68</v>
      </c>
      <c r="MD9">
        <v>-1.31</v>
      </c>
      <c r="ME9">
        <v>-1.47</v>
      </c>
      <c r="MF9">
        <v>-1.47</v>
      </c>
      <c r="MG9">
        <v>0</v>
      </c>
      <c r="MH9">
        <v>0</v>
      </c>
      <c r="MI9">
        <v>0</v>
      </c>
      <c r="MJ9">
        <v>0.6</v>
      </c>
      <c r="MK9">
        <v>0.4</v>
      </c>
      <c r="ML9">
        <v>0.5</v>
      </c>
      <c r="MM9">
        <v>0</v>
      </c>
      <c r="MN9">
        <v>0</v>
      </c>
      <c r="MO9">
        <v>0</v>
      </c>
      <c r="MP9">
        <v>0</v>
      </c>
      <c r="MQ9">
        <v>0</v>
      </c>
      <c r="MR9">
        <v>0</v>
      </c>
      <c r="MS9">
        <v>0</v>
      </c>
      <c r="MT9">
        <v>0</v>
      </c>
      <c r="MU9">
        <v>0</v>
      </c>
      <c r="MV9">
        <v>3.9392999999999997E-2</v>
      </c>
      <c r="MW9">
        <v>0.115299</v>
      </c>
      <c r="MX9">
        <v>9.4966999999999996E-2</v>
      </c>
      <c r="MY9">
        <v>14615</v>
      </c>
      <c r="MZ9">
        <v>14334</v>
      </c>
      <c r="NA9">
        <v>28949</v>
      </c>
      <c r="NB9">
        <v>12784</v>
      </c>
      <c r="NC9">
        <v>12399</v>
      </c>
      <c r="ND9">
        <v>25183</v>
      </c>
      <c r="NE9">
        <v>48.6</v>
      </c>
      <c r="NF9">
        <v>41.4</v>
      </c>
      <c r="NG9">
        <v>45</v>
      </c>
      <c r="NH9">
        <v>0.39</v>
      </c>
      <c r="NI9">
        <v>-0.15</v>
      </c>
      <c r="NJ9">
        <v>0.12</v>
      </c>
      <c r="NK9">
        <v>0.37</v>
      </c>
      <c r="NL9">
        <v>-0.17</v>
      </c>
      <c r="NM9">
        <v>0.11</v>
      </c>
      <c r="NN9">
        <v>0.41</v>
      </c>
      <c r="NO9">
        <v>-0.13</v>
      </c>
      <c r="NP9">
        <v>0.14000000000000001</v>
      </c>
      <c r="NQ9">
        <v>42.9</v>
      </c>
      <c r="NR9">
        <v>34.5</v>
      </c>
      <c r="NS9">
        <v>38.799999999999997</v>
      </c>
      <c r="NT9">
        <v>64.7</v>
      </c>
      <c r="NU9">
        <v>54.9</v>
      </c>
      <c r="NV9">
        <v>59.8</v>
      </c>
      <c r="NW9">
        <v>52</v>
      </c>
      <c r="NX9">
        <v>37.799999999999997</v>
      </c>
      <c r="NY9">
        <v>45</v>
      </c>
      <c r="NZ9">
        <v>20</v>
      </c>
      <c r="OA9">
        <v>10.1</v>
      </c>
      <c r="OB9">
        <v>15.1</v>
      </c>
      <c r="OC9">
        <v>30.6</v>
      </c>
      <c r="OD9">
        <v>16.600000000000001</v>
      </c>
      <c r="OE9">
        <v>23.7</v>
      </c>
      <c r="OF9">
        <v>4.2793840000000003</v>
      </c>
      <c r="OG9">
        <v>3.5815959999999998</v>
      </c>
      <c r="OH9">
        <v>3.9338769999999998</v>
      </c>
    </row>
    <row r="10" spans="2:398" x14ac:dyDescent="0.25">
      <c r="B10" t="s">
        <v>332</v>
      </c>
      <c r="C10">
        <v>966</v>
      </c>
      <c r="D10">
        <v>887</v>
      </c>
      <c r="E10">
        <v>1853</v>
      </c>
      <c r="F10">
        <v>799</v>
      </c>
      <c r="G10">
        <v>719</v>
      </c>
      <c r="H10">
        <v>1518</v>
      </c>
      <c r="I10">
        <v>66.7</v>
      </c>
      <c r="J10">
        <v>63</v>
      </c>
      <c r="K10">
        <v>64.900000000000006</v>
      </c>
      <c r="L10">
        <v>1.2</v>
      </c>
      <c r="M10">
        <v>0.91</v>
      </c>
      <c r="N10">
        <v>1.06</v>
      </c>
      <c r="O10">
        <v>1.1100000000000001</v>
      </c>
      <c r="P10">
        <v>0.82</v>
      </c>
      <c r="Q10">
        <v>1</v>
      </c>
      <c r="R10">
        <v>1.28</v>
      </c>
      <c r="S10">
        <v>1</v>
      </c>
      <c r="T10">
        <v>1.1200000000000001</v>
      </c>
      <c r="U10">
        <v>79</v>
      </c>
      <c r="V10">
        <v>73.099999999999994</v>
      </c>
      <c r="W10">
        <v>76.099999999999994</v>
      </c>
      <c r="X10">
        <v>91</v>
      </c>
      <c r="Y10">
        <v>85.3</v>
      </c>
      <c r="Z10">
        <v>88.3</v>
      </c>
      <c r="AA10">
        <v>68.599999999999994</v>
      </c>
      <c r="AB10">
        <v>59.6</v>
      </c>
      <c r="AC10">
        <v>64.3</v>
      </c>
      <c r="AD10">
        <v>52.7</v>
      </c>
      <c r="AE10">
        <v>40.700000000000003</v>
      </c>
      <c r="AF10">
        <v>47</v>
      </c>
      <c r="AG10">
        <v>60.5</v>
      </c>
      <c r="AH10">
        <v>47.4</v>
      </c>
      <c r="AI10">
        <v>54.2</v>
      </c>
      <c r="AJ10">
        <v>6.2579190000000002</v>
      </c>
      <c r="AK10">
        <v>5.8955120000000001</v>
      </c>
      <c r="AL10">
        <v>6.084441</v>
      </c>
      <c r="AM10">
        <v>237</v>
      </c>
      <c r="AN10">
        <v>222</v>
      </c>
      <c r="AO10">
        <v>459</v>
      </c>
      <c r="AP10">
        <v>195</v>
      </c>
      <c r="AQ10">
        <v>176</v>
      </c>
      <c r="AR10">
        <v>371</v>
      </c>
      <c r="AS10">
        <v>61.5</v>
      </c>
      <c r="AT10">
        <v>60</v>
      </c>
      <c r="AU10">
        <v>60.8</v>
      </c>
      <c r="AV10">
        <v>1.18</v>
      </c>
      <c r="AW10">
        <v>0.92</v>
      </c>
      <c r="AX10">
        <v>1.06</v>
      </c>
      <c r="AY10">
        <v>1</v>
      </c>
      <c r="AZ10">
        <v>0.74</v>
      </c>
      <c r="BA10">
        <v>0.93</v>
      </c>
      <c r="BB10">
        <v>1.35</v>
      </c>
      <c r="BC10">
        <v>1.1100000000000001</v>
      </c>
      <c r="BD10">
        <v>1.18</v>
      </c>
      <c r="BE10">
        <v>69.599999999999994</v>
      </c>
      <c r="BF10">
        <v>67.099999999999994</v>
      </c>
      <c r="BG10">
        <v>68.400000000000006</v>
      </c>
      <c r="BH10">
        <v>84.4</v>
      </c>
      <c r="BI10">
        <v>83.3</v>
      </c>
      <c r="BJ10">
        <v>83.9</v>
      </c>
      <c r="BK10">
        <v>58.2</v>
      </c>
      <c r="BL10">
        <v>54.5</v>
      </c>
      <c r="BM10">
        <v>56.4</v>
      </c>
      <c r="BN10">
        <v>38.4</v>
      </c>
      <c r="BO10">
        <v>35.6</v>
      </c>
      <c r="BP10">
        <v>37</v>
      </c>
      <c r="BQ10">
        <v>49.4</v>
      </c>
      <c r="BR10">
        <v>41.9</v>
      </c>
      <c r="BS10">
        <v>45.8</v>
      </c>
      <c r="BT10">
        <v>5.671856</v>
      </c>
      <c r="BU10">
        <v>5.6114410000000001</v>
      </c>
      <c r="BV10">
        <v>5.6426360000000004</v>
      </c>
      <c r="BW10">
        <v>726</v>
      </c>
      <c r="BX10">
        <v>665</v>
      </c>
      <c r="BY10">
        <v>1391</v>
      </c>
      <c r="BZ10">
        <v>601</v>
      </c>
      <c r="CA10">
        <v>543</v>
      </c>
      <c r="CB10">
        <v>1144</v>
      </c>
      <c r="CC10">
        <v>68.400000000000006</v>
      </c>
      <c r="CD10">
        <v>64</v>
      </c>
      <c r="CE10">
        <v>66.3</v>
      </c>
      <c r="CF10">
        <v>1.2</v>
      </c>
      <c r="CG10">
        <v>0.9</v>
      </c>
      <c r="CH10">
        <v>1.06</v>
      </c>
      <c r="CI10">
        <v>1.1000000000000001</v>
      </c>
      <c r="CJ10">
        <v>0.8</v>
      </c>
      <c r="CK10">
        <v>0.99</v>
      </c>
      <c r="CL10">
        <v>1.31</v>
      </c>
      <c r="CM10">
        <v>1.01</v>
      </c>
      <c r="CN10">
        <v>1.1399999999999999</v>
      </c>
      <c r="CO10">
        <v>82.1</v>
      </c>
      <c r="CP10">
        <v>75</v>
      </c>
      <c r="CQ10">
        <v>78.7</v>
      </c>
      <c r="CR10">
        <v>93.1</v>
      </c>
      <c r="CS10">
        <v>86</v>
      </c>
      <c r="CT10">
        <v>89.7</v>
      </c>
      <c r="CU10">
        <v>71.900000000000006</v>
      </c>
      <c r="CV10">
        <v>61.4</v>
      </c>
      <c r="CW10">
        <v>66.900000000000006</v>
      </c>
      <c r="CX10">
        <v>57.4</v>
      </c>
      <c r="CY10">
        <v>42.4</v>
      </c>
      <c r="CZ10">
        <v>50.3</v>
      </c>
      <c r="DA10">
        <v>64.2</v>
      </c>
      <c r="DB10">
        <v>49.2</v>
      </c>
      <c r="DC10">
        <v>57</v>
      </c>
      <c r="DD10">
        <v>6.4534019999999996</v>
      </c>
      <c r="DE10">
        <v>5.9903449999999996</v>
      </c>
      <c r="DF10">
        <v>6.2320270000000004</v>
      </c>
      <c r="DG10">
        <v>124</v>
      </c>
      <c r="DH10">
        <v>132</v>
      </c>
      <c r="DI10">
        <v>256</v>
      </c>
      <c r="DJ10">
        <v>99</v>
      </c>
      <c r="DK10">
        <v>112</v>
      </c>
      <c r="DL10">
        <v>211</v>
      </c>
      <c r="DM10">
        <v>63.5</v>
      </c>
      <c r="DN10">
        <v>56.7</v>
      </c>
      <c r="DO10">
        <v>60</v>
      </c>
      <c r="DP10">
        <v>1.1399999999999999</v>
      </c>
      <c r="DQ10">
        <v>0.95</v>
      </c>
      <c r="DR10">
        <v>1.04</v>
      </c>
      <c r="DS10">
        <v>0.89</v>
      </c>
      <c r="DT10">
        <v>0.72</v>
      </c>
      <c r="DU10">
        <v>0.87</v>
      </c>
      <c r="DV10">
        <v>1.38</v>
      </c>
      <c r="DW10">
        <v>1.19</v>
      </c>
      <c r="DX10">
        <v>1.21</v>
      </c>
      <c r="DY10">
        <v>75</v>
      </c>
      <c r="DZ10">
        <v>59.8</v>
      </c>
      <c r="EA10">
        <v>67.2</v>
      </c>
      <c r="EB10">
        <v>87.1</v>
      </c>
      <c r="EC10">
        <v>82.6</v>
      </c>
      <c r="ED10">
        <v>84.8</v>
      </c>
      <c r="EE10">
        <v>65.3</v>
      </c>
      <c r="EF10">
        <v>48.5</v>
      </c>
      <c r="EG10">
        <v>56.6</v>
      </c>
      <c r="EH10">
        <v>46</v>
      </c>
      <c r="EI10">
        <v>23.5</v>
      </c>
      <c r="EJ10">
        <v>34.4</v>
      </c>
      <c r="EK10">
        <v>54</v>
      </c>
      <c r="EL10">
        <v>31.8</v>
      </c>
      <c r="EM10">
        <v>42.6</v>
      </c>
      <c r="EN10">
        <v>5.8912899999999997</v>
      </c>
      <c r="EO10">
        <v>5.0735599999999996</v>
      </c>
      <c r="EP10">
        <v>5.4696480000000003</v>
      </c>
      <c r="EQ10">
        <v>588</v>
      </c>
      <c r="ER10">
        <v>517</v>
      </c>
      <c r="ES10">
        <v>1105</v>
      </c>
      <c r="ET10">
        <v>495</v>
      </c>
      <c r="EU10">
        <v>421</v>
      </c>
      <c r="EV10">
        <v>916</v>
      </c>
      <c r="EW10">
        <v>69.599999999999994</v>
      </c>
      <c r="EX10">
        <v>65.900000000000006</v>
      </c>
      <c r="EY10">
        <v>67.900000000000006</v>
      </c>
      <c r="EZ10">
        <v>1.22</v>
      </c>
      <c r="FA10">
        <v>0.88</v>
      </c>
      <c r="FB10">
        <v>1.07</v>
      </c>
      <c r="FC10">
        <v>1.1100000000000001</v>
      </c>
      <c r="FD10">
        <v>0.76</v>
      </c>
      <c r="FE10">
        <v>0.98</v>
      </c>
      <c r="FF10">
        <v>1.33</v>
      </c>
      <c r="FG10">
        <v>1</v>
      </c>
      <c r="FH10">
        <v>1.1499999999999999</v>
      </c>
      <c r="FI10">
        <v>84</v>
      </c>
      <c r="FJ10">
        <v>79.099999999999994</v>
      </c>
      <c r="FK10">
        <v>81.7</v>
      </c>
      <c r="FL10">
        <v>94.6</v>
      </c>
      <c r="FM10">
        <v>86.8</v>
      </c>
      <c r="FN10">
        <v>91</v>
      </c>
      <c r="FO10">
        <v>73.3</v>
      </c>
      <c r="FP10">
        <v>64</v>
      </c>
      <c r="FQ10">
        <v>69</v>
      </c>
      <c r="FR10">
        <v>60.2</v>
      </c>
      <c r="FS10">
        <v>47.4</v>
      </c>
      <c r="FT10">
        <v>54.2</v>
      </c>
      <c r="FU10">
        <v>66.3</v>
      </c>
      <c r="FV10">
        <v>53.6</v>
      </c>
      <c r="FW10">
        <v>60.4</v>
      </c>
      <c r="FX10">
        <v>6.5878230000000002</v>
      </c>
      <c r="FY10">
        <v>6.2193230000000002</v>
      </c>
      <c r="FZ10">
        <v>6.4154109999999998</v>
      </c>
      <c r="GA10">
        <v>11</v>
      </c>
      <c r="GB10">
        <v>15</v>
      </c>
      <c r="GC10">
        <v>26</v>
      </c>
      <c r="GD10">
        <v>5</v>
      </c>
      <c r="GE10">
        <v>9</v>
      </c>
      <c r="GF10">
        <v>14</v>
      </c>
      <c r="GG10">
        <v>66.900000000000006</v>
      </c>
      <c r="GH10">
        <v>62.8</v>
      </c>
      <c r="GI10">
        <v>64.5</v>
      </c>
      <c r="GJ10">
        <v>1.46</v>
      </c>
      <c r="GK10">
        <v>0.95</v>
      </c>
      <c r="GL10">
        <v>1.1299999999999999</v>
      </c>
      <c r="GM10">
        <v>0.36</v>
      </c>
      <c r="GN10">
        <v>0.13</v>
      </c>
      <c r="GO10">
        <v>0.47</v>
      </c>
      <c r="GP10">
        <v>2.57</v>
      </c>
      <c r="GQ10">
        <v>1.78</v>
      </c>
      <c r="GR10">
        <v>1.8</v>
      </c>
      <c r="GS10">
        <v>81.8</v>
      </c>
      <c r="GT10">
        <v>66.7</v>
      </c>
      <c r="GU10">
        <v>73.099999999999994</v>
      </c>
      <c r="GV10">
        <v>90.9</v>
      </c>
      <c r="GW10">
        <v>86.7</v>
      </c>
      <c r="GX10">
        <v>88.5</v>
      </c>
      <c r="GY10">
        <v>81.8</v>
      </c>
      <c r="GZ10">
        <v>86.7</v>
      </c>
      <c r="HA10">
        <v>84.6</v>
      </c>
      <c r="HB10">
        <v>54.5</v>
      </c>
      <c r="HC10">
        <v>40</v>
      </c>
      <c r="HD10">
        <v>46.2</v>
      </c>
      <c r="HE10">
        <v>81.8</v>
      </c>
      <c r="HF10">
        <v>53.3</v>
      </c>
      <c r="HG10">
        <v>65.400000000000006</v>
      </c>
      <c r="HH10">
        <v>6.4781810000000002</v>
      </c>
      <c r="HI10">
        <v>6.1666660000000002</v>
      </c>
      <c r="HJ10">
        <v>6.2984609999999996</v>
      </c>
      <c r="HK10">
        <v>2</v>
      </c>
      <c r="HL10">
        <v>1</v>
      </c>
      <c r="HM10">
        <v>3</v>
      </c>
      <c r="HN10">
        <v>1</v>
      </c>
      <c r="HO10">
        <v>1</v>
      </c>
      <c r="HP10">
        <v>2</v>
      </c>
      <c r="HQ10">
        <v>45.5</v>
      </c>
      <c r="HR10">
        <v>70.400000000000006</v>
      </c>
      <c r="HS10">
        <v>53.8</v>
      </c>
      <c r="HT10">
        <v>0.11</v>
      </c>
      <c r="HU10">
        <v>4.32</v>
      </c>
      <c r="HV10">
        <v>2.21</v>
      </c>
      <c r="HW10">
        <v>-2.37</v>
      </c>
      <c r="HX10">
        <v>1.84</v>
      </c>
      <c r="HY10">
        <v>0.46</v>
      </c>
      <c r="HZ10">
        <v>2.58</v>
      </c>
      <c r="IA10">
        <v>6.79</v>
      </c>
      <c r="IB10">
        <v>3.96</v>
      </c>
      <c r="IC10">
        <v>0</v>
      </c>
      <c r="ID10">
        <v>100</v>
      </c>
      <c r="IE10">
        <v>33.299999999999997</v>
      </c>
      <c r="IF10">
        <v>50</v>
      </c>
      <c r="IG10">
        <v>100</v>
      </c>
      <c r="IH10">
        <v>66.7</v>
      </c>
      <c r="II10">
        <v>50</v>
      </c>
      <c r="IJ10">
        <v>0</v>
      </c>
      <c r="IK10">
        <v>33.299999999999997</v>
      </c>
      <c r="IL10">
        <v>0</v>
      </c>
      <c r="IM10">
        <v>0</v>
      </c>
      <c r="IN10">
        <v>0</v>
      </c>
      <c r="IO10">
        <v>0</v>
      </c>
      <c r="IP10">
        <v>0</v>
      </c>
      <c r="IQ10">
        <v>0</v>
      </c>
      <c r="IR10">
        <v>3.375</v>
      </c>
      <c r="IS10">
        <v>5.98</v>
      </c>
      <c r="IT10">
        <v>4.2433329999999998</v>
      </c>
      <c r="IU10">
        <v>1</v>
      </c>
      <c r="IV10">
        <v>0</v>
      </c>
      <c r="IW10">
        <v>1</v>
      </c>
      <c r="IX10">
        <v>1</v>
      </c>
      <c r="IY10">
        <v>0</v>
      </c>
      <c r="IZ10">
        <v>1</v>
      </c>
      <c r="JA10">
        <v>46</v>
      </c>
      <c r="JB10" t="s">
        <v>111</v>
      </c>
      <c r="JC10">
        <v>46</v>
      </c>
      <c r="JD10">
        <v>0.1</v>
      </c>
      <c r="JE10" t="s">
        <v>111</v>
      </c>
      <c r="JF10">
        <v>0.1</v>
      </c>
      <c r="JG10">
        <v>-2.38</v>
      </c>
      <c r="JH10" t="s">
        <v>111</v>
      </c>
      <c r="JI10">
        <v>-2.38</v>
      </c>
      <c r="JJ10">
        <v>2.57</v>
      </c>
      <c r="JK10" t="s">
        <v>111</v>
      </c>
      <c r="JL10">
        <v>2.57</v>
      </c>
      <c r="JM10">
        <v>0</v>
      </c>
      <c r="JN10" t="s">
        <v>111</v>
      </c>
      <c r="JO10">
        <v>0</v>
      </c>
      <c r="JP10">
        <v>100</v>
      </c>
      <c r="JQ10" t="s">
        <v>111</v>
      </c>
      <c r="JR10">
        <v>100</v>
      </c>
      <c r="JS10">
        <v>0</v>
      </c>
      <c r="JT10" t="s">
        <v>111</v>
      </c>
      <c r="JU10">
        <v>0</v>
      </c>
      <c r="JV10">
        <v>0</v>
      </c>
      <c r="JW10" t="s">
        <v>111</v>
      </c>
      <c r="JX10">
        <v>0</v>
      </c>
      <c r="JY10">
        <v>0</v>
      </c>
      <c r="JZ10" t="s">
        <v>111</v>
      </c>
      <c r="KA10">
        <v>0</v>
      </c>
      <c r="KB10">
        <v>3</v>
      </c>
      <c r="KC10" t="s">
        <v>111</v>
      </c>
      <c r="KD10">
        <v>3</v>
      </c>
      <c r="KE10">
        <v>0</v>
      </c>
      <c r="KF10">
        <v>0</v>
      </c>
      <c r="KG10">
        <v>0</v>
      </c>
      <c r="KH10">
        <v>0</v>
      </c>
      <c r="KI10">
        <v>0</v>
      </c>
      <c r="KJ10">
        <v>0</v>
      </c>
      <c r="KK10" t="s">
        <v>111</v>
      </c>
      <c r="KL10" t="s">
        <v>111</v>
      </c>
      <c r="KM10" t="s">
        <v>111</v>
      </c>
      <c r="KN10" t="s">
        <v>111</v>
      </c>
      <c r="KO10" t="s">
        <v>111</v>
      </c>
      <c r="KP10" t="s">
        <v>111</v>
      </c>
      <c r="KQ10" t="s">
        <v>111</v>
      </c>
      <c r="KR10" t="s">
        <v>111</v>
      </c>
      <c r="KS10" t="s">
        <v>111</v>
      </c>
      <c r="KT10" t="s">
        <v>111</v>
      </c>
      <c r="KU10" t="s">
        <v>111</v>
      </c>
      <c r="KV10" t="s">
        <v>111</v>
      </c>
      <c r="KW10" t="s">
        <v>111</v>
      </c>
      <c r="KX10" t="s">
        <v>111</v>
      </c>
      <c r="KY10" t="s">
        <v>111</v>
      </c>
      <c r="KZ10" t="s">
        <v>111</v>
      </c>
      <c r="LA10" t="s">
        <v>111</v>
      </c>
      <c r="LB10" t="s">
        <v>111</v>
      </c>
      <c r="LC10" t="s">
        <v>111</v>
      </c>
      <c r="LD10" t="s">
        <v>111</v>
      </c>
      <c r="LE10" t="s">
        <v>111</v>
      </c>
      <c r="LF10" t="s">
        <v>111</v>
      </c>
      <c r="LG10" t="s">
        <v>111</v>
      </c>
      <c r="LH10" t="s">
        <v>111</v>
      </c>
      <c r="LI10" t="s">
        <v>111</v>
      </c>
      <c r="LJ10" t="s">
        <v>111</v>
      </c>
      <c r="LK10" t="s">
        <v>111</v>
      </c>
      <c r="LL10" t="s">
        <v>111</v>
      </c>
      <c r="LM10" t="s">
        <v>111</v>
      </c>
      <c r="LN10" t="s">
        <v>111</v>
      </c>
      <c r="LO10">
        <v>6</v>
      </c>
      <c r="LP10">
        <v>16</v>
      </c>
      <c r="LQ10">
        <v>22</v>
      </c>
      <c r="LR10">
        <v>5</v>
      </c>
      <c r="LS10">
        <v>13</v>
      </c>
      <c r="LT10">
        <v>18</v>
      </c>
      <c r="LU10">
        <v>1</v>
      </c>
      <c r="LV10">
        <v>0.6</v>
      </c>
      <c r="LW10">
        <v>0.7</v>
      </c>
      <c r="LX10">
        <v>-1.53</v>
      </c>
      <c r="LY10">
        <v>-1.63</v>
      </c>
      <c r="LZ10">
        <v>-1.6</v>
      </c>
      <c r="MA10">
        <v>-2.64</v>
      </c>
      <c r="MB10">
        <v>-2.31</v>
      </c>
      <c r="MC10">
        <v>-2.1800000000000002</v>
      </c>
      <c r="MD10">
        <v>-0.42</v>
      </c>
      <c r="ME10">
        <v>-0.94</v>
      </c>
      <c r="MF10">
        <v>-1.02</v>
      </c>
      <c r="MG10">
        <v>0</v>
      </c>
      <c r="MH10">
        <v>0</v>
      </c>
      <c r="MI10">
        <v>0</v>
      </c>
      <c r="MJ10">
        <v>0</v>
      </c>
      <c r="MK10">
        <v>0</v>
      </c>
      <c r="ML10">
        <v>0</v>
      </c>
      <c r="MM10">
        <v>0</v>
      </c>
      <c r="MN10">
        <v>0</v>
      </c>
      <c r="MO10">
        <v>0</v>
      </c>
      <c r="MP10">
        <v>0</v>
      </c>
      <c r="MQ10">
        <v>0</v>
      </c>
      <c r="MR10">
        <v>0</v>
      </c>
      <c r="MS10">
        <v>0</v>
      </c>
      <c r="MT10">
        <v>0</v>
      </c>
      <c r="MU10">
        <v>0</v>
      </c>
      <c r="MV10">
        <v>5.5E-2</v>
      </c>
      <c r="MW10">
        <v>2.0625000000000001E-2</v>
      </c>
      <c r="MX10">
        <v>0.03</v>
      </c>
      <c r="MY10">
        <v>972</v>
      </c>
      <c r="MZ10">
        <v>903</v>
      </c>
      <c r="NA10">
        <v>1875</v>
      </c>
      <c r="NB10">
        <v>804</v>
      </c>
      <c r="NC10">
        <v>732</v>
      </c>
      <c r="ND10">
        <v>1536</v>
      </c>
      <c r="NE10">
        <v>66.3</v>
      </c>
      <c r="NF10">
        <v>61.9</v>
      </c>
      <c r="NG10">
        <v>64.2</v>
      </c>
      <c r="NH10">
        <v>1.18</v>
      </c>
      <c r="NI10">
        <v>0.86</v>
      </c>
      <c r="NJ10">
        <v>1.03</v>
      </c>
      <c r="NK10">
        <v>1.0900000000000001</v>
      </c>
      <c r="NL10">
        <v>0.77</v>
      </c>
      <c r="NM10">
        <v>0.97</v>
      </c>
      <c r="NN10">
        <v>1.27</v>
      </c>
      <c r="NO10">
        <v>0.96</v>
      </c>
      <c r="NP10">
        <v>1.0900000000000001</v>
      </c>
      <c r="NQ10">
        <v>78.5</v>
      </c>
      <c r="NR10">
        <v>71.8</v>
      </c>
      <c r="NS10">
        <v>75.3</v>
      </c>
      <c r="NT10">
        <v>90.4</v>
      </c>
      <c r="NU10">
        <v>83.8</v>
      </c>
      <c r="NV10">
        <v>87.3</v>
      </c>
      <c r="NW10">
        <v>68.2</v>
      </c>
      <c r="NX10">
        <v>58.6</v>
      </c>
      <c r="NY10">
        <v>63.6</v>
      </c>
      <c r="NZ10">
        <v>52.4</v>
      </c>
      <c r="OA10">
        <v>40</v>
      </c>
      <c r="OB10">
        <v>46.4</v>
      </c>
      <c r="OC10">
        <v>60.1</v>
      </c>
      <c r="OD10">
        <v>46.5</v>
      </c>
      <c r="OE10">
        <v>53.5</v>
      </c>
      <c r="OF10">
        <v>6.2196290000000003</v>
      </c>
      <c r="OG10">
        <v>5.791417</v>
      </c>
      <c r="OH10">
        <v>6.0134020000000001</v>
      </c>
    </row>
    <row r="11" spans="2:398" x14ac:dyDescent="0.25">
      <c r="B11" t="s">
        <v>193</v>
      </c>
      <c r="C11">
        <v>211125</v>
      </c>
      <c r="D11">
        <v>215234</v>
      </c>
      <c r="E11">
        <v>426359</v>
      </c>
      <c r="F11">
        <v>205972</v>
      </c>
      <c r="G11">
        <v>209751</v>
      </c>
      <c r="H11">
        <v>415723</v>
      </c>
      <c r="I11">
        <v>49.8</v>
      </c>
      <c r="J11">
        <v>45</v>
      </c>
      <c r="K11">
        <v>47.4</v>
      </c>
      <c r="L11">
        <v>0.15</v>
      </c>
      <c r="M11">
        <v>-0.28999999999999998</v>
      </c>
      <c r="N11">
        <v>-7.0000000000000007E-2</v>
      </c>
      <c r="O11">
        <v>0.15</v>
      </c>
      <c r="P11">
        <v>-0.28999999999999998</v>
      </c>
      <c r="Q11">
        <v>-7.0000000000000007E-2</v>
      </c>
      <c r="R11">
        <v>0.16</v>
      </c>
      <c r="S11">
        <v>-0.28000000000000003</v>
      </c>
      <c r="T11">
        <v>-7.0000000000000007E-2</v>
      </c>
      <c r="U11">
        <v>47.4</v>
      </c>
      <c r="V11">
        <v>41.2</v>
      </c>
      <c r="W11">
        <v>44.3</v>
      </c>
      <c r="X11">
        <v>69.3</v>
      </c>
      <c r="Y11">
        <v>62.6</v>
      </c>
      <c r="Z11">
        <v>65.900000000000006</v>
      </c>
      <c r="AA11">
        <v>42.9</v>
      </c>
      <c r="AB11">
        <v>32</v>
      </c>
      <c r="AC11">
        <v>37.4</v>
      </c>
      <c r="AD11">
        <v>20.399999999999999</v>
      </c>
      <c r="AE11">
        <v>12.7</v>
      </c>
      <c r="AF11">
        <v>16.5</v>
      </c>
      <c r="AG11">
        <v>29</v>
      </c>
      <c r="AH11">
        <v>18.8</v>
      </c>
      <c r="AI11">
        <v>23.8</v>
      </c>
      <c r="AJ11">
        <v>4.3054740000000002</v>
      </c>
      <c r="AK11">
        <v>3.892191</v>
      </c>
      <c r="AL11">
        <v>4.0968410000000004</v>
      </c>
      <c r="AM11">
        <v>60808</v>
      </c>
      <c r="AN11">
        <v>60989</v>
      </c>
      <c r="AO11">
        <v>121797</v>
      </c>
      <c r="AP11">
        <v>59421</v>
      </c>
      <c r="AQ11">
        <v>59526</v>
      </c>
      <c r="AR11">
        <v>118947</v>
      </c>
      <c r="AS11">
        <v>48.8</v>
      </c>
      <c r="AT11">
        <v>44.1</v>
      </c>
      <c r="AU11">
        <v>46.5</v>
      </c>
      <c r="AV11">
        <v>0.1</v>
      </c>
      <c r="AW11">
        <v>-0.34</v>
      </c>
      <c r="AX11">
        <v>-0.12</v>
      </c>
      <c r="AY11">
        <v>0.09</v>
      </c>
      <c r="AZ11">
        <v>-0.35</v>
      </c>
      <c r="BA11">
        <v>-0.13</v>
      </c>
      <c r="BB11">
        <v>0.11</v>
      </c>
      <c r="BC11">
        <v>-0.33</v>
      </c>
      <c r="BD11">
        <v>-0.11</v>
      </c>
      <c r="BE11">
        <v>45.4</v>
      </c>
      <c r="BF11">
        <v>39.200000000000003</v>
      </c>
      <c r="BG11">
        <v>42.3</v>
      </c>
      <c r="BH11">
        <v>67.900000000000006</v>
      </c>
      <c r="BI11">
        <v>61.3</v>
      </c>
      <c r="BJ11">
        <v>64.599999999999994</v>
      </c>
      <c r="BK11">
        <v>40.200000000000003</v>
      </c>
      <c r="BL11">
        <v>29.7</v>
      </c>
      <c r="BM11">
        <v>34.9</v>
      </c>
      <c r="BN11">
        <v>18.399999999999999</v>
      </c>
      <c r="BO11">
        <v>11.1</v>
      </c>
      <c r="BP11">
        <v>14.7</v>
      </c>
      <c r="BQ11">
        <v>26.6</v>
      </c>
      <c r="BR11">
        <v>16.899999999999999</v>
      </c>
      <c r="BS11">
        <v>21.7</v>
      </c>
      <c r="BT11">
        <v>4.1985000000000001</v>
      </c>
      <c r="BU11">
        <v>3.8026580000000001</v>
      </c>
      <c r="BV11">
        <v>4.0002849999999999</v>
      </c>
      <c r="BW11">
        <v>150021</v>
      </c>
      <c r="BX11">
        <v>154015</v>
      </c>
      <c r="BY11">
        <v>304036</v>
      </c>
      <c r="BZ11">
        <v>146278</v>
      </c>
      <c r="CA11">
        <v>150009</v>
      </c>
      <c r="CB11">
        <v>296287</v>
      </c>
      <c r="CC11">
        <v>50.2</v>
      </c>
      <c r="CD11">
        <v>45.4</v>
      </c>
      <c r="CE11">
        <v>47.8</v>
      </c>
      <c r="CF11">
        <v>0.18</v>
      </c>
      <c r="CG11">
        <v>-0.27</v>
      </c>
      <c r="CH11">
        <v>-0.05</v>
      </c>
      <c r="CI11">
        <v>0.17</v>
      </c>
      <c r="CJ11">
        <v>-0.28000000000000003</v>
      </c>
      <c r="CK11">
        <v>-0.05</v>
      </c>
      <c r="CL11">
        <v>0.18</v>
      </c>
      <c r="CM11">
        <v>-0.26</v>
      </c>
      <c r="CN11">
        <v>-0.04</v>
      </c>
      <c r="CO11">
        <v>48.2</v>
      </c>
      <c r="CP11">
        <v>42</v>
      </c>
      <c r="CQ11">
        <v>45.1</v>
      </c>
      <c r="CR11">
        <v>69.8</v>
      </c>
      <c r="CS11">
        <v>63.1</v>
      </c>
      <c r="CT11">
        <v>66.400000000000006</v>
      </c>
      <c r="CU11">
        <v>43.9</v>
      </c>
      <c r="CV11">
        <v>32.9</v>
      </c>
      <c r="CW11">
        <v>38.299999999999997</v>
      </c>
      <c r="CX11">
        <v>21.2</v>
      </c>
      <c r="CY11">
        <v>13.3</v>
      </c>
      <c r="CZ11">
        <v>17.2</v>
      </c>
      <c r="DA11">
        <v>29.9</v>
      </c>
      <c r="DB11">
        <v>19.5</v>
      </c>
      <c r="DC11">
        <v>24.6</v>
      </c>
      <c r="DD11">
        <v>4.3476350000000004</v>
      </c>
      <c r="DE11">
        <v>3.9262579999999998</v>
      </c>
      <c r="DF11">
        <v>4.1341789999999996</v>
      </c>
      <c r="DG11">
        <v>35866</v>
      </c>
      <c r="DH11">
        <v>37605</v>
      </c>
      <c r="DI11">
        <v>73471</v>
      </c>
      <c r="DJ11">
        <v>35242</v>
      </c>
      <c r="DK11">
        <v>36891</v>
      </c>
      <c r="DL11">
        <v>72133</v>
      </c>
      <c r="DM11">
        <v>43.5</v>
      </c>
      <c r="DN11">
        <v>39.1</v>
      </c>
      <c r="DO11">
        <v>41.3</v>
      </c>
      <c r="DP11">
        <v>-0.1</v>
      </c>
      <c r="DQ11">
        <v>-0.51</v>
      </c>
      <c r="DR11">
        <v>-0.31</v>
      </c>
      <c r="DS11">
        <v>-0.11</v>
      </c>
      <c r="DT11">
        <v>-0.52</v>
      </c>
      <c r="DU11">
        <v>-0.32</v>
      </c>
      <c r="DV11">
        <v>-0.08</v>
      </c>
      <c r="DW11">
        <v>-0.5</v>
      </c>
      <c r="DX11">
        <v>-0.3</v>
      </c>
      <c r="DY11">
        <v>35</v>
      </c>
      <c r="DZ11">
        <v>29.5</v>
      </c>
      <c r="EA11">
        <v>32.200000000000003</v>
      </c>
      <c r="EB11">
        <v>57.2</v>
      </c>
      <c r="EC11">
        <v>50.7</v>
      </c>
      <c r="ED11">
        <v>53.8</v>
      </c>
      <c r="EE11">
        <v>31.2</v>
      </c>
      <c r="EF11">
        <v>22.3</v>
      </c>
      <c r="EG11">
        <v>26.6</v>
      </c>
      <c r="EH11">
        <v>10</v>
      </c>
      <c r="EI11">
        <v>5.6</v>
      </c>
      <c r="EJ11">
        <v>7.8</v>
      </c>
      <c r="EK11">
        <v>16.3</v>
      </c>
      <c r="EL11">
        <v>9.5</v>
      </c>
      <c r="EM11">
        <v>12.8</v>
      </c>
      <c r="EN11">
        <v>3.5875059999999999</v>
      </c>
      <c r="EO11">
        <v>3.2319960000000001</v>
      </c>
      <c r="EP11">
        <v>3.4055439999999999</v>
      </c>
      <c r="EQ11">
        <v>111047</v>
      </c>
      <c r="ER11">
        <v>111417</v>
      </c>
      <c r="ES11">
        <v>222464</v>
      </c>
      <c r="ET11">
        <v>108126</v>
      </c>
      <c r="EU11">
        <v>108386</v>
      </c>
      <c r="EV11">
        <v>216512</v>
      </c>
      <c r="EW11">
        <v>52.5</v>
      </c>
      <c r="EX11">
        <v>47.7</v>
      </c>
      <c r="EY11">
        <v>50.1</v>
      </c>
      <c r="EZ11">
        <v>0.27</v>
      </c>
      <c r="FA11">
        <v>-0.18</v>
      </c>
      <c r="FB11">
        <v>0.05</v>
      </c>
      <c r="FC11">
        <v>0.26</v>
      </c>
      <c r="FD11">
        <v>-0.19</v>
      </c>
      <c r="FE11">
        <v>0.04</v>
      </c>
      <c r="FF11">
        <v>0.28000000000000003</v>
      </c>
      <c r="FG11">
        <v>-0.17</v>
      </c>
      <c r="FH11">
        <v>0.05</v>
      </c>
      <c r="FI11">
        <v>52.7</v>
      </c>
      <c r="FJ11">
        <v>46.6</v>
      </c>
      <c r="FK11">
        <v>49.6</v>
      </c>
      <c r="FL11">
        <v>74.099999999999994</v>
      </c>
      <c r="FM11">
        <v>67.599999999999994</v>
      </c>
      <c r="FN11">
        <v>70.900000000000006</v>
      </c>
      <c r="FO11">
        <v>48.1</v>
      </c>
      <c r="FP11">
        <v>36.700000000000003</v>
      </c>
      <c r="FQ11">
        <v>42.4</v>
      </c>
      <c r="FR11">
        <v>24.9</v>
      </c>
      <c r="FS11">
        <v>16.100000000000001</v>
      </c>
      <c r="FT11">
        <v>20.5</v>
      </c>
      <c r="FU11">
        <v>34.4</v>
      </c>
      <c r="FV11">
        <v>23.2</v>
      </c>
      <c r="FW11">
        <v>28.8</v>
      </c>
      <c r="FX11">
        <v>4.602875</v>
      </c>
      <c r="FY11">
        <v>4.1797440000000003</v>
      </c>
      <c r="FZ11">
        <v>4.3909580000000004</v>
      </c>
      <c r="GA11">
        <v>2048</v>
      </c>
      <c r="GB11">
        <v>2474</v>
      </c>
      <c r="GC11">
        <v>4522</v>
      </c>
      <c r="GD11">
        <v>1898</v>
      </c>
      <c r="GE11">
        <v>2315</v>
      </c>
      <c r="GF11">
        <v>4213</v>
      </c>
      <c r="GG11">
        <v>49.8</v>
      </c>
      <c r="GH11">
        <v>46.8</v>
      </c>
      <c r="GI11">
        <v>48.1</v>
      </c>
      <c r="GJ11">
        <v>0.25</v>
      </c>
      <c r="GK11">
        <v>-0.08</v>
      </c>
      <c r="GL11">
        <v>7.0000000000000007E-2</v>
      </c>
      <c r="GM11">
        <v>0.19</v>
      </c>
      <c r="GN11">
        <v>-0.13</v>
      </c>
      <c r="GO11">
        <v>0.03</v>
      </c>
      <c r="GP11">
        <v>0.31</v>
      </c>
      <c r="GQ11">
        <v>-0.02</v>
      </c>
      <c r="GR11">
        <v>0.11</v>
      </c>
      <c r="GS11">
        <v>46.7</v>
      </c>
      <c r="GT11">
        <v>45.2</v>
      </c>
      <c r="GU11">
        <v>45.9</v>
      </c>
      <c r="GV11">
        <v>68.3</v>
      </c>
      <c r="GW11">
        <v>65.400000000000006</v>
      </c>
      <c r="GX11">
        <v>66.7</v>
      </c>
      <c r="GY11">
        <v>60.9</v>
      </c>
      <c r="GZ11">
        <v>49.8</v>
      </c>
      <c r="HA11">
        <v>54.9</v>
      </c>
      <c r="HB11">
        <v>25.4</v>
      </c>
      <c r="HC11">
        <v>17.5</v>
      </c>
      <c r="HD11">
        <v>21.1</v>
      </c>
      <c r="HE11">
        <v>37</v>
      </c>
      <c r="HF11">
        <v>28</v>
      </c>
      <c r="HG11">
        <v>32.1</v>
      </c>
      <c r="HH11">
        <v>4.5260980000000002</v>
      </c>
      <c r="HI11">
        <v>4.2200199999999999</v>
      </c>
      <c r="HJ11">
        <v>4.3586419999999997</v>
      </c>
      <c r="HK11">
        <v>687</v>
      </c>
      <c r="HL11">
        <v>1950</v>
      </c>
      <c r="HM11">
        <v>2637</v>
      </c>
      <c r="HN11">
        <v>658</v>
      </c>
      <c r="HO11">
        <v>1868</v>
      </c>
      <c r="HP11">
        <v>2526</v>
      </c>
      <c r="HQ11">
        <v>40.9</v>
      </c>
      <c r="HR11">
        <v>36.799999999999997</v>
      </c>
      <c r="HS11">
        <v>37.9</v>
      </c>
      <c r="HT11">
        <v>-0.66</v>
      </c>
      <c r="HU11">
        <v>-0.93</v>
      </c>
      <c r="HV11">
        <v>-0.86</v>
      </c>
      <c r="HW11">
        <v>-0.75</v>
      </c>
      <c r="HX11">
        <v>-0.99</v>
      </c>
      <c r="HY11">
        <v>-0.91</v>
      </c>
      <c r="HZ11">
        <v>-0.56000000000000005</v>
      </c>
      <c r="IA11">
        <v>-0.88</v>
      </c>
      <c r="IB11">
        <v>-0.81</v>
      </c>
      <c r="IC11">
        <v>33.6</v>
      </c>
      <c r="ID11">
        <v>25</v>
      </c>
      <c r="IE11">
        <v>27.2</v>
      </c>
      <c r="IF11">
        <v>57.9</v>
      </c>
      <c r="IG11">
        <v>47.5</v>
      </c>
      <c r="IH11">
        <v>50.2</v>
      </c>
      <c r="II11">
        <v>9</v>
      </c>
      <c r="IJ11">
        <v>3.9</v>
      </c>
      <c r="IK11">
        <v>5.3</v>
      </c>
      <c r="IL11">
        <v>2.6</v>
      </c>
      <c r="IM11">
        <v>0.7</v>
      </c>
      <c r="IN11">
        <v>1.2</v>
      </c>
      <c r="IO11">
        <v>3.5</v>
      </c>
      <c r="IP11">
        <v>1.2</v>
      </c>
      <c r="IQ11">
        <v>1.8</v>
      </c>
      <c r="IR11">
        <v>3.133216</v>
      </c>
      <c r="IS11">
        <v>2.8328250000000001</v>
      </c>
      <c r="IT11">
        <v>2.9110839999999998</v>
      </c>
      <c r="IU11">
        <v>373</v>
      </c>
      <c r="IV11">
        <v>569</v>
      </c>
      <c r="IW11">
        <v>942</v>
      </c>
      <c r="IX11">
        <v>354</v>
      </c>
      <c r="IY11">
        <v>549</v>
      </c>
      <c r="IZ11">
        <v>903</v>
      </c>
      <c r="JA11">
        <v>36.799999999999997</v>
      </c>
      <c r="JB11">
        <v>35.200000000000003</v>
      </c>
      <c r="JC11">
        <v>35.799999999999997</v>
      </c>
      <c r="JD11">
        <v>-0.65</v>
      </c>
      <c r="JE11">
        <v>-0.7</v>
      </c>
      <c r="JF11">
        <v>-0.68</v>
      </c>
      <c r="JG11">
        <v>-0.78</v>
      </c>
      <c r="JH11">
        <v>-0.81</v>
      </c>
      <c r="JI11">
        <v>-0.76</v>
      </c>
      <c r="JJ11">
        <v>-0.52</v>
      </c>
      <c r="JK11">
        <v>-0.6</v>
      </c>
      <c r="JL11">
        <v>-0.6</v>
      </c>
      <c r="JM11">
        <v>19</v>
      </c>
      <c r="JN11">
        <v>17.8</v>
      </c>
      <c r="JO11">
        <v>18.3</v>
      </c>
      <c r="JP11">
        <v>40.799999999999997</v>
      </c>
      <c r="JQ11">
        <v>40.9</v>
      </c>
      <c r="JR11">
        <v>40.9</v>
      </c>
      <c r="JS11">
        <v>9.6999999999999993</v>
      </c>
      <c r="JT11">
        <v>9.1</v>
      </c>
      <c r="JU11">
        <v>9.3000000000000007</v>
      </c>
      <c r="JV11">
        <v>2.7</v>
      </c>
      <c r="JW11">
        <v>0.9</v>
      </c>
      <c r="JX11">
        <v>1.6</v>
      </c>
      <c r="JY11">
        <v>3.5</v>
      </c>
      <c r="JZ11">
        <v>1.8</v>
      </c>
      <c r="KA11">
        <v>2.4</v>
      </c>
      <c r="KB11">
        <v>2.706836</v>
      </c>
      <c r="KC11">
        <v>2.6441650000000001</v>
      </c>
      <c r="KD11">
        <v>2.6689799999999999</v>
      </c>
      <c r="KE11">
        <v>0</v>
      </c>
      <c r="KF11">
        <v>5</v>
      </c>
      <c r="KG11">
        <v>5</v>
      </c>
      <c r="KH11">
        <v>0</v>
      </c>
      <c r="KI11">
        <v>5</v>
      </c>
      <c r="KJ11">
        <v>5</v>
      </c>
      <c r="KK11" t="s">
        <v>111</v>
      </c>
      <c r="KL11">
        <v>3.6</v>
      </c>
      <c r="KM11">
        <v>3.6</v>
      </c>
      <c r="KN11" t="s">
        <v>111</v>
      </c>
      <c r="KO11">
        <v>-3.02</v>
      </c>
      <c r="KP11">
        <v>-3.02</v>
      </c>
      <c r="KQ11" t="s">
        <v>111</v>
      </c>
      <c r="KR11">
        <v>-4.12</v>
      </c>
      <c r="KS11">
        <v>-4.12</v>
      </c>
      <c r="KT11" t="s">
        <v>111</v>
      </c>
      <c r="KU11">
        <v>-1.91</v>
      </c>
      <c r="KV11">
        <v>-1.91</v>
      </c>
      <c r="KW11" t="s">
        <v>111</v>
      </c>
      <c r="KX11">
        <v>0</v>
      </c>
      <c r="KY11">
        <v>0</v>
      </c>
      <c r="KZ11" t="s">
        <v>111</v>
      </c>
      <c r="LA11">
        <v>0</v>
      </c>
      <c r="LB11">
        <v>0</v>
      </c>
      <c r="LC11" t="s">
        <v>111</v>
      </c>
      <c r="LD11">
        <v>0</v>
      </c>
      <c r="LE11">
        <v>0</v>
      </c>
      <c r="LF11" t="s">
        <v>111</v>
      </c>
      <c r="LG11">
        <v>0</v>
      </c>
      <c r="LH11">
        <v>0</v>
      </c>
      <c r="LI11" t="s">
        <v>111</v>
      </c>
      <c r="LJ11">
        <v>0</v>
      </c>
      <c r="LK11">
        <v>0</v>
      </c>
      <c r="LL11" t="s">
        <v>111</v>
      </c>
      <c r="LM11">
        <v>0.19800000000000001</v>
      </c>
      <c r="LN11">
        <v>0.19800000000000001</v>
      </c>
      <c r="LO11">
        <v>2396</v>
      </c>
      <c r="LP11">
        <v>6700</v>
      </c>
      <c r="LQ11">
        <v>9096</v>
      </c>
      <c r="LR11">
        <v>2260</v>
      </c>
      <c r="LS11">
        <v>6269</v>
      </c>
      <c r="LT11">
        <v>8529</v>
      </c>
      <c r="LU11">
        <v>1.9</v>
      </c>
      <c r="LV11">
        <v>3.4</v>
      </c>
      <c r="LW11">
        <v>3</v>
      </c>
      <c r="LX11">
        <v>-1.6</v>
      </c>
      <c r="LY11">
        <v>-1.76</v>
      </c>
      <c r="LZ11">
        <v>-1.72</v>
      </c>
      <c r="MA11">
        <v>-1.65</v>
      </c>
      <c r="MB11">
        <v>-1.79</v>
      </c>
      <c r="MC11">
        <v>-1.75</v>
      </c>
      <c r="MD11">
        <v>-1.55</v>
      </c>
      <c r="ME11">
        <v>-1.73</v>
      </c>
      <c r="MF11">
        <v>-1.69</v>
      </c>
      <c r="MG11">
        <v>0.1</v>
      </c>
      <c r="MH11">
        <v>0.4</v>
      </c>
      <c r="MI11">
        <v>0.3</v>
      </c>
      <c r="MJ11">
        <v>0.5</v>
      </c>
      <c r="MK11">
        <v>1.4</v>
      </c>
      <c r="ML11">
        <v>1.2</v>
      </c>
      <c r="MM11">
        <v>0</v>
      </c>
      <c r="MN11">
        <v>0.1</v>
      </c>
      <c r="MO11">
        <v>0.1</v>
      </c>
      <c r="MP11">
        <v>0</v>
      </c>
      <c r="MQ11">
        <v>0</v>
      </c>
      <c r="MR11">
        <v>0</v>
      </c>
      <c r="MS11">
        <v>0</v>
      </c>
      <c r="MT11">
        <v>0</v>
      </c>
      <c r="MU11">
        <v>0</v>
      </c>
      <c r="MV11">
        <v>9.1401999999999997E-2</v>
      </c>
      <c r="MW11">
        <v>0.201483</v>
      </c>
      <c r="MX11">
        <v>0.172486</v>
      </c>
      <c r="MY11">
        <v>213521</v>
      </c>
      <c r="MZ11">
        <v>221934</v>
      </c>
      <c r="NA11">
        <v>435455</v>
      </c>
      <c r="NB11">
        <v>208232</v>
      </c>
      <c r="NC11">
        <v>216020</v>
      </c>
      <c r="ND11">
        <v>424252</v>
      </c>
      <c r="NE11">
        <v>49.3</v>
      </c>
      <c r="NF11">
        <v>43.8</v>
      </c>
      <c r="NG11">
        <v>46.5</v>
      </c>
      <c r="NH11">
        <v>0.13</v>
      </c>
      <c r="NI11">
        <v>-0.33</v>
      </c>
      <c r="NJ11">
        <v>-0.1</v>
      </c>
      <c r="NK11">
        <v>0.13</v>
      </c>
      <c r="NL11">
        <v>-0.34</v>
      </c>
      <c r="NM11">
        <v>-0.11</v>
      </c>
      <c r="NN11">
        <v>0.14000000000000001</v>
      </c>
      <c r="NO11">
        <v>-0.33</v>
      </c>
      <c r="NP11">
        <v>-0.1</v>
      </c>
      <c r="NQ11">
        <v>46.9</v>
      </c>
      <c r="NR11">
        <v>40</v>
      </c>
      <c r="NS11">
        <v>43.4</v>
      </c>
      <c r="NT11">
        <v>68.5</v>
      </c>
      <c r="NU11">
        <v>60.8</v>
      </c>
      <c r="NV11">
        <v>64.599999999999994</v>
      </c>
      <c r="NW11">
        <v>42.4</v>
      </c>
      <c r="NX11">
        <v>31.1</v>
      </c>
      <c r="NY11">
        <v>36.6</v>
      </c>
      <c r="NZ11">
        <v>20.2</v>
      </c>
      <c r="OA11">
        <v>12.3</v>
      </c>
      <c r="OB11">
        <v>16.2</v>
      </c>
      <c r="OC11">
        <v>28.6</v>
      </c>
      <c r="OD11">
        <v>18.2</v>
      </c>
      <c r="OE11">
        <v>23.3</v>
      </c>
      <c r="OF11">
        <v>4.2581870000000004</v>
      </c>
      <c r="OG11">
        <v>3.7807710000000001</v>
      </c>
      <c r="OH11">
        <v>4.0148669999999997</v>
      </c>
    </row>
    <row r="12" spans="2:398" x14ac:dyDescent="0.25">
      <c r="B12" t="s">
        <v>336</v>
      </c>
      <c r="C12">
        <v>41911</v>
      </c>
      <c r="D12">
        <v>43199</v>
      </c>
      <c r="E12">
        <v>85110</v>
      </c>
      <c r="F12">
        <v>33844</v>
      </c>
      <c r="G12">
        <v>34266</v>
      </c>
      <c r="H12">
        <v>68110</v>
      </c>
      <c r="I12">
        <v>50.5</v>
      </c>
      <c r="J12">
        <v>45.2</v>
      </c>
      <c r="K12">
        <v>47.8</v>
      </c>
      <c r="L12">
        <v>0.75</v>
      </c>
      <c r="M12">
        <v>0.28000000000000003</v>
      </c>
      <c r="N12">
        <v>0.51</v>
      </c>
      <c r="O12">
        <v>0.74</v>
      </c>
      <c r="P12">
        <v>0.26</v>
      </c>
      <c r="Q12">
        <v>0.5</v>
      </c>
      <c r="R12">
        <v>0.76</v>
      </c>
      <c r="S12">
        <v>0.28999999999999998</v>
      </c>
      <c r="T12">
        <v>0.52</v>
      </c>
      <c r="U12">
        <v>46.9</v>
      </c>
      <c r="V12">
        <v>41</v>
      </c>
      <c r="W12">
        <v>43.9</v>
      </c>
      <c r="X12">
        <v>67.099999999999994</v>
      </c>
      <c r="Y12">
        <v>60.7</v>
      </c>
      <c r="Z12">
        <v>63.9</v>
      </c>
      <c r="AA12">
        <v>54.3</v>
      </c>
      <c r="AB12">
        <v>42.6</v>
      </c>
      <c r="AC12">
        <v>48.4</v>
      </c>
      <c r="AD12">
        <v>24.4</v>
      </c>
      <c r="AE12">
        <v>15.4</v>
      </c>
      <c r="AF12">
        <v>19.8</v>
      </c>
      <c r="AG12">
        <v>34.6</v>
      </c>
      <c r="AH12">
        <v>22.8</v>
      </c>
      <c r="AI12">
        <v>28.6</v>
      </c>
      <c r="AJ12">
        <v>4.5313220000000003</v>
      </c>
      <c r="AK12">
        <v>4.0323560000000001</v>
      </c>
      <c r="AL12">
        <v>4.2780639999999996</v>
      </c>
      <c r="AM12">
        <v>14581</v>
      </c>
      <c r="AN12">
        <v>14704</v>
      </c>
      <c r="AO12">
        <v>29285</v>
      </c>
      <c r="AP12">
        <v>11898</v>
      </c>
      <c r="AQ12">
        <v>11772</v>
      </c>
      <c r="AR12">
        <v>23670</v>
      </c>
      <c r="AS12">
        <v>49.7</v>
      </c>
      <c r="AT12">
        <v>43.6</v>
      </c>
      <c r="AU12">
        <v>46.6</v>
      </c>
      <c r="AV12">
        <v>0.68</v>
      </c>
      <c r="AW12">
        <v>0.17</v>
      </c>
      <c r="AX12">
        <v>0.43</v>
      </c>
      <c r="AY12">
        <v>0.66</v>
      </c>
      <c r="AZ12">
        <v>0.15</v>
      </c>
      <c r="BA12">
        <v>0.41</v>
      </c>
      <c r="BB12">
        <v>0.7</v>
      </c>
      <c r="BC12">
        <v>0.19</v>
      </c>
      <c r="BD12">
        <v>0.44</v>
      </c>
      <c r="BE12">
        <v>44.6</v>
      </c>
      <c r="BF12">
        <v>37.799999999999997</v>
      </c>
      <c r="BG12">
        <v>41.2</v>
      </c>
      <c r="BH12">
        <v>65.400000000000006</v>
      </c>
      <c r="BI12">
        <v>58.1</v>
      </c>
      <c r="BJ12">
        <v>61.8</v>
      </c>
      <c r="BK12">
        <v>51.4</v>
      </c>
      <c r="BL12">
        <v>39.4</v>
      </c>
      <c r="BM12">
        <v>45.4</v>
      </c>
      <c r="BN12">
        <v>22</v>
      </c>
      <c r="BO12">
        <v>12.8</v>
      </c>
      <c r="BP12">
        <v>17.399999999999999</v>
      </c>
      <c r="BQ12">
        <v>32.1</v>
      </c>
      <c r="BR12">
        <v>19.899999999999999</v>
      </c>
      <c r="BS12">
        <v>26</v>
      </c>
      <c r="BT12">
        <v>4.4246270000000001</v>
      </c>
      <c r="BU12">
        <v>3.863216</v>
      </c>
      <c r="BV12">
        <v>4.1427430000000003</v>
      </c>
      <c r="BW12">
        <v>27310</v>
      </c>
      <c r="BX12">
        <v>28475</v>
      </c>
      <c r="BY12">
        <v>55785</v>
      </c>
      <c r="BZ12">
        <v>21928</v>
      </c>
      <c r="CA12">
        <v>22474</v>
      </c>
      <c r="CB12">
        <v>44402</v>
      </c>
      <c r="CC12">
        <v>51</v>
      </c>
      <c r="CD12">
        <v>46.1</v>
      </c>
      <c r="CE12">
        <v>48.5</v>
      </c>
      <c r="CF12">
        <v>0.79</v>
      </c>
      <c r="CG12">
        <v>0.33</v>
      </c>
      <c r="CH12">
        <v>0.56000000000000005</v>
      </c>
      <c r="CI12">
        <v>0.77</v>
      </c>
      <c r="CJ12">
        <v>0.32</v>
      </c>
      <c r="CK12">
        <v>0.55000000000000004</v>
      </c>
      <c r="CL12">
        <v>0.8</v>
      </c>
      <c r="CM12">
        <v>0.35</v>
      </c>
      <c r="CN12">
        <v>0.56999999999999995</v>
      </c>
      <c r="CO12">
        <v>48.1</v>
      </c>
      <c r="CP12">
        <v>42.7</v>
      </c>
      <c r="CQ12">
        <v>45.3</v>
      </c>
      <c r="CR12">
        <v>67.900000000000006</v>
      </c>
      <c r="CS12">
        <v>62.1</v>
      </c>
      <c r="CT12">
        <v>64.900000000000006</v>
      </c>
      <c r="CU12">
        <v>55.9</v>
      </c>
      <c r="CV12">
        <v>44.2</v>
      </c>
      <c r="CW12">
        <v>49.9</v>
      </c>
      <c r="CX12">
        <v>25.7</v>
      </c>
      <c r="CY12">
        <v>16.7</v>
      </c>
      <c r="CZ12">
        <v>21.1</v>
      </c>
      <c r="DA12">
        <v>35.9</v>
      </c>
      <c r="DB12">
        <v>24.3</v>
      </c>
      <c r="DC12">
        <v>30</v>
      </c>
      <c r="DD12">
        <v>4.5873739999999996</v>
      </c>
      <c r="DE12">
        <v>4.1192869999999999</v>
      </c>
      <c r="DF12">
        <v>4.3484420000000004</v>
      </c>
      <c r="DG12">
        <v>8594</v>
      </c>
      <c r="DH12">
        <v>9921</v>
      </c>
      <c r="DI12">
        <v>18515</v>
      </c>
      <c r="DJ12">
        <v>6298</v>
      </c>
      <c r="DK12">
        <v>7256</v>
      </c>
      <c r="DL12">
        <v>13554</v>
      </c>
      <c r="DM12">
        <v>46.2</v>
      </c>
      <c r="DN12">
        <v>41.5</v>
      </c>
      <c r="DO12">
        <v>43.7</v>
      </c>
      <c r="DP12">
        <v>0.69</v>
      </c>
      <c r="DQ12">
        <v>0.23</v>
      </c>
      <c r="DR12">
        <v>0.44</v>
      </c>
      <c r="DS12">
        <v>0.66</v>
      </c>
      <c r="DT12">
        <v>0.2</v>
      </c>
      <c r="DU12">
        <v>0.42</v>
      </c>
      <c r="DV12">
        <v>0.72</v>
      </c>
      <c r="DW12">
        <v>0.26</v>
      </c>
      <c r="DX12">
        <v>0.46</v>
      </c>
      <c r="DY12">
        <v>38.4</v>
      </c>
      <c r="DZ12">
        <v>33.6</v>
      </c>
      <c r="EA12">
        <v>35.799999999999997</v>
      </c>
      <c r="EB12">
        <v>59.3</v>
      </c>
      <c r="EC12">
        <v>53.5</v>
      </c>
      <c r="ED12">
        <v>56.2</v>
      </c>
      <c r="EE12">
        <v>50</v>
      </c>
      <c r="EF12">
        <v>38</v>
      </c>
      <c r="EG12">
        <v>43.6</v>
      </c>
      <c r="EH12">
        <v>17.3</v>
      </c>
      <c r="EI12">
        <v>10.4</v>
      </c>
      <c r="EJ12">
        <v>13.6</v>
      </c>
      <c r="EK12">
        <v>26.8</v>
      </c>
      <c r="EL12">
        <v>16.8</v>
      </c>
      <c r="EM12">
        <v>21.4</v>
      </c>
      <c r="EN12">
        <v>4.0762119999999999</v>
      </c>
      <c r="EO12">
        <v>3.6286610000000001</v>
      </c>
      <c r="EP12">
        <v>3.836398</v>
      </c>
      <c r="EQ12">
        <v>17788</v>
      </c>
      <c r="ER12">
        <v>17543</v>
      </c>
      <c r="ES12">
        <v>35331</v>
      </c>
      <c r="ET12">
        <v>14906</v>
      </c>
      <c r="EU12">
        <v>14421</v>
      </c>
      <c r="EV12">
        <v>29327</v>
      </c>
      <c r="EW12">
        <v>53.3</v>
      </c>
      <c r="EX12">
        <v>48.6</v>
      </c>
      <c r="EY12">
        <v>51</v>
      </c>
      <c r="EZ12">
        <v>0.83</v>
      </c>
      <c r="FA12">
        <v>0.38</v>
      </c>
      <c r="FB12">
        <v>0.61</v>
      </c>
      <c r="FC12">
        <v>0.81</v>
      </c>
      <c r="FD12">
        <v>0.36</v>
      </c>
      <c r="FE12">
        <v>0.59</v>
      </c>
      <c r="FF12">
        <v>0.85</v>
      </c>
      <c r="FG12">
        <v>0.4</v>
      </c>
      <c r="FH12">
        <v>0.62</v>
      </c>
      <c r="FI12">
        <v>52.7</v>
      </c>
      <c r="FJ12">
        <v>47.7</v>
      </c>
      <c r="FK12">
        <v>50.2</v>
      </c>
      <c r="FL12">
        <v>71.900000000000006</v>
      </c>
      <c r="FM12">
        <v>66.900000000000006</v>
      </c>
      <c r="FN12">
        <v>69.400000000000006</v>
      </c>
      <c r="FO12">
        <v>58.2</v>
      </c>
      <c r="FP12">
        <v>47.1</v>
      </c>
      <c r="FQ12">
        <v>52.7</v>
      </c>
      <c r="FR12">
        <v>29.6</v>
      </c>
      <c r="FS12">
        <v>19.899999999999999</v>
      </c>
      <c r="FT12">
        <v>24.8</v>
      </c>
      <c r="FU12">
        <v>39.9</v>
      </c>
      <c r="FV12">
        <v>28.1</v>
      </c>
      <c r="FW12">
        <v>34</v>
      </c>
      <c r="FX12">
        <v>4.8275949999999996</v>
      </c>
      <c r="FY12">
        <v>4.390161</v>
      </c>
      <c r="FZ12">
        <v>4.6103940000000003</v>
      </c>
      <c r="GA12">
        <v>762</v>
      </c>
      <c r="GB12">
        <v>744</v>
      </c>
      <c r="GC12">
        <v>1506</v>
      </c>
      <c r="GD12">
        <v>613</v>
      </c>
      <c r="GE12">
        <v>606</v>
      </c>
      <c r="GF12">
        <v>1219</v>
      </c>
      <c r="GG12">
        <v>53.3</v>
      </c>
      <c r="GH12">
        <v>49.1</v>
      </c>
      <c r="GI12">
        <v>51.2</v>
      </c>
      <c r="GJ12">
        <v>1.02</v>
      </c>
      <c r="GK12">
        <v>0.61</v>
      </c>
      <c r="GL12">
        <v>0.82</v>
      </c>
      <c r="GM12">
        <v>0.92</v>
      </c>
      <c r="GN12">
        <v>0.51</v>
      </c>
      <c r="GO12">
        <v>0.75</v>
      </c>
      <c r="GP12">
        <v>1.1200000000000001</v>
      </c>
      <c r="GQ12">
        <v>0.71</v>
      </c>
      <c r="GR12">
        <v>0.89</v>
      </c>
      <c r="GS12">
        <v>55.9</v>
      </c>
      <c r="GT12">
        <v>51.5</v>
      </c>
      <c r="GU12">
        <v>53.7</v>
      </c>
      <c r="GV12">
        <v>76</v>
      </c>
      <c r="GW12">
        <v>67.7</v>
      </c>
      <c r="GX12">
        <v>71.900000000000006</v>
      </c>
      <c r="GY12">
        <v>76.400000000000006</v>
      </c>
      <c r="GZ12">
        <v>69</v>
      </c>
      <c r="HA12">
        <v>72.7</v>
      </c>
      <c r="HB12">
        <v>35.299999999999997</v>
      </c>
      <c r="HC12">
        <v>29.4</v>
      </c>
      <c r="HD12">
        <v>32.4</v>
      </c>
      <c r="HE12">
        <v>51</v>
      </c>
      <c r="HF12">
        <v>41.5</v>
      </c>
      <c r="HG12">
        <v>46.3</v>
      </c>
      <c r="HH12">
        <v>5.0220599999999997</v>
      </c>
      <c r="HI12">
        <v>4.605067</v>
      </c>
      <c r="HJ12">
        <v>4.8160550000000004</v>
      </c>
      <c r="HK12">
        <v>118</v>
      </c>
      <c r="HL12">
        <v>197</v>
      </c>
      <c r="HM12">
        <v>315</v>
      </c>
      <c r="HN12">
        <v>90</v>
      </c>
      <c r="HO12">
        <v>149</v>
      </c>
      <c r="HP12">
        <v>239</v>
      </c>
      <c r="HQ12">
        <v>42.7</v>
      </c>
      <c r="HR12">
        <v>40.1</v>
      </c>
      <c r="HS12">
        <v>41.1</v>
      </c>
      <c r="HT12">
        <v>-0.18</v>
      </c>
      <c r="HU12">
        <v>-0.21</v>
      </c>
      <c r="HV12">
        <v>-0.2</v>
      </c>
      <c r="HW12">
        <v>-0.44</v>
      </c>
      <c r="HX12">
        <v>-0.41</v>
      </c>
      <c r="HY12">
        <v>-0.36</v>
      </c>
      <c r="HZ12">
        <v>0.08</v>
      </c>
      <c r="IA12">
        <v>-0.01</v>
      </c>
      <c r="IB12">
        <v>-0.04</v>
      </c>
      <c r="IC12">
        <v>32.200000000000003</v>
      </c>
      <c r="ID12">
        <v>27.9</v>
      </c>
      <c r="IE12">
        <v>29.5</v>
      </c>
      <c r="IF12">
        <v>56.8</v>
      </c>
      <c r="IG12">
        <v>50.3</v>
      </c>
      <c r="IH12">
        <v>52.7</v>
      </c>
      <c r="II12">
        <v>13.6</v>
      </c>
      <c r="IJ12">
        <v>11.2</v>
      </c>
      <c r="IK12">
        <v>12.1</v>
      </c>
      <c r="IL12">
        <v>1.7</v>
      </c>
      <c r="IM12">
        <v>2.5</v>
      </c>
      <c r="IN12">
        <v>2.2000000000000002</v>
      </c>
      <c r="IO12">
        <v>5.9</v>
      </c>
      <c r="IP12">
        <v>5.0999999999999996</v>
      </c>
      <c r="IQ12">
        <v>5.4</v>
      </c>
      <c r="IR12">
        <v>3.416525</v>
      </c>
      <c r="IS12">
        <v>3.2803550000000001</v>
      </c>
      <c r="IT12">
        <v>3.3313649999999999</v>
      </c>
      <c r="IU12">
        <v>48</v>
      </c>
      <c r="IV12">
        <v>70</v>
      </c>
      <c r="IW12">
        <v>118</v>
      </c>
      <c r="IX12">
        <v>21</v>
      </c>
      <c r="IY12">
        <v>42</v>
      </c>
      <c r="IZ12">
        <v>63</v>
      </c>
      <c r="JA12">
        <v>41.2</v>
      </c>
      <c r="JB12">
        <v>39</v>
      </c>
      <c r="JC12">
        <v>39.9</v>
      </c>
      <c r="JD12">
        <v>0.44</v>
      </c>
      <c r="JE12">
        <v>0.03</v>
      </c>
      <c r="JF12">
        <v>0.16</v>
      </c>
      <c r="JG12">
        <v>-0.11</v>
      </c>
      <c r="JH12">
        <v>-0.35</v>
      </c>
      <c r="JI12">
        <v>-0.15</v>
      </c>
      <c r="JJ12">
        <v>0.98</v>
      </c>
      <c r="JK12">
        <v>0.41</v>
      </c>
      <c r="JL12">
        <v>0.48</v>
      </c>
      <c r="JM12">
        <v>16.7</v>
      </c>
      <c r="JN12">
        <v>30</v>
      </c>
      <c r="JO12">
        <v>24.6</v>
      </c>
      <c r="JP12">
        <v>39.6</v>
      </c>
      <c r="JQ12">
        <v>48.6</v>
      </c>
      <c r="JR12">
        <v>44.9</v>
      </c>
      <c r="JS12">
        <v>8.3000000000000007</v>
      </c>
      <c r="JT12">
        <v>17.100000000000001</v>
      </c>
      <c r="JU12">
        <v>13.6</v>
      </c>
      <c r="JV12">
        <v>6.3</v>
      </c>
      <c r="JW12">
        <v>7.1</v>
      </c>
      <c r="JX12">
        <v>6.8</v>
      </c>
      <c r="JY12">
        <v>6.3</v>
      </c>
      <c r="JZ12">
        <v>10</v>
      </c>
      <c r="KA12">
        <v>8.5</v>
      </c>
      <c r="KB12">
        <v>3.0625</v>
      </c>
      <c r="KC12">
        <v>2.967857</v>
      </c>
      <c r="KD12">
        <v>3.0063550000000001</v>
      </c>
      <c r="KE12">
        <v>0</v>
      </c>
      <c r="KF12">
        <v>1</v>
      </c>
      <c r="KG12">
        <v>1</v>
      </c>
      <c r="KH12">
        <v>0</v>
      </c>
      <c r="KI12">
        <v>1</v>
      </c>
      <c r="KJ12">
        <v>1</v>
      </c>
      <c r="KK12" t="s">
        <v>111</v>
      </c>
      <c r="KL12">
        <v>5</v>
      </c>
      <c r="KM12">
        <v>5</v>
      </c>
      <c r="KN12" t="s">
        <v>111</v>
      </c>
      <c r="KO12">
        <v>-2.5099999999999998</v>
      </c>
      <c r="KP12">
        <v>-2.5099999999999998</v>
      </c>
      <c r="KQ12" t="s">
        <v>111</v>
      </c>
      <c r="KR12">
        <v>-4.99</v>
      </c>
      <c r="KS12">
        <v>-4.99</v>
      </c>
      <c r="KT12" t="s">
        <v>111</v>
      </c>
      <c r="KU12">
        <v>-0.04</v>
      </c>
      <c r="KV12">
        <v>-0.04</v>
      </c>
      <c r="KW12" t="s">
        <v>111</v>
      </c>
      <c r="KX12">
        <v>0</v>
      </c>
      <c r="KY12">
        <v>0</v>
      </c>
      <c r="KZ12" t="s">
        <v>111</v>
      </c>
      <c r="LA12">
        <v>0</v>
      </c>
      <c r="LB12">
        <v>0</v>
      </c>
      <c r="LC12" t="s">
        <v>111</v>
      </c>
      <c r="LD12">
        <v>0</v>
      </c>
      <c r="LE12">
        <v>0</v>
      </c>
      <c r="LF12" t="s">
        <v>111</v>
      </c>
      <c r="LG12">
        <v>0</v>
      </c>
      <c r="LH12">
        <v>0</v>
      </c>
      <c r="LI12" t="s">
        <v>111</v>
      </c>
      <c r="LJ12">
        <v>0</v>
      </c>
      <c r="LK12">
        <v>0</v>
      </c>
      <c r="LL12" t="s">
        <v>111</v>
      </c>
      <c r="LM12">
        <v>0.33</v>
      </c>
      <c r="LN12">
        <v>0.33</v>
      </c>
      <c r="LO12">
        <v>389</v>
      </c>
      <c r="LP12">
        <v>770</v>
      </c>
      <c r="LQ12">
        <v>1159</v>
      </c>
      <c r="LR12">
        <v>318</v>
      </c>
      <c r="LS12">
        <v>642</v>
      </c>
      <c r="LT12">
        <v>960</v>
      </c>
      <c r="LU12">
        <v>0.9</v>
      </c>
      <c r="LV12">
        <v>1.1000000000000001</v>
      </c>
      <c r="LW12">
        <v>1.1000000000000001</v>
      </c>
      <c r="LX12">
        <v>-1.42</v>
      </c>
      <c r="LY12">
        <v>-1.46</v>
      </c>
      <c r="LZ12">
        <v>-1.45</v>
      </c>
      <c r="MA12">
        <v>-1.56</v>
      </c>
      <c r="MB12">
        <v>-1.56</v>
      </c>
      <c r="MC12">
        <v>-1.53</v>
      </c>
      <c r="MD12">
        <v>-1.28</v>
      </c>
      <c r="ME12">
        <v>-1.37</v>
      </c>
      <c r="MF12">
        <v>-1.37</v>
      </c>
      <c r="MG12">
        <v>0.3</v>
      </c>
      <c r="MH12">
        <v>0.3</v>
      </c>
      <c r="MI12">
        <v>0.3</v>
      </c>
      <c r="MJ12">
        <v>0.8</v>
      </c>
      <c r="MK12">
        <v>0.4</v>
      </c>
      <c r="ML12">
        <v>0.5</v>
      </c>
      <c r="MM12">
        <v>0</v>
      </c>
      <c r="MN12">
        <v>0.3</v>
      </c>
      <c r="MO12">
        <v>0.2</v>
      </c>
      <c r="MP12">
        <v>0</v>
      </c>
      <c r="MQ12">
        <v>0</v>
      </c>
      <c r="MR12">
        <v>0</v>
      </c>
      <c r="MS12">
        <v>0</v>
      </c>
      <c r="MT12">
        <v>0</v>
      </c>
      <c r="MU12">
        <v>0</v>
      </c>
      <c r="MV12">
        <v>4.6683000000000002E-2</v>
      </c>
      <c r="MW12">
        <v>6.3661999999999996E-2</v>
      </c>
      <c r="MX12">
        <v>5.7963000000000001E-2</v>
      </c>
      <c r="MY12">
        <v>42300</v>
      </c>
      <c r="MZ12">
        <v>43969</v>
      </c>
      <c r="NA12">
        <v>86269</v>
      </c>
      <c r="NB12">
        <v>34162</v>
      </c>
      <c r="NC12">
        <v>34908</v>
      </c>
      <c r="ND12">
        <v>69070</v>
      </c>
      <c r="NE12">
        <v>50.1</v>
      </c>
      <c r="NF12">
        <v>44.5</v>
      </c>
      <c r="NG12">
        <v>47.2</v>
      </c>
      <c r="NH12">
        <v>0.73</v>
      </c>
      <c r="NI12">
        <v>0.25</v>
      </c>
      <c r="NJ12">
        <v>0.49</v>
      </c>
      <c r="NK12">
        <v>0.72</v>
      </c>
      <c r="NL12">
        <v>0.23</v>
      </c>
      <c r="NM12">
        <v>0.48</v>
      </c>
      <c r="NN12">
        <v>0.74</v>
      </c>
      <c r="NO12">
        <v>0.26</v>
      </c>
      <c r="NP12">
        <v>0.49</v>
      </c>
      <c r="NQ12">
        <v>46.5</v>
      </c>
      <c r="NR12">
        <v>40.299999999999997</v>
      </c>
      <c r="NS12">
        <v>43.3</v>
      </c>
      <c r="NT12">
        <v>66.5</v>
      </c>
      <c r="NU12">
        <v>59.7</v>
      </c>
      <c r="NV12">
        <v>63</v>
      </c>
      <c r="NW12">
        <v>53.8</v>
      </c>
      <c r="NX12">
        <v>41.8</v>
      </c>
      <c r="NY12">
        <v>47.7</v>
      </c>
      <c r="NZ12">
        <v>24.2</v>
      </c>
      <c r="OA12">
        <v>15.1</v>
      </c>
      <c r="OB12">
        <v>19.600000000000001</v>
      </c>
      <c r="OC12">
        <v>34.299999999999997</v>
      </c>
      <c r="OD12">
        <v>22.4</v>
      </c>
      <c r="OE12">
        <v>28.2</v>
      </c>
      <c r="OF12">
        <v>4.490081</v>
      </c>
      <c r="OG12">
        <v>3.9628549999999998</v>
      </c>
      <c r="OH12">
        <v>4.221368</v>
      </c>
    </row>
    <row r="13" spans="2:398" x14ac:dyDescent="0.25">
      <c r="B13" t="s">
        <v>99</v>
      </c>
      <c r="C13">
        <v>31679</v>
      </c>
      <c r="D13">
        <v>30633</v>
      </c>
      <c r="E13">
        <v>62312</v>
      </c>
      <c r="F13">
        <v>30365</v>
      </c>
      <c r="G13">
        <v>29259</v>
      </c>
      <c r="H13">
        <v>59624</v>
      </c>
      <c r="I13">
        <v>38.799999999999997</v>
      </c>
      <c r="J13">
        <v>34</v>
      </c>
      <c r="K13">
        <v>36.5</v>
      </c>
      <c r="L13">
        <v>-0.24</v>
      </c>
      <c r="M13">
        <v>-0.68</v>
      </c>
      <c r="N13">
        <v>-0.46</v>
      </c>
      <c r="O13">
        <v>-0.25</v>
      </c>
      <c r="P13">
        <v>-0.7</v>
      </c>
      <c r="Q13">
        <v>-0.47</v>
      </c>
      <c r="R13">
        <v>-0.23</v>
      </c>
      <c r="S13">
        <v>-0.67</v>
      </c>
      <c r="T13">
        <v>-0.45</v>
      </c>
      <c r="U13">
        <v>24.9</v>
      </c>
      <c r="V13">
        <v>21.1</v>
      </c>
      <c r="W13">
        <v>23</v>
      </c>
      <c r="X13">
        <v>45.8</v>
      </c>
      <c r="Y13">
        <v>39.1</v>
      </c>
      <c r="Z13">
        <v>42.5</v>
      </c>
      <c r="AA13">
        <v>29.2</v>
      </c>
      <c r="AB13">
        <v>20.8</v>
      </c>
      <c r="AC13">
        <v>25.1</v>
      </c>
      <c r="AD13">
        <v>8.3000000000000007</v>
      </c>
      <c r="AE13">
        <v>4.7</v>
      </c>
      <c r="AF13">
        <v>6.5</v>
      </c>
      <c r="AG13">
        <v>13.8</v>
      </c>
      <c r="AH13">
        <v>8.1</v>
      </c>
      <c r="AI13">
        <v>11</v>
      </c>
      <c r="AJ13">
        <v>3.2115260000000001</v>
      </c>
      <c r="AK13">
        <v>2.8326560000000001</v>
      </c>
      <c r="AL13">
        <v>3.025271</v>
      </c>
      <c r="AM13">
        <v>10341</v>
      </c>
      <c r="AN13">
        <v>9647</v>
      </c>
      <c r="AO13">
        <v>19988</v>
      </c>
      <c r="AP13">
        <v>9917</v>
      </c>
      <c r="AQ13">
        <v>9219</v>
      </c>
      <c r="AR13">
        <v>19136</v>
      </c>
      <c r="AS13">
        <v>38.700000000000003</v>
      </c>
      <c r="AT13">
        <v>33.9</v>
      </c>
      <c r="AU13">
        <v>36.4</v>
      </c>
      <c r="AV13">
        <v>-0.26</v>
      </c>
      <c r="AW13">
        <v>-0.71</v>
      </c>
      <c r="AX13">
        <v>-0.48</v>
      </c>
      <c r="AY13">
        <v>-0.28999999999999998</v>
      </c>
      <c r="AZ13">
        <v>-0.74</v>
      </c>
      <c r="BA13">
        <v>-0.5</v>
      </c>
      <c r="BB13">
        <v>-0.24</v>
      </c>
      <c r="BC13">
        <v>-0.69</v>
      </c>
      <c r="BD13">
        <v>-0.46</v>
      </c>
      <c r="BE13">
        <v>25.1</v>
      </c>
      <c r="BF13">
        <v>20.6</v>
      </c>
      <c r="BG13">
        <v>22.9</v>
      </c>
      <c r="BH13">
        <v>45.4</v>
      </c>
      <c r="BI13">
        <v>39.200000000000003</v>
      </c>
      <c r="BJ13">
        <v>42.4</v>
      </c>
      <c r="BK13">
        <v>28.3</v>
      </c>
      <c r="BL13">
        <v>20.2</v>
      </c>
      <c r="BM13">
        <v>24.4</v>
      </c>
      <c r="BN13">
        <v>8</v>
      </c>
      <c r="BO13">
        <v>4.5</v>
      </c>
      <c r="BP13">
        <v>6.3</v>
      </c>
      <c r="BQ13">
        <v>13.5</v>
      </c>
      <c r="BR13">
        <v>8</v>
      </c>
      <c r="BS13">
        <v>10.9</v>
      </c>
      <c r="BT13">
        <v>3.2063139999999999</v>
      </c>
      <c r="BU13">
        <v>2.8303769999999999</v>
      </c>
      <c r="BV13">
        <v>3.0248719999999998</v>
      </c>
      <c r="BW13">
        <v>21258</v>
      </c>
      <c r="BX13">
        <v>20925</v>
      </c>
      <c r="BY13">
        <v>42183</v>
      </c>
      <c r="BZ13">
        <v>20370</v>
      </c>
      <c r="CA13">
        <v>19983</v>
      </c>
      <c r="CB13">
        <v>40353</v>
      </c>
      <c r="CC13">
        <v>38.9</v>
      </c>
      <c r="CD13">
        <v>34.1</v>
      </c>
      <c r="CE13">
        <v>36.5</v>
      </c>
      <c r="CF13">
        <v>-0.23</v>
      </c>
      <c r="CG13">
        <v>-0.67</v>
      </c>
      <c r="CH13">
        <v>-0.45</v>
      </c>
      <c r="CI13">
        <v>-0.24</v>
      </c>
      <c r="CJ13">
        <v>-0.69</v>
      </c>
      <c r="CK13">
        <v>-0.46</v>
      </c>
      <c r="CL13">
        <v>-0.21</v>
      </c>
      <c r="CM13">
        <v>-0.65</v>
      </c>
      <c r="CN13">
        <v>-0.43</v>
      </c>
      <c r="CO13">
        <v>24.8</v>
      </c>
      <c r="CP13">
        <v>21.3</v>
      </c>
      <c r="CQ13">
        <v>23.1</v>
      </c>
      <c r="CR13">
        <v>46</v>
      </c>
      <c r="CS13">
        <v>39</v>
      </c>
      <c r="CT13">
        <v>42.5</v>
      </c>
      <c r="CU13">
        <v>29.6</v>
      </c>
      <c r="CV13">
        <v>21.2</v>
      </c>
      <c r="CW13">
        <v>25.4</v>
      </c>
      <c r="CX13">
        <v>8.4</v>
      </c>
      <c r="CY13">
        <v>4.8</v>
      </c>
      <c r="CZ13">
        <v>6.6</v>
      </c>
      <c r="DA13">
        <v>14</v>
      </c>
      <c r="DB13">
        <v>8.1999999999999993</v>
      </c>
      <c r="DC13">
        <v>11.1</v>
      </c>
      <c r="DD13">
        <v>3.2169310000000002</v>
      </c>
      <c r="DE13">
        <v>2.8338649999999999</v>
      </c>
      <c r="DF13">
        <v>3.02691</v>
      </c>
      <c r="DG13">
        <v>8845</v>
      </c>
      <c r="DH13">
        <v>9064</v>
      </c>
      <c r="DI13">
        <v>17909</v>
      </c>
      <c r="DJ13">
        <v>8419</v>
      </c>
      <c r="DK13">
        <v>8584</v>
      </c>
      <c r="DL13">
        <v>17003</v>
      </c>
      <c r="DM13">
        <v>36.799999999999997</v>
      </c>
      <c r="DN13">
        <v>32.799999999999997</v>
      </c>
      <c r="DO13">
        <v>34.799999999999997</v>
      </c>
      <c r="DP13">
        <v>-0.32</v>
      </c>
      <c r="DQ13">
        <v>-0.7</v>
      </c>
      <c r="DR13">
        <v>-0.51</v>
      </c>
      <c r="DS13">
        <v>-0.35</v>
      </c>
      <c r="DT13">
        <v>-0.73</v>
      </c>
      <c r="DU13">
        <v>-0.53</v>
      </c>
      <c r="DV13">
        <v>-0.28999999999999998</v>
      </c>
      <c r="DW13">
        <v>-0.68</v>
      </c>
      <c r="DX13">
        <v>-0.49</v>
      </c>
      <c r="DY13">
        <v>21.2</v>
      </c>
      <c r="DZ13">
        <v>18.899999999999999</v>
      </c>
      <c r="EA13">
        <v>20</v>
      </c>
      <c r="EB13">
        <v>41.1</v>
      </c>
      <c r="EC13">
        <v>36.200000000000003</v>
      </c>
      <c r="ED13">
        <v>38.6</v>
      </c>
      <c r="EE13">
        <v>25.6</v>
      </c>
      <c r="EF13">
        <v>18.8</v>
      </c>
      <c r="EG13">
        <v>22.1</v>
      </c>
      <c r="EH13">
        <v>5.8</v>
      </c>
      <c r="EI13">
        <v>3.6</v>
      </c>
      <c r="EJ13">
        <v>4.7</v>
      </c>
      <c r="EK13">
        <v>10.5</v>
      </c>
      <c r="EL13">
        <v>6.4</v>
      </c>
      <c r="EM13">
        <v>8.4</v>
      </c>
      <c r="EN13">
        <v>2.9753099999999999</v>
      </c>
      <c r="EO13">
        <v>2.6752090000000002</v>
      </c>
      <c r="EP13">
        <v>2.8234249999999999</v>
      </c>
      <c r="EQ13">
        <v>11817</v>
      </c>
      <c r="ER13">
        <v>11155</v>
      </c>
      <c r="ES13">
        <v>22972</v>
      </c>
      <c r="ET13">
        <v>11389</v>
      </c>
      <c r="EU13">
        <v>10738</v>
      </c>
      <c r="EV13">
        <v>22127</v>
      </c>
      <c r="EW13">
        <v>40.4</v>
      </c>
      <c r="EX13">
        <v>35.1</v>
      </c>
      <c r="EY13">
        <v>37.799999999999997</v>
      </c>
      <c r="EZ13">
        <v>-0.16</v>
      </c>
      <c r="FA13">
        <v>-0.65</v>
      </c>
      <c r="FB13">
        <v>-0.4</v>
      </c>
      <c r="FC13">
        <v>-0.18</v>
      </c>
      <c r="FD13">
        <v>-0.67</v>
      </c>
      <c r="FE13">
        <v>-0.41</v>
      </c>
      <c r="FF13">
        <v>-0.14000000000000001</v>
      </c>
      <c r="FG13">
        <v>-0.62</v>
      </c>
      <c r="FH13">
        <v>-0.38</v>
      </c>
      <c r="FI13">
        <v>27.3</v>
      </c>
      <c r="FJ13">
        <v>23.3</v>
      </c>
      <c r="FK13">
        <v>25.4</v>
      </c>
      <c r="FL13">
        <v>49.5</v>
      </c>
      <c r="FM13">
        <v>41.3</v>
      </c>
      <c r="FN13">
        <v>45.5</v>
      </c>
      <c r="FO13">
        <v>32.1</v>
      </c>
      <c r="FP13">
        <v>22.6</v>
      </c>
      <c r="FQ13">
        <v>27.5</v>
      </c>
      <c r="FR13">
        <v>10.1</v>
      </c>
      <c r="FS13">
        <v>5.6</v>
      </c>
      <c r="FT13">
        <v>7.9</v>
      </c>
      <c r="FU13">
        <v>16.3</v>
      </c>
      <c r="FV13">
        <v>9.4</v>
      </c>
      <c r="FW13">
        <v>12.9</v>
      </c>
      <c r="FX13">
        <v>3.3833829999999998</v>
      </c>
      <c r="FY13">
        <v>2.9552309999999999</v>
      </c>
      <c r="FZ13">
        <v>3.1754760000000002</v>
      </c>
      <c r="GA13">
        <v>391</v>
      </c>
      <c r="GB13">
        <v>381</v>
      </c>
      <c r="GC13">
        <v>772</v>
      </c>
      <c r="GD13">
        <v>367</v>
      </c>
      <c r="GE13">
        <v>351</v>
      </c>
      <c r="GF13">
        <v>718</v>
      </c>
      <c r="GG13">
        <v>44</v>
      </c>
      <c r="GH13">
        <v>38.6</v>
      </c>
      <c r="GI13">
        <v>41.3</v>
      </c>
      <c r="GJ13">
        <v>0.13</v>
      </c>
      <c r="GK13">
        <v>-0.23</v>
      </c>
      <c r="GL13">
        <v>-0.05</v>
      </c>
      <c r="GM13">
        <v>0</v>
      </c>
      <c r="GN13">
        <v>-0.37</v>
      </c>
      <c r="GO13">
        <v>-0.14000000000000001</v>
      </c>
      <c r="GP13">
        <v>0.26</v>
      </c>
      <c r="GQ13">
        <v>-0.1</v>
      </c>
      <c r="GR13">
        <v>0.04</v>
      </c>
      <c r="GS13">
        <v>34</v>
      </c>
      <c r="GT13">
        <v>28.6</v>
      </c>
      <c r="GU13">
        <v>31.3</v>
      </c>
      <c r="GV13">
        <v>52.9</v>
      </c>
      <c r="GW13">
        <v>45.7</v>
      </c>
      <c r="GX13">
        <v>49.4</v>
      </c>
      <c r="GY13">
        <v>60.4</v>
      </c>
      <c r="GZ13">
        <v>50.9</v>
      </c>
      <c r="HA13">
        <v>55.7</v>
      </c>
      <c r="HB13">
        <v>19.899999999999999</v>
      </c>
      <c r="HC13">
        <v>13.4</v>
      </c>
      <c r="HD13">
        <v>16.7</v>
      </c>
      <c r="HE13">
        <v>30.2</v>
      </c>
      <c r="HF13">
        <v>20.7</v>
      </c>
      <c r="HG13">
        <v>25.5</v>
      </c>
      <c r="HH13">
        <v>4.0074930000000002</v>
      </c>
      <c r="HI13">
        <v>3.5294750000000001</v>
      </c>
      <c r="HJ13">
        <v>3.7715800000000002</v>
      </c>
      <c r="HK13">
        <v>126</v>
      </c>
      <c r="HL13">
        <v>227</v>
      </c>
      <c r="HM13">
        <v>353</v>
      </c>
      <c r="HN13">
        <v>120</v>
      </c>
      <c r="HO13">
        <v>216</v>
      </c>
      <c r="HP13">
        <v>336</v>
      </c>
      <c r="HQ13">
        <v>36.5</v>
      </c>
      <c r="HR13">
        <v>29.2</v>
      </c>
      <c r="HS13">
        <v>31.8</v>
      </c>
      <c r="HT13">
        <v>-0.68</v>
      </c>
      <c r="HU13">
        <v>-1.31</v>
      </c>
      <c r="HV13">
        <v>-1.0900000000000001</v>
      </c>
      <c r="HW13">
        <v>-0.91</v>
      </c>
      <c r="HX13">
        <v>-1.48</v>
      </c>
      <c r="HY13">
        <v>-1.22</v>
      </c>
      <c r="HZ13">
        <v>-0.46</v>
      </c>
      <c r="IA13">
        <v>-1.1399999999999999</v>
      </c>
      <c r="IB13">
        <v>-0.95</v>
      </c>
      <c r="IC13">
        <v>23</v>
      </c>
      <c r="ID13">
        <v>13.7</v>
      </c>
      <c r="IE13">
        <v>17</v>
      </c>
      <c r="IF13">
        <v>46.8</v>
      </c>
      <c r="IG13">
        <v>30</v>
      </c>
      <c r="IH13">
        <v>36</v>
      </c>
      <c r="II13">
        <v>5.6</v>
      </c>
      <c r="IJ13">
        <v>4.4000000000000004</v>
      </c>
      <c r="IK13">
        <v>4.8</v>
      </c>
      <c r="IL13">
        <v>4</v>
      </c>
      <c r="IM13">
        <v>0.4</v>
      </c>
      <c r="IN13">
        <v>1.7</v>
      </c>
      <c r="IO13">
        <v>4</v>
      </c>
      <c r="IP13">
        <v>0.4</v>
      </c>
      <c r="IQ13">
        <v>1.7</v>
      </c>
      <c r="IR13">
        <v>2.7758729999999998</v>
      </c>
      <c r="IS13">
        <v>2.32511</v>
      </c>
      <c r="IT13">
        <v>2.486005</v>
      </c>
      <c r="IU13">
        <v>79</v>
      </c>
      <c r="IV13">
        <v>98</v>
      </c>
      <c r="IW13">
        <v>177</v>
      </c>
      <c r="IX13">
        <v>75</v>
      </c>
      <c r="IY13">
        <v>94</v>
      </c>
      <c r="IZ13">
        <v>169</v>
      </c>
      <c r="JA13">
        <v>31.3</v>
      </c>
      <c r="JB13">
        <v>31</v>
      </c>
      <c r="JC13">
        <v>31.1</v>
      </c>
      <c r="JD13">
        <v>-0.77</v>
      </c>
      <c r="JE13">
        <v>-0.8</v>
      </c>
      <c r="JF13">
        <v>-0.79</v>
      </c>
      <c r="JG13">
        <v>-1.06</v>
      </c>
      <c r="JH13">
        <v>-1.06</v>
      </c>
      <c r="JI13">
        <v>-0.98</v>
      </c>
      <c r="JJ13">
        <v>-0.49</v>
      </c>
      <c r="JK13">
        <v>-0.54</v>
      </c>
      <c r="JL13">
        <v>-0.6</v>
      </c>
      <c r="JM13">
        <v>8.9</v>
      </c>
      <c r="JN13">
        <v>13.3</v>
      </c>
      <c r="JO13">
        <v>11.3</v>
      </c>
      <c r="JP13">
        <v>30.4</v>
      </c>
      <c r="JQ13">
        <v>34.700000000000003</v>
      </c>
      <c r="JR13">
        <v>32.799999999999997</v>
      </c>
      <c r="JS13">
        <v>3.8</v>
      </c>
      <c r="JT13">
        <v>2</v>
      </c>
      <c r="JU13">
        <v>2.8</v>
      </c>
      <c r="JV13">
        <v>0</v>
      </c>
      <c r="JW13">
        <v>0</v>
      </c>
      <c r="JX13">
        <v>0</v>
      </c>
      <c r="JY13">
        <v>0</v>
      </c>
      <c r="JZ13">
        <v>0</v>
      </c>
      <c r="KA13">
        <v>0</v>
      </c>
      <c r="KB13">
        <v>2.1618979999999999</v>
      </c>
      <c r="KC13">
        <v>2.1672440000000002</v>
      </c>
      <c r="KD13">
        <v>2.1648580000000002</v>
      </c>
      <c r="KE13">
        <v>59</v>
      </c>
      <c r="KF13">
        <v>39</v>
      </c>
      <c r="KG13">
        <v>98</v>
      </c>
      <c r="KH13">
        <v>58</v>
      </c>
      <c r="KI13">
        <v>37</v>
      </c>
      <c r="KJ13">
        <v>95</v>
      </c>
      <c r="KK13">
        <v>27.1</v>
      </c>
      <c r="KL13">
        <v>27.2</v>
      </c>
      <c r="KM13">
        <v>27.1</v>
      </c>
      <c r="KN13">
        <v>-1.31</v>
      </c>
      <c r="KO13">
        <v>-1.63</v>
      </c>
      <c r="KP13">
        <v>-1.43</v>
      </c>
      <c r="KQ13">
        <v>-1.63</v>
      </c>
      <c r="KR13">
        <v>-2.04</v>
      </c>
      <c r="KS13">
        <v>-1.69</v>
      </c>
      <c r="KT13">
        <v>-0.98</v>
      </c>
      <c r="KU13">
        <v>-1.22</v>
      </c>
      <c r="KV13">
        <v>-1.18</v>
      </c>
      <c r="KW13">
        <v>3.4</v>
      </c>
      <c r="KX13">
        <v>12.8</v>
      </c>
      <c r="KY13">
        <v>7.1</v>
      </c>
      <c r="KZ13">
        <v>25.4</v>
      </c>
      <c r="LA13">
        <v>25.6</v>
      </c>
      <c r="LB13">
        <v>25.5</v>
      </c>
      <c r="LC13">
        <v>0</v>
      </c>
      <c r="LD13">
        <v>2.6</v>
      </c>
      <c r="LE13">
        <v>1</v>
      </c>
      <c r="LF13">
        <v>0</v>
      </c>
      <c r="LG13">
        <v>0</v>
      </c>
      <c r="LH13">
        <v>0</v>
      </c>
      <c r="LI13">
        <v>0</v>
      </c>
      <c r="LJ13">
        <v>0</v>
      </c>
      <c r="LK13">
        <v>0</v>
      </c>
      <c r="LL13">
        <v>1.838813</v>
      </c>
      <c r="LM13">
        <v>2.1533329999999999</v>
      </c>
      <c r="LN13">
        <v>1.9639789999999999</v>
      </c>
      <c r="LO13">
        <v>989</v>
      </c>
      <c r="LP13">
        <v>3064</v>
      </c>
      <c r="LQ13">
        <v>4053</v>
      </c>
      <c r="LR13">
        <v>927</v>
      </c>
      <c r="LS13">
        <v>2857</v>
      </c>
      <c r="LT13">
        <v>3784</v>
      </c>
      <c r="LU13">
        <v>1.5</v>
      </c>
      <c r="LV13">
        <v>3.2</v>
      </c>
      <c r="LW13">
        <v>2.8</v>
      </c>
      <c r="LX13">
        <v>-1.58</v>
      </c>
      <c r="LY13">
        <v>-1.77</v>
      </c>
      <c r="LZ13">
        <v>-1.72</v>
      </c>
      <c r="MA13">
        <v>-1.66</v>
      </c>
      <c r="MB13">
        <v>-1.81</v>
      </c>
      <c r="MC13">
        <v>-1.76</v>
      </c>
      <c r="MD13">
        <v>-1.5</v>
      </c>
      <c r="ME13">
        <v>-1.72</v>
      </c>
      <c r="MF13">
        <v>-1.68</v>
      </c>
      <c r="MG13">
        <v>0.1</v>
      </c>
      <c r="MH13">
        <v>0.4</v>
      </c>
      <c r="MI13">
        <v>0.3</v>
      </c>
      <c r="MJ13">
        <v>0.3</v>
      </c>
      <c r="MK13">
        <v>1.2</v>
      </c>
      <c r="ML13">
        <v>1</v>
      </c>
      <c r="MM13">
        <v>0</v>
      </c>
      <c r="MN13">
        <v>0.1</v>
      </c>
      <c r="MO13">
        <v>0.1</v>
      </c>
      <c r="MP13">
        <v>0</v>
      </c>
      <c r="MQ13">
        <v>0</v>
      </c>
      <c r="MR13">
        <v>0</v>
      </c>
      <c r="MS13">
        <v>0</v>
      </c>
      <c r="MT13">
        <v>0</v>
      </c>
      <c r="MU13">
        <v>0</v>
      </c>
      <c r="MV13">
        <v>7.0666999999999994E-2</v>
      </c>
      <c r="MW13">
        <v>0.176958</v>
      </c>
      <c r="MX13">
        <v>0.15102099999999999</v>
      </c>
      <c r="MY13">
        <v>32668</v>
      </c>
      <c r="MZ13">
        <v>33697</v>
      </c>
      <c r="NA13">
        <v>66365</v>
      </c>
      <c r="NB13">
        <v>31292</v>
      </c>
      <c r="NC13">
        <v>32116</v>
      </c>
      <c r="ND13">
        <v>63408</v>
      </c>
      <c r="NE13">
        <v>37.700000000000003</v>
      </c>
      <c r="NF13">
        <v>31.2</v>
      </c>
      <c r="NG13">
        <v>34.4</v>
      </c>
      <c r="NH13">
        <v>-0.28000000000000003</v>
      </c>
      <c r="NI13">
        <v>-0.78</v>
      </c>
      <c r="NJ13">
        <v>-0.53</v>
      </c>
      <c r="NK13">
        <v>-0.28999999999999998</v>
      </c>
      <c r="NL13">
        <v>-0.79</v>
      </c>
      <c r="NM13">
        <v>-0.54</v>
      </c>
      <c r="NN13">
        <v>-0.27</v>
      </c>
      <c r="NO13">
        <v>-0.77</v>
      </c>
      <c r="NP13">
        <v>-0.52</v>
      </c>
      <c r="NQ13">
        <v>24.1</v>
      </c>
      <c r="NR13">
        <v>19.2</v>
      </c>
      <c r="NS13">
        <v>21.6</v>
      </c>
      <c r="NT13">
        <v>44.4</v>
      </c>
      <c r="NU13">
        <v>35.6</v>
      </c>
      <c r="NV13">
        <v>40</v>
      </c>
      <c r="NW13">
        <v>28.3</v>
      </c>
      <c r="NX13">
        <v>19</v>
      </c>
      <c r="NY13">
        <v>23.6</v>
      </c>
      <c r="NZ13">
        <v>8</v>
      </c>
      <c r="OA13">
        <v>4.3</v>
      </c>
      <c r="OB13">
        <v>6.1</v>
      </c>
      <c r="OC13">
        <v>13.4</v>
      </c>
      <c r="OD13">
        <v>7.4</v>
      </c>
      <c r="OE13">
        <v>10.4</v>
      </c>
      <c r="OF13">
        <v>3.1164390000000002</v>
      </c>
      <c r="OG13">
        <v>2.5911789999999999</v>
      </c>
      <c r="OH13">
        <v>2.8497370000000002</v>
      </c>
    </row>
    <row r="14" spans="2:398" x14ac:dyDescent="0.25">
      <c r="B14" t="s">
        <v>337</v>
      </c>
      <c r="C14">
        <v>222251</v>
      </c>
      <c r="D14">
        <v>228793</v>
      </c>
      <c r="E14">
        <v>451044</v>
      </c>
      <c r="F14">
        <v>210194</v>
      </c>
      <c r="G14">
        <v>215516</v>
      </c>
      <c r="H14">
        <v>425710</v>
      </c>
      <c r="I14">
        <v>51.4</v>
      </c>
      <c r="J14">
        <v>46.4</v>
      </c>
      <c r="K14">
        <v>48.9</v>
      </c>
      <c r="L14">
        <v>0.3</v>
      </c>
      <c r="M14">
        <v>-0.15</v>
      </c>
      <c r="N14">
        <v>7.0000000000000007E-2</v>
      </c>
      <c r="O14">
        <v>0.3</v>
      </c>
      <c r="P14">
        <v>-0.15</v>
      </c>
      <c r="Q14">
        <v>7.0000000000000007E-2</v>
      </c>
      <c r="R14">
        <v>0.31</v>
      </c>
      <c r="S14">
        <v>-0.14000000000000001</v>
      </c>
      <c r="T14">
        <v>0.08</v>
      </c>
      <c r="U14">
        <v>50.4</v>
      </c>
      <c r="V14">
        <v>43.8</v>
      </c>
      <c r="W14">
        <v>47.1</v>
      </c>
      <c r="X14">
        <v>72.099999999999994</v>
      </c>
      <c r="Y14">
        <v>65.3</v>
      </c>
      <c r="Z14">
        <v>68.599999999999994</v>
      </c>
      <c r="AA14">
        <v>46.9</v>
      </c>
      <c r="AB14">
        <v>35.5</v>
      </c>
      <c r="AC14">
        <v>41.1</v>
      </c>
      <c r="AD14">
        <v>22.8</v>
      </c>
      <c r="AE14">
        <v>14.3</v>
      </c>
      <c r="AF14">
        <v>18.5</v>
      </c>
      <c r="AG14">
        <v>32.1</v>
      </c>
      <c r="AH14">
        <v>20.9</v>
      </c>
      <c r="AI14">
        <v>26.4</v>
      </c>
      <c r="AJ14">
        <v>4.4970319999999999</v>
      </c>
      <c r="AK14">
        <v>4.0526179999999998</v>
      </c>
      <c r="AL14">
        <v>4.2716019999999997</v>
      </c>
      <c r="AM14">
        <v>65141</v>
      </c>
      <c r="AN14">
        <v>66113</v>
      </c>
      <c r="AO14">
        <v>131254</v>
      </c>
      <c r="AP14">
        <v>61483</v>
      </c>
      <c r="AQ14">
        <v>62136</v>
      </c>
      <c r="AR14">
        <v>123619</v>
      </c>
      <c r="AS14">
        <v>50.6</v>
      </c>
      <c r="AT14">
        <v>45.5</v>
      </c>
      <c r="AU14">
        <v>48</v>
      </c>
      <c r="AV14">
        <v>0.27</v>
      </c>
      <c r="AW14">
        <v>-0.19</v>
      </c>
      <c r="AX14">
        <v>0.04</v>
      </c>
      <c r="AY14">
        <v>0.26</v>
      </c>
      <c r="AZ14">
        <v>-0.2</v>
      </c>
      <c r="BA14">
        <v>0.03</v>
      </c>
      <c r="BB14">
        <v>0.28000000000000003</v>
      </c>
      <c r="BC14">
        <v>-0.18</v>
      </c>
      <c r="BD14">
        <v>0.05</v>
      </c>
      <c r="BE14">
        <v>48.4</v>
      </c>
      <c r="BF14">
        <v>41.6</v>
      </c>
      <c r="BG14">
        <v>45</v>
      </c>
      <c r="BH14">
        <v>70.900000000000006</v>
      </c>
      <c r="BI14">
        <v>63.8</v>
      </c>
      <c r="BJ14">
        <v>67.3</v>
      </c>
      <c r="BK14">
        <v>44.6</v>
      </c>
      <c r="BL14">
        <v>33.299999999999997</v>
      </c>
      <c r="BM14">
        <v>38.9</v>
      </c>
      <c r="BN14">
        <v>20.8</v>
      </c>
      <c r="BO14">
        <v>12.4</v>
      </c>
      <c r="BP14">
        <v>16.600000000000001</v>
      </c>
      <c r="BQ14">
        <v>29.9</v>
      </c>
      <c r="BR14">
        <v>18.8</v>
      </c>
      <c r="BS14">
        <v>24.3</v>
      </c>
      <c r="BT14">
        <v>4.4066190000000001</v>
      </c>
      <c r="BU14">
        <v>3.9576899999999999</v>
      </c>
      <c r="BV14">
        <v>4.1804920000000001</v>
      </c>
      <c r="BW14">
        <v>156302</v>
      </c>
      <c r="BX14">
        <v>161860</v>
      </c>
      <c r="BY14">
        <v>318162</v>
      </c>
      <c r="BZ14">
        <v>148021</v>
      </c>
      <c r="CA14">
        <v>152745</v>
      </c>
      <c r="CB14">
        <v>300766</v>
      </c>
      <c r="CC14">
        <v>51.9</v>
      </c>
      <c r="CD14">
        <v>47</v>
      </c>
      <c r="CE14">
        <v>49.4</v>
      </c>
      <c r="CF14">
        <v>0.32</v>
      </c>
      <c r="CG14">
        <v>-0.13</v>
      </c>
      <c r="CH14">
        <v>0.09</v>
      </c>
      <c r="CI14">
        <v>0.32</v>
      </c>
      <c r="CJ14">
        <v>-0.13</v>
      </c>
      <c r="CK14">
        <v>0.09</v>
      </c>
      <c r="CL14">
        <v>0.33</v>
      </c>
      <c r="CM14">
        <v>-0.12</v>
      </c>
      <c r="CN14">
        <v>0.1</v>
      </c>
      <c r="CO14">
        <v>51.4</v>
      </c>
      <c r="CP14">
        <v>44.8</v>
      </c>
      <c r="CQ14">
        <v>48</v>
      </c>
      <c r="CR14">
        <v>72.7</v>
      </c>
      <c r="CS14">
        <v>66</v>
      </c>
      <c r="CT14">
        <v>69.3</v>
      </c>
      <c r="CU14">
        <v>48</v>
      </c>
      <c r="CV14">
        <v>36.4</v>
      </c>
      <c r="CW14">
        <v>42.1</v>
      </c>
      <c r="CX14">
        <v>23.7</v>
      </c>
      <c r="CY14">
        <v>15</v>
      </c>
      <c r="CZ14">
        <v>19.3</v>
      </c>
      <c r="DA14">
        <v>33.1</v>
      </c>
      <c r="DB14">
        <v>21.8</v>
      </c>
      <c r="DC14">
        <v>27.4</v>
      </c>
      <c r="DD14">
        <v>4.5432050000000004</v>
      </c>
      <c r="DE14">
        <v>4.1014850000000003</v>
      </c>
      <c r="DF14">
        <v>4.3184870000000002</v>
      </c>
      <c r="DG14">
        <v>35697</v>
      </c>
      <c r="DH14">
        <v>38591</v>
      </c>
      <c r="DI14">
        <v>74288</v>
      </c>
      <c r="DJ14">
        <v>33189</v>
      </c>
      <c r="DK14">
        <v>35667</v>
      </c>
      <c r="DL14">
        <v>68856</v>
      </c>
      <c r="DM14">
        <v>45.8</v>
      </c>
      <c r="DN14">
        <v>41.2</v>
      </c>
      <c r="DO14">
        <v>43.4</v>
      </c>
      <c r="DP14">
        <v>0.11</v>
      </c>
      <c r="DQ14">
        <v>-0.31</v>
      </c>
      <c r="DR14">
        <v>-0.11</v>
      </c>
      <c r="DS14">
        <v>0.09</v>
      </c>
      <c r="DT14">
        <v>-0.32</v>
      </c>
      <c r="DU14">
        <v>-0.12</v>
      </c>
      <c r="DV14">
        <v>0.12</v>
      </c>
      <c r="DW14">
        <v>-0.3</v>
      </c>
      <c r="DX14">
        <v>-0.1</v>
      </c>
      <c r="DY14">
        <v>39.200000000000003</v>
      </c>
      <c r="DZ14">
        <v>33.1</v>
      </c>
      <c r="EA14">
        <v>36</v>
      </c>
      <c r="EB14">
        <v>61.7</v>
      </c>
      <c r="EC14">
        <v>54.8</v>
      </c>
      <c r="ED14">
        <v>58.1</v>
      </c>
      <c r="EE14">
        <v>37.1</v>
      </c>
      <c r="EF14">
        <v>27.2</v>
      </c>
      <c r="EG14">
        <v>32</v>
      </c>
      <c r="EH14">
        <v>12.8</v>
      </c>
      <c r="EI14">
        <v>7.3</v>
      </c>
      <c r="EJ14">
        <v>10</v>
      </c>
      <c r="EK14">
        <v>20.2</v>
      </c>
      <c r="EL14">
        <v>12.1</v>
      </c>
      <c r="EM14">
        <v>16</v>
      </c>
      <c r="EN14">
        <v>3.8570859999999998</v>
      </c>
      <c r="EO14">
        <v>3.4647649999999999</v>
      </c>
      <c r="EP14">
        <v>3.6532840000000002</v>
      </c>
      <c r="EQ14">
        <v>117160</v>
      </c>
      <c r="ER14">
        <v>117961</v>
      </c>
      <c r="ES14">
        <v>235121</v>
      </c>
      <c r="ET14">
        <v>111756</v>
      </c>
      <c r="EU14">
        <v>112201</v>
      </c>
      <c r="EV14">
        <v>223957</v>
      </c>
      <c r="EW14">
        <v>53.8</v>
      </c>
      <c r="EX14">
        <v>49</v>
      </c>
      <c r="EY14">
        <v>51.4</v>
      </c>
      <c r="EZ14">
        <v>0.39</v>
      </c>
      <c r="FA14">
        <v>-0.06</v>
      </c>
      <c r="FB14">
        <v>0.16</v>
      </c>
      <c r="FC14">
        <v>0.38</v>
      </c>
      <c r="FD14">
        <v>-7.0000000000000007E-2</v>
      </c>
      <c r="FE14">
        <v>0.16</v>
      </c>
      <c r="FF14">
        <v>0.4</v>
      </c>
      <c r="FG14">
        <v>-0.05</v>
      </c>
      <c r="FH14">
        <v>0.17</v>
      </c>
      <c r="FI14">
        <v>55.2</v>
      </c>
      <c r="FJ14">
        <v>49</v>
      </c>
      <c r="FK14">
        <v>52.1</v>
      </c>
      <c r="FL14">
        <v>76.2</v>
      </c>
      <c r="FM14">
        <v>70</v>
      </c>
      <c r="FN14">
        <v>73.099999999999994</v>
      </c>
      <c r="FO14">
        <v>51.2</v>
      </c>
      <c r="FP14">
        <v>39.6</v>
      </c>
      <c r="FQ14">
        <v>45.4</v>
      </c>
      <c r="FR14">
        <v>27.1</v>
      </c>
      <c r="FS14">
        <v>17.7</v>
      </c>
      <c r="FT14">
        <v>22.4</v>
      </c>
      <c r="FU14">
        <v>37</v>
      </c>
      <c r="FV14">
        <v>25.2</v>
      </c>
      <c r="FW14">
        <v>31.1</v>
      </c>
      <c r="FX14">
        <v>4.7599910000000003</v>
      </c>
      <c r="FY14">
        <v>4.3273669999999997</v>
      </c>
      <c r="FZ14">
        <v>4.542942</v>
      </c>
      <c r="GA14">
        <v>2424</v>
      </c>
      <c r="GB14">
        <v>2841</v>
      </c>
      <c r="GC14">
        <v>5265</v>
      </c>
      <c r="GD14">
        <v>2148</v>
      </c>
      <c r="GE14">
        <v>2573</v>
      </c>
      <c r="GF14">
        <v>4721</v>
      </c>
      <c r="GG14">
        <v>51.9</v>
      </c>
      <c r="GH14">
        <v>48.5</v>
      </c>
      <c r="GI14">
        <v>50</v>
      </c>
      <c r="GJ14">
        <v>0.49</v>
      </c>
      <c r="GK14">
        <v>0.11</v>
      </c>
      <c r="GL14">
        <v>0.28000000000000003</v>
      </c>
      <c r="GM14">
        <v>0.44</v>
      </c>
      <c r="GN14">
        <v>0.06</v>
      </c>
      <c r="GO14">
        <v>0.25</v>
      </c>
      <c r="GP14">
        <v>0.54</v>
      </c>
      <c r="GQ14">
        <v>0.16</v>
      </c>
      <c r="GR14">
        <v>0.32</v>
      </c>
      <c r="GS14">
        <v>51.7</v>
      </c>
      <c r="GT14">
        <v>49.1</v>
      </c>
      <c r="GU14">
        <v>50.3</v>
      </c>
      <c r="GV14">
        <v>73.2</v>
      </c>
      <c r="GW14">
        <v>68.599999999999994</v>
      </c>
      <c r="GX14">
        <v>70.7</v>
      </c>
      <c r="GY14">
        <v>66</v>
      </c>
      <c r="GZ14">
        <v>54.7</v>
      </c>
      <c r="HA14">
        <v>59.9</v>
      </c>
      <c r="HB14">
        <v>29.4</v>
      </c>
      <c r="HC14">
        <v>21.1</v>
      </c>
      <c r="HD14">
        <v>24.9</v>
      </c>
      <c r="HE14">
        <v>42.5</v>
      </c>
      <c r="HF14">
        <v>32.5</v>
      </c>
      <c r="HG14">
        <v>37.1</v>
      </c>
      <c r="HH14">
        <v>4.7662250000000004</v>
      </c>
      <c r="HI14">
        <v>4.4131499999999999</v>
      </c>
      <c r="HJ14">
        <v>4.5757050000000001</v>
      </c>
      <c r="HK14">
        <v>679</v>
      </c>
      <c r="HL14">
        <v>1925</v>
      </c>
      <c r="HM14">
        <v>2604</v>
      </c>
      <c r="HN14">
        <v>628</v>
      </c>
      <c r="HO14">
        <v>1806</v>
      </c>
      <c r="HP14">
        <v>2434</v>
      </c>
      <c r="HQ14">
        <v>42</v>
      </c>
      <c r="HR14">
        <v>38</v>
      </c>
      <c r="HS14">
        <v>39.1</v>
      </c>
      <c r="HT14">
        <v>-0.57999999999999996</v>
      </c>
      <c r="HU14">
        <v>-0.83</v>
      </c>
      <c r="HV14">
        <v>-0.77</v>
      </c>
      <c r="HW14">
        <v>-0.68</v>
      </c>
      <c r="HX14">
        <v>-0.89</v>
      </c>
      <c r="HY14">
        <v>-0.82</v>
      </c>
      <c r="HZ14">
        <v>-0.48</v>
      </c>
      <c r="IA14">
        <v>-0.77</v>
      </c>
      <c r="IB14">
        <v>-0.71</v>
      </c>
      <c r="IC14">
        <v>35.299999999999997</v>
      </c>
      <c r="ID14">
        <v>26.6</v>
      </c>
      <c r="IE14">
        <v>28.9</v>
      </c>
      <c r="IF14">
        <v>59.8</v>
      </c>
      <c r="IG14">
        <v>49.9</v>
      </c>
      <c r="IH14">
        <v>52.5</v>
      </c>
      <c r="II14">
        <v>10.5</v>
      </c>
      <c r="IJ14">
        <v>4.5999999999999996</v>
      </c>
      <c r="IK14">
        <v>6.1</v>
      </c>
      <c r="IL14">
        <v>2.2000000000000002</v>
      </c>
      <c r="IM14">
        <v>0.9</v>
      </c>
      <c r="IN14">
        <v>1.3</v>
      </c>
      <c r="IO14">
        <v>3.8</v>
      </c>
      <c r="IP14">
        <v>1.7</v>
      </c>
      <c r="IQ14">
        <v>2.2999999999999998</v>
      </c>
      <c r="IR14">
        <v>3.2487620000000001</v>
      </c>
      <c r="IS14">
        <v>2.9390179999999999</v>
      </c>
      <c r="IT14">
        <v>3.019784</v>
      </c>
      <c r="IU14">
        <v>342</v>
      </c>
      <c r="IV14">
        <v>542</v>
      </c>
      <c r="IW14">
        <v>884</v>
      </c>
      <c r="IX14">
        <v>300</v>
      </c>
      <c r="IY14">
        <v>498</v>
      </c>
      <c r="IZ14">
        <v>798</v>
      </c>
      <c r="JA14">
        <v>38.700000000000003</v>
      </c>
      <c r="JB14">
        <v>36.4</v>
      </c>
      <c r="JC14">
        <v>37.299999999999997</v>
      </c>
      <c r="JD14">
        <v>-0.54</v>
      </c>
      <c r="JE14">
        <v>-0.62</v>
      </c>
      <c r="JF14">
        <v>-0.59</v>
      </c>
      <c r="JG14">
        <v>-0.68</v>
      </c>
      <c r="JH14">
        <v>-0.73</v>
      </c>
      <c r="JI14">
        <v>-0.68</v>
      </c>
      <c r="JJ14">
        <v>-0.4</v>
      </c>
      <c r="JK14">
        <v>-0.51</v>
      </c>
      <c r="JL14">
        <v>-0.5</v>
      </c>
      <c r="JM14">
        <v>21.1</v>
      </c>
      <c r="JN14">
        <v>20.100000000000001</v>
      </c>
      <c r="JO14">
        <v>20.5</v>
      </c>
      <c r="JP14">
        <v>43</v>
      </c>
      <c r="JQ14">
        <v>43</v>
      </c>
      <c r="JR14">
        <v>43</v>
      </c>
      <c r="JS14">
        <v>10.8</v>
      </c>
      <c r="JT14">
        <v>11.4</v>
      </c>
      <c r="JU14">
        <v>11.2</v>
      </c>
      <c r="JV14">
        <v>3.8</v>
      </c>
      <c r="JW14">
        <v>1.8</v>
      </c>
      <c r="JX14">
        <v>2.6</v>
      </c>
      <c r="JY14">
        <v>4.7</v>
      </c>
      <c r="JZ14">
        <v>3.1</v>
      </c>
      <c r="KA14">
        <v>3.7</v>
      </c>
      <c r="KB14">
        <v>2.8826309999999999</v>
      </c>
      <c r="KC14">
        <v>2.7707009999999999</v>
      </c>
      <c r="KD14">
        <v>2.8140040000000002</v>
      </c>
      <c r="KE14">
        <v>513</v>
      </c>
      <c r="KF14">
        <v>598</v>
      </c>
      <c r="KG14">
        <v>1111</v>
      </c>
      <c r="KH14">
        <v>419</v>
      </c>
      <c r="KI14">
        <v>425</v>
      </c>
      <c r="KJ14">
        <v>844</v>
      </c>
      <c r="KK14">
        <v>22.5</v>
      </c>
      <c r="KL14">
        <v>12.6</v>
      </c>
      <c r="KM14">
        <v>17.2</v>
      </c>
      <c r="KN14">
        <v>-1.62</v>
      </c>
      <c r="KO14">
        <v>-2.23</v>
      </c>
      <c r="KP14">
        <v>-1.93</v>
      </c>
      <c r="KQ14">
        <v>-1.74</v>
      </c>
      <c r="KR14">
        <v>-2.35</v>
      </c>
      <c r="KS14">
        <v>-2.0099999999999998</v>
      </c>
      <c r="KT14">
        <v>-1.5</v>
      </c>
      <c r="KU14">
        <v>-2.11</v>
      </c>
      <c r="KV14">
        <v>-1.84</v>
      </c>
      <c r="KW14">
        <v>12.9</v>
      </c>
      <c r="KX14">
        <v>4.8</v>
      </c>
      <c r="KY14">
        <v>8.6</v>
      </c>
      <c r="KZ14">
        <v>26.7</v>
      </c>
      <c r="LA14">
        <v>12.2</v>
      </c>
      <c r="LB14">
        <v>18.899999999999999</v>
      </c>
      <c r="LC14">
        <v>1.9</v>
      </c>
      <c r="LD14">
        <v>1</v>
      </c>
      <c r="LE14">
        <v>1.4</v>
      </c>
      <c r="LF14">
        <v>0.8</v>
      </c>
      <c r="LG14">
        <v>0</v>
      </c>
      <c r="LH14">
        <v>0.4</v>
      </c>
      <c r="LI14">
        <v>1.4</v>
      </c>
      <c r="LJ14">
        <v>0</v>
      </c>
      <c r="LK14">
        <v>0.6</v>
      </c>
      <c r="LL14">
        <v>1.605653</v>
      </c>
      <c r="LM14">
        <v>0.96157099999999995</v>
      </c>
      <c r="LN14">
        <v>1.2589729999999999</v>
      </c>
      <c r="LO14">
        <v>1801</v>
      </c>
      <c r="LP14">
        <v>4416</v>
      </c>
      <c r="LQ14">
        <v>6217</v>
      </c>
      <c r="LR14">
        <v>1656</v>
      </c>
      <c r="LS14">
        <v>4061</v>
      </c>
      <c r="LT14">
        <v>5717</v>
      </c>
      <c r="LU14">
        <v>1.9</v>
      </c>
      <c r="LV14">
        <v>3.2</v>
      </c>
      <c r="LW14">
        <v>2.8</v>
      </c>
      <c r="LX14">
        <v>-1.58</v>
      </c>
      <c r="LY14">
        <v>-1.71</v>
      </c>
      <c r="LZ14">
        <v>-1.67</v>
      </c>
      <c r="MA14">
        <v>-1.64</v>
      </c>
      <c r="MB14">
        <v>-1.75</v>
      </c>
      <c r="MC14">
        <v>-1.71</v>
      </c>
      <c r="MD14">
        <v>-1.52</v>
      </c>
      <c r="ME14">
        <v>-1.67</v>
      </c>
      <c r="MF14">
        <v>-1.64</v>
      </c>
      <c r="MG14">
        <v>0.2</v>
      </c>
      <c r="MH14">
        <v>0.4</v>
      </c>
      <c r="MI14">
        <v>0.4</v>
      </c>
      <c r="MJ14">
        <v>0.6</v>
      </c>
      <c r="MK14">
        <v>1.4</v>
      </c>
      <c r="ML14">
        <v>1.2</v>
      </c>
      <c r="MM14">
        <v>0</v>
      </c>
      <c r="MN14">
        <v>0.2</v>
      </c>
      <c r="MO14">
        <v>0.1</v>
      </c>
      <c r="MP14">
        <v>0</v>
      </c>
      <c r="MQ14">
        <v>0</v>
      </c>
      <c r="MR14">
        <v>0</v>
      </c>
      <c r="MS14">
        <v>0</v>
      </c>
      <c r="MT14">
        <v>0</v>
      </c>
      <c r="MU14">
        <v>0</v>
      </c>
      <c r="MV14">
        <v>9.3153E-2</v>
      </c>
      <c r="MW14">
        <v>0.19506699999999999</v>
      </c>
      <c r="MX14">
        <v>0.165544</v>
      </c>
      <c r="MY14">
        <v>224052</v>
      </c>
      <c r="MZ14">
        <v>233209</v>
      </c>
      <c r="NA14">
        <v>457261</v>
      </c>
      <c r="NB14">
        <v>211850</v>
      </c>
      <c r="NC14">
        <v>219577</v>
      </c>
      <c r="ND14">
        <v>431427</v>
      </c>
      <c r="NE14">
        <v>51</v>
      </c>
      <c r="NF14">
        <v>45.6</v>
      </c>
      <c r="NG14">
        <v>48.3</v>
      </c>
      <c r="NH14">
        <v>0.28999999999999998</v>
      </c>
      <c r="NI14">
        <v>-0.18</v>
      </c>
      <c r="NJ14">
        <v>0.05</v>
      </c>
      <c r="NK14">
        <v>0.28000000000000003</v>
      </c>
      <c r="NL14">
        <v>-0.18</v>
      </c>
      <c r="NM14">
        <v>0.05</v>
      </c>
      <c r="NN14">
        <v>0.28999999999999998</v>
      </c>
      <c r="NO14">
        <v>-0.17</v>
      </c>
      <c r="NP14">
        <v>0.05</v>
      </c>
      <c r="NQ14">
        <v>50</v>
      </c>
      <c r="NR14">
        <v>43</v>
      </c>
      <c r="NS14">
        <v>46.4</v>
      </c>
      <c r="NT14">
        <v>71.5</v>
      </c>
      <c r="NU14">
        <v>64.099999999999994</v>
      </c>
      <c r="NV14">
        <v>67.7</v>
      </c>
      <c r="NW14">
        <v>46.5</v>
      </c>
      <c r="NX14">
        <v>34.799999999999997</v>
      </c>
      <c r="NY14">
        <v>40.5</v>
      </c>
      <c r="NZ14">
        <v>22.6</v>
      </c>
      <c r="OA14">
        <v>14</v>
      </c>
      <c r="OB14">
        <v>18.2</v>
      </c>
      <c r="OC14">
        <v>31.8</v>
      </c>
      <c r="OD14">
        <v>20.5</v>
      </c>
      <c r="OE14">
        <v>26.1</v>
      </c>
      <c r="OF14">
        <v>4.4616319999999998</v>
      </c>
      <c r="OG14">
        <v>3.9795720000000001</v>
      </c>
      <c r="OH14">
        <v>4.2157749999999998</v>
      </c>
    </row>
    <row r="15" spans="2:398" x14ac:dyDescent="0.25">
      <c r="B15" t="s">
        <v>338</v>
      </c>
      <c r="C15">
        <v>68350</v>
      </c>
      <c r="D15">
        <v>66725</v>
      </c>
      <c r="E15">
        <v>135075</v>
      </c>
      <c r="F15">
        <v>65767</v>
      </c>
      <c r="G15">
        <v>63795</v>
      </c>
      <c r="H15">
        <v>129562</v>
      </c>
      <c r="I15">
        <v>40.6</v>
      </c>
      <c r="J15">
        <v>35.799999999999997</v>
      </c>
      <c r="K15">
        <v>38.200000000000003</v>
      </c>
      <c r="L15">
        <v>-0.16</v>
      </c>
      <c r="M15">
        <v>-0.61</v>
      </c>
      <c r="N15">
        <v>-0.38</v>
      </c>
      <c r="O15">
        <v>-0.17</v>
      </c>
      <c r="P15">
        <v>-0.62</v>
      </c>
      <c r="Q15">
        <v>-0.39</v>
      </c>
      <c r="R15">
        <v>-0.15</v>
      </c>
      <c r="S15">
        <v>-0.6</v>
      </c>
      <c r="T15">
        <v>-0.37</v>
      </c>
      <c r="U15">
        <v>28.2</v>
      </c>
      <c r="V15">
        <v>23.6</v>
      </c>
      <c r="W15">
        <v>26</v>
      </c>
      <c r="X15">
        <v>49.9</v>
      </c>
      <c r="Y15">
        <v>42.9</v>
      </c>
      <c r="Z15">
        <v>46.5</v>
      </c>
      <c r="AA15">
        <v>32.1</v>
      </c>
      <c r="AB15">
        <v>22.9</v>
      </c>
      <c r="AC15">
        <v>27.6</v>
      </c>
      <c r="AD15">
        <v>9.6999999999999993</v>
      </c>
      <c r="AE15">
        <v>5.4</v>
      </c>
      <c r="AF15">
        <v>7.5</v>
      </c>
      <c r="AG15">
        <v>16</v>
      </c>
      <c r="AH15">
        <v>9.3000000000000007</v>
      </c>
      <c r="AI15">
        <v>12.7</v>
      </c>
      <c r="AJ15">
        <v>3.391435</v>
      </c>
      <c r="AK15">
        <v>2.997188</v>
      </c>
      <c r="AL15">
        <v>3.1966830000000002</v>
      </c>
      <c r="AM15">
        <v>21903</v>
      </c>
      <c r="AN15">
        <v>20800</v>
      </c>
      <c r="AO15">
        <v>42703</v>
      </c>
      <c r="AP15">
        <v>21057</v>
      </c>
      <c r="AQ15">
        <v>19880</v>
      </c>
      <c r="AR15">
        <v>40937</v>
      </c>
      <c r="AS15">
        <v>40.6</v>
      </c>
      <c r="AT15">
        <v>35.6</v>
      </c>
      <c r="AU15">
        <v>38.200000000000003</v>
      </c>
      <c r="AV15">
        <v>-0.17</v>
      </c>
      <c r="AW15">
        <v>-0.62</v>
      </c>
      <c r="AX15">
        <v>-0.39</v>
      </c>
      <c r="AY15">
        <v>-0.19</v>
      </c>
      <c r="AZ15">
        <v>-0.64</v>
      </c>
      <c r="BA15">
        <v>-0.4</v>
      </c>
      <c r="BB15">
        <v>-0.15</v>
      </c>
      <c r="BC15">
        <v>-0.61</v>
      </c>
      <c r="BD15">
        <v>-0.38</v>
      </c>
      <c r="BE15">
        <v>28.1</v>
      </c>
      <c r="BF15">
        <v>23.1</v>
      </c>
      <c r="BG15">
        <v>25.7</v>
      </c>
      <c r="BH15">
        <v>49.7</v>
      </c>
      <c r="BI15">
        <v>42.7</v>
      </c>
      <c r="BJ15">
        <v>46.3</v>
      </c>
      <c r="BK15">
        <v>31.3</v>
      </c>
      <c r="BL15">
        <v>22.6</v>
      </c>
      <c r="BM15">
        <v>27.1</v>
      </c>
      <c r="BN15">
        <v>9.5</v>
      </c>
      <c r="BO15">
        <v>5.0999999999999996</v>
      </c>
      <c r="BP15">
        <v>7.4</v>
      </c>
      <c r="BQ15">
        <v>15.8</v>
      </c>
      <c r="BR15">
        <v>9</v>
      </c>
      <c r="BS15">
        <v>12.5</v>
      </c>
      <c r="BT15">
        <v>3.3941330000000001</v>
      </c>
      <c r="BU15">
        <v>2.9901200000000001</v>
      </c>
      <c r="BV15">
        <v>3.1973440000000002</v>
      </c>
      <c r="BW15">
        <v>46321</v>
      </c>
      <c r="BX15">
        <v>45816</v>
      </c>
      <c r="BY15">
        <v>92137</v>
      </c>
      <c r="BZ15">
        <v>44590</v>
      </c>
      <c r="CA15">
        <v>43817</v>
      </c>
      <c r="CB15">
        <v>88407</v>
      </c>
      <c r="CC15">
        <v>40.700000000000003</v>
      </c>
      <c r="CD15">
        <v>35.9</v>
      </c>
      <c r="CE15">
        <v>38.299999999999997</v>
      </c>
      <c r="CF15">
        <v>-0.15</v>
      </c>
      <c r="CG15">
        <v>-0.6</v>
      </c>
      <c r="CH15">
        <v>-0.37</v>
      </c>
      <c r="CI15">
        <v>-0.16</v>
      </c>
      <c r="CJ15">
        <v>-0.61</v>
      </c>
      <c r="CK15">
        <v>-0.38</v>
      </c>
      <c r="CL15">
        <v>-0.14000000000000001</v>
      </c>
      <c r="CM15">
        <v>-0.59</v>
      </c>
      <c r="CN15">
        <v>-0.36</v>
      </c>
      <c r="CO15">
        <v>28.3</v>
      </c>
      <c r="CP15">
        <v>23.9</v>
      </c>
      <c r="CQ15">
        <v>26.1</v>
      </c>
      <c r="CR15">
        <v>50</v>
      </c>
      <c r="CS15">
        <v>43.1</v>
      </c>
      <c r="CT15">
        <v>46.6</v>
      </c>
      <c r="CU15">
        <v>32.5</v>
      </c>
      <c r="CV15">
        <v>23.1</v>
      </c>
      <c r="CW15">
        <v>27.8</v>
      </c>
      <c r="CX15">
        <v>9.8000000000000007</v>
      </c>
      <c r="CY15">
        <v>5.5</v>
      </c>
      <c r="CZ15">
        <v>7.6</v>
      </c>
      <c r="DA15">
        <v>16.100000000000001</v>
      </c>
      <c r="DB15">
        <v>9.4</v>
      </c>
      <c r="DC15">
        <v>12.8</v>
      </c>
      <c r="DD15">
        <v>3.391203</v>
      </c>
      <c r="DE15">
        <v>3.0014310000000002</v>
      </c>
      <c r="DF15">
        <v>3.1973850000000001</v>
      </c>
      <c r="DG15">
        <v>17760</v>
      </c>
      <c r="DH15">
        <v>18187</v>
      </c>
      <c r="DI15">
        <v>35947</v>
      </c>
      <c r="DJ15">
        <v>16945</v>
      </c>
      <c r="DK15">
        <v>17232</v>
      </c>
      <c r="DL15">
        <v>34177</v>
      </c>
      <c r="DM15">
        <v>38.4</v>
      </c>
      <c r="DN15">
        <v>34.200000000000003</v>
      </c>
      <c r="DO15">
        <v>36.299999999999997</v>
      </c>
      <c r="DP15">
        <v>-0.24</v>
      </c>
      <c r="DQ15">
        <v>-0.65</v>
      </c>
      <c r="DR15">
        <v>-0.45</v>
      </c>
      <c r="DS15">
        <v>-0.26</v>
      </c>
      <c r="DT15">
        <v>-0.66</v>
      </c>
      <c r="DU15">
        <v>-0.46</v>
      </c>
      <c r="DV15">
        <v>-0.22</v>
      </c>
      <c r="DW15">
        <v>-0.63</v>
      </c>
      <c r="DX15">
        <v>-0.43</v>
      </c>
      <c r="DY15">
        <v>24.4</v>
      </c>
      <c r="DZ15">
        <v>20.7</v>
      </c>
      <c r="EA15">
        <v>22.5</v>
      </c>
      <c r="EB15">
        <v>44.9</v>
      </c>
      <c r="EC15">
        <v>39.200000000000003</v>
      </c>
      <c r="ED15">
        <v>42</v>
      </c>
      <c r="EE15">
        <v>28</v>
      </c>
      <c r="EF15">
        <v>20.2</v>
      </c>
      <c r="EG15">
        <v>24</v>
      </c>
      <c r="EH15">
        <v>6.8</v>
      </c>
      <c r="EI15">
        <v>3.9</v>
      </c>
      <c r="EJ15">
        <v>5.4</v>
      </c>
      <c r="EK15">
        <v>12</v>
      </c>
      <c r="EL15">
        <v>7.1</v>
      </c>
      <c r="EM15">
        <v>9.5</v>
      </c>
      <c r="EN15">
        <v>3.1317529999999998</v>
      </c>
      <c r="EO15">
        <v>2.7995730000000001</v>
      </c>
      <c r="EP15">
        <v>2.9636900000000002</v>
      </c>
      <c r="EQ15">
        <v>27217</v>
      </c>
      <c r="ER15">
        <v>25976</v>
      </c>
      <c r="ES15">
        <v>53193</v>
      </c>
      <c r="ET15">
        <v>26360</v>
      </c>
      <c r="EU15">
        <v>25022</v>
      </c>
      <c r="EV15">
        <v>51382</v>
      </c>
      <c r="EW15">
        <v>42</v>
      </c>
      <c r="EX15">
        <v>37</v>
      </c>
      <c r="EY15">
        <v>39.6</v>
      </c>
      <c r="EZ15">
        <v>-0.09</v>
      </c>
      <c r="FA15">
        <v>-0.56000000000000005</v>
      </c>
      <c r="FB15">
        <v>-0.32</v>
      </c>
      <c r="FC15">
        <v>-0.11</v>
      </c>
      <c r="FD15">
        <v>-0.57999999999999996</v>
      </c>
      <c r="FE15">
        <v>-0.33</v>
      </c>
      <c r="FF15">
        <v>-0.08</v>
      </c>
      <c r="FG15">
        <v>-0.55000000000000004</v>
      </c>
      <c r="FH15">
        <v>-0.31</v>
      </c>
      <c r="FI15">
        <v>30.6</v>
      </c>
      <c r="FJ15">
        <v>26.1</v>
      </c>
      <c r="FK15">
        <v>28.4</v>
      </c>
      <c r="FL15">
        <v>53.2</v>
      </c>
      <c r="FM15">
        <v>45.8</v>
      </c>
      <c r="FN15">
        <v>49.6</v>
      </c>
      <c r="FO15">
        <v>34.799999999999997</v>
      </c>
      <c r="FP15">
        <v>24.7</v>
      </c>
      <c r="FQ15">
        <v>29.9</v>
      </c>
      <c r="FR15">
        <v>11.4</v>
      </c>
      <c r="FS15">
        <v>6.4</v>
      </c>
      <c r="FT15">
        <v>9</v>
      </c>
      <c r="FU15">
        <v>18.399999999999999</v>
      </c>
      <c r="FV15">
        <v>10.8</v>
      </c>
      <c r="FW15">
        <v>14.7</v>
      </c>
      <c r="FX15">
        <v>3.5476580000000002</v>
      </c>
      <c r="FY15">
        <v>3.1368179999999999</v>
      </c>
      <c r="FZ15">
        <v>3.3470309999999999</v>
      </c>
      <c r="GA15">
        <v>885</v>
      </c>
      <c r="GB15">
        <v>887</v>
      </c>
      <c r="GC15">
        <v>1772</v>
      </c>
      <c r="GD15">
        <v>845</v>
      </c>
      <c r="GE15">
        <v>831</v>
      </c>
      <c r="GF15">
        <v>1676</v>
      </c>
      <c r="GG15">
        <v>46.1</v>
      </c>
      <c r="GH15">
        <v>40.5</v>
      </c>
      <c r="GI15">
        <v>43.3</v>
      </c>
      <c r="GJ15">
        <v>0.23</v>
      </c>
      <c r="GK15">
        <v>-0.25</v>
      </c>
      <c r="GL15">
        <v>-0.01</v>
      </c>
      <c r="GM15">
        <v>0.15</v>
      </c>
      <c r="GN15">
        <v>-0.34</v>
      </c>
      <c r="GO15">
        <v>-7.0000000000000007E-2</v>
      </c>
      <c r="GP15">
        <v>0.32</v>
      </c>
      <c r="GQ15">
        <v>-0.17</v>
      </c>
      <c r="GR15">
        <v>0.05</v>
      </c>
      <c r="GS15">
        <v>39.200000000000003</v>
      </c>
      <c r="GT15">
        <v>31.7</v>
      </c>
      <c r="GU15">
        <v>35.4</v>
      </c>
      <c r="GV15">
        <v>60.2</v>
      </c>
      <c r="GW15">
        <v>50.6</v>
      </c>
      <c r="GX15">
        <v>55.4</v>
      </c>
      <c r="GY15">
        <v>62.3</v>
      </c>
      <c r="GZ15">
        <v>51.5</v>
      </c>
      <c r="HA15">
        <v>56.9</v>
      </c>
      <c r="HB15">
        <v>22.9</v>
      </c>
      <c r="HC15">
        <v>14.3</v>
      </c>
      <c r="HD15">
        <v>18.600000000000001</v>
      </c>
      <c r="HE15">
        <v>34</v>
      </c>
      <c r="HF15">
        <v>22.9</v>
      </c>
      <c r="HG15">
        <v>28.4</v>
      </c>
      <c r="HH15">
        <v>4.2004289999999997</v>
      </c>
      <c r="HI15">
        <v>3.6799089999999999</v>
      </c>
      <c r="HJ15">
        <v>3.9398749999999998</v>
      </c>
      <c r="HK15">
        <v>295</v>
      </c>
      <c r="HL15">
        <v>569</v>
      </c>
      <c r="HM15">
        <v>864</v>
      </c>
      <c r="HN15">
        <v>280</v>
      </c>
      <c r="HO15">
        <v>540</v>
      </c>
      <c r="HP15">
        <v>820</v>
      </c>
      <c r="HQ15">
        <v>35.6</v>
      </c>
      <c r="HR15">
        <v>31.1</v>
      </c>
      <c r="HS15">
        <v>32.6</v>
      </c>
      <c r="HT15">
        <v>-0.84</v>
      </c>
      <c r="HU15">
        <v>-1.26</v>
      </c>
      <c r="HV15">
        <v>-1.1200000000000001</v>
      </c>
      <c r="HW15">
        <v>-0.99</v>
      </c>
      <c r="HX15">
        <v>-1.36</v>
      </c>
      <c r="HY15">
        <v>-1.2</v>
      </c>
      <c r="HZ15">
        <v>-0.69</v>
      </c>
      <c r="IA15">
        <v>-1.1499999999999999</v>
      </c>
      <c r="IB15">
        <v>-1.03</v>
      </c>
      <c r="IC15">
        <v>23.4</v>
      </c>
      <c r="ID15">
        <v>15.6</v>
      </c>
      <c r="IE15">
        <v>18.3</v>
      </c>
      <c r="IF15">
        <v>45.1</v>
      </c>
      <c r="IG15">
        <v>34.4</v>
      </c>
      <c r="IH15">
        <v>38.1</v>
      </c>
      <c r="II15">
        <v>8.8000000000000007</v>
      </c>
      <c r="IJ15">
        <v>3.9</v>
      </c>
      <c r="IK15">
        <v>5.6</v>
      </c>
      <c r="IL15">
        <v>2</v>
      </c>
      <c r="IM15">
        <v>0.4</v>
      </c>
      <c r="IN15">
        <v>0.9</v>
      </c>
      <c r="IO15">
        <v>3.7</v>
      </c>
      <c r="IP15">
        <v>0.7</v>
      </c>
      <c r="IQ15">
        <v>1.7</v>
      </c>
      <c r="IR15">
        <v>2.7614909999999999</v>
      </c>
      <c r="IS15">
        <v>2.4495779999999998</v>
      </c>
      <c r="IT15">
        <v>2.556076</v>
      </c>
      <c r="IU15">
        <v>164</v>
      </c>
      <c r="IV15">
        <v>197</v>
      </c>
      <c r="IW15">
        <v>361</v>
      </c>
      <c r="IX15">
        <v>160</v>
      </c>
      <c r="IY15">
        <v>192</v>
      </c>
      <c r="IZ15">
        <v>352</v>
      </c>
      <c r="JA15">
        <v>32</v>
      </c>
      <c r="JB15">
        <v>31.8</v>
      </c>
      <c r="JC15">
        <v>31.9</v>
      </c>
      <c r="JD15">
        <v>-0.8</v>
      </c>
      <c r="JE15">
        <v>-0.87</v>
      </c>
      <c r="JF15">
        <v>-0.84</v>
      </c>
      <c r="JG15">
        <v>-1</v>
      </c>
      <c r="JH15">
        <v>-1.04</v>
      </c>
      <c r="JI15">
        <v>-0.97</v>
      </c>
      <c r="JJ15">
        <v>-0.61</v>
      </c>
      <c r="JK15">
        <v>-0.69</v>
      </c>
      <c r="JL15">
        <v>-0.7</v>
      </c>
      <c r="JM15">
        <v>11</v>
      </c>
      <c r="JN15">
        <v>12.2</v>
      </c>
      <c r="JO15">
        <v>11.6</v>
      </c>
      <c r="JP15">
        <v>29.9</v>
      </c>
      <c r="JQ15">
        <v>34</v>
      </c>
      <c r="JR15">
        <v>32.1</v>
      </c>
      <c r="JS15">
        <v>5.5</v>
      </c>
      <c r="JT15">
        <v>5.6</v>
      </c>
      <c r="JU15">
        <v>5.5</v>
      </c>
      <c r="JV15">
        <v>0</v>
      </c>
      <c r="JW15">
        <v>1</v>
      </c>
      <c r="JX15">
        <v>0.6</v>
      </c>
      <c r="JY15">
        <v>0.6</v>
      </c>
      <c r="JZ15">
        <v>1.5</v>
      </c>
      <c r="KA15">
        <v>1.1000000000000001</v>
      </c>
      <c r="KB15">
        <v>2.2887189999999999</v>
      </c>
      <c r="KC15">
        <v>2.3239589999999999</v>
      </c>
      <c r="KD15">
        <v>2.3079499999999999</v>
      </c>
      <c r="KE15">
        <v>65</v>
      </c>
      <c r="KF15">
        <v>61</v>
      </c>
      <c r="KG15">
        <v>126</v>
      </c>
      <c r="KH15">
        <v>63</v>
      </c>
      <c r="KI15">
        <v>57</v>
      </c>
      <c r="KJ15">
        <v>120</v>
      </c>
      <c r="KK15">
        <v>25.4</v>
      </c>
      <c r="KL15">
        <v>19.600000000000001</v>
      </c>
      <c r="KM15">
        <v>22.6</v>
      </c>
      <c r="KN15">
        <v>-1.41</v>
      </c>
      <c r="KO15">
        <v>-1.97</v>
      </c>
      <c r="KP15">
        <v>-1.68</v>
      </c>
      <c r="KQ15">
        <v>-1.73</v>
      </c>
      <c r="KR15">
        <v>-2.2999999999999998</v>
      </c>
      <c r="KS15">
        <v>-1.9</v>
      </c>
      <c r="KT15">
        <v>-1.1000000000000001</v>
      </c>
      <c r="KU15">
        <v>-1.64</v>
      </c>
      <c r="KV15">
        <v>-1.45</v>
      </c>
      <c r="KW15">
        <v>3.1</v>
      </c>
      <c r="KX15">
        <v>8.1999999999999993</v>
      </c>
      <c r="KY15">
        <v>5.6</v>
      </c>
      <c r="KZ15">
        <v>23.1</v>
      </c>
      <c r="LA15">
        <v>16.399999999999999</v>
      </c>
      <c r="LB15">
        <v>19.8</v>
      </c>
      <c r="LC15">
        <v>0</v>
      </c>
      <c r="LD15">
        <v>1.6</v>
      </c>
      <c r="LE15">
        <v>0.8</v>
      </c>
      <c r="LF15">
        <v>0</v>
      </c>
      <c r="LG15">
        <v>0</v>
      </c>
      <c r="LH15">
        <v>0</v>
      </c>
      <c r="LI15">
        <v>0</v>
      </c>
      <c r="LJ15">
        <v>0</v>
      </c>
      <c r="LK15">
        <v>0</v>
      </c>
      <c r="LL15">
        <v>1.720461</v>
      </c>
      <c r="LM15">
        <v>1.535409</v>
      </c>
      <c r="LN15">
        <v>1.630873</v>
      </c>
      <c r="LO15">
        <v>1552</v>
      </c>
      <c r="LP15">
        <v>4509</v>
      </c>
      <c r="LQ15">
        <v>6061</v>
      </c>
      <c r="LR15">
        <v>1448</v>
      </c>
      <c r="LS15">
        <v>4192</v>
      </c>
      <c r="LT15">
        <v>5640</v>
      </c>
      <c r="LU15">
        <v>1.7</v>
      </c>
      <c r="LV15">
        <v>3.3</v>
      </c>
      <c r="LW15">
        <v>2.9</v>
      </c>
      <c r="LX15">
        <v>-1.61</v>
      </c>
      <c r="LY15">
        <v>-1.79</v>
      </c>
      <c r="LZ15">
        <v>-1.75</v>
      </c>
      <c r="MA15">
        <v>-1.68</v>
      </c>
      <c r="MB15">
        <v>-1.83</v>
      </c>
      <c r="MC15">
        <v>-1.78</v>
      </c>
      <c r="MD15">
        <v>-1.55</v>
      </c>
      <c r="ME15">
        <v>-1.75</v>
      </c>
      <c r="MF15">
        <v>-1.71</v>
      </c>
      <c r="MG15">
        <v>0.1</v>
      </c>
      <c r="MH15">
        <v>0.4</v>
      </c>
      <c r="MI15">
        <v>0.3</v>
      </c>
      <c r="MJ15">
        <v>0.4</v>
      </c>
      <c r="MK15">
        <v>1.2</v>
      </c>
      <c r="ML15">
        <v>1</v>
      </c>
      <c r="MM15">
        <v>0</v>
      </c>
      <c r="MN15">
        <v>0.1</v>
      </c>
      <c r="MO15">
        <v>0.1</v>
      </c>
      <c r="MP15">
        <v>0</v>
      </c>
      <c r="MQ15">
        <v>0</v>
      </c>
      <c r="MR15">
        <v>0</v>
      </c>
      <c r="MS15">
        <v>0</v>
      </c>
      <c r="MT15">
        <v>0</v>
      </c>
      <c r="MU15">
        <v>0</v>
      </c>
      <c r="MV15">
        <v>7.8666E-2</v>
      </c>
      <c r="MW15">
        <v>0.18631400000000001</v>
      </c>
      <c r="MX15">
        <v>0.158749</v>
      </c>
      <c r="MY15">
        <v>69902</v>
      </c>
      <c r="MZ15">
        <v>71234</v>
      </c>
      <c r="NA15">
        <v>141136</v>
      </c>
      <c r="NB15">
        <v>67215</v>
      </c>
      <c r="NC15">
        <v>67987</v>
      </c>
      <c r="ND15">
        <v>135202</v>
      </c>
      <c r="NE15">
        <v>39.799999999999997</v>
      </c>
      <c r="NF15">
        <v>33.700000000000003</v>
      </c>
      <c r="NG15">
        <v>36.700000000000003</v>
      </c>
      <c r="NH15">
        <v>-0.19</v>
      </c>
      <c r="NI15">
        <v>-0.68</v>
      </c>
      <c r="NJ15">
        <v>-0.44</v>
      </c>
      <c r="NK15">
        <v>-0.2</v>
      </c>
      <c r="NL15">
        <v>-0.69</v>
      </c>
      <c r="NM15">
        <v>-0.44</v>
      </c>
      <c r="NN15">
        <v>-0.18</v>
      </c>
      <c r="NO15">
        <v>-0.67</v>
      </c>
      <c r="NP15">
        <v>-0.43</v>
      </c>
      <c r="NQ15">
        <v>27.6</v>
      </c>
      <c r="NR15">
        <v>22.2</v>
      </c>
      <c r="NS15">
        <v>24.9</v>
      </c>
      <c r="NT15">
        <v>48.8</v>
      </c>
      <c r="NU15">
        <v>40.299999999999997</v>
      </c>
      <c r="NV15">
        <v>44.5</v>
      </c>
      <c r="NW15">
        <v>31.4</v>
      </c>
      <c r="NX15">
        <v>21.5</v>
      </c>
      <c r="NY15">
        <v>26.4</v>
      </c>
      <c r="NZ15">
        <v>9.5</v>
      </c>
      <c r="OA15">
        <v>5</v>
      </c>
      <c r="OB15">
        <v>7.2</v>
      </c>
      <c r="OC15">
        <v>15.6</v>
      </c>
      <c r="OD15">
        <v>8.6999999999999993</v>
      </c>
      <c r="OE15">
        <v>12.1</v>
      </c>
      <c r="OF15">
        <v>3.3178839999999998</v>
      </c>
      <c r="OG15">
        <v>2.819264</v>
      </c>
      <c r="OH15">
        <v>3.0662210000000001</v>
      </c>
    </row>
    <row r="16" spans="2:398" x14ac:dyDescent="0.25">
      <c r="B16" t="s">
        <v>339</v>
      </c>
      <c r="C16">
        <v>185580</v>
      </c>
      <c r="D16">
        <v>192701</v>
      </c>
      <c r="E16">
        <v>378281</v>
      </c>
      <c r="F16">
        <v>174792</v>
      </c>
      <c r="G16">
        <v>180980</v>
      </c>
      <c r="H16">
        <v>355772</v>
      </c>
      <c r="I16">
        <v>53.3</v>
      </c>
      <c r="J16">
        <v>48.2</v>
      </c>
      <c r="K16">
        <v>50.7</v>
      </c>
      <c r="L16">
        <v>0.38</v>
      </c>
      <c r="M16">
        <v>-7.0000000000000007E-2</v>
      </c>
      <c r="N16">
        <v>0.15</v>
      </c>
      <c r="O16">
        <v>0.38</v>
      </c>
      <c r="P16">
        <v>-0.08</v>
      </c>
      <c r="Q16">
        <v>0.15</v>
      </c>
      <c r="R16">
        <v>0.39</v>
      </c>
      <c r="S16">
        <v>-7.0000000000000007E-2</v>
      </c>
      <c r="T16">
        <v>0.15</v>
      </c>
      <c r="U16">
        <v>54.2</v>
      </c>
      <c r="V16">
        <v>47.2</v>
      </c>
      <c r="W16">
        <v>50.6</v>
      </c>
      <c r="X16">
        <v>75.8</v>
      </c>
      <c r="Y16">
        <v>68.8</v>
      </c>
      <c r="Z16">
        <v>72.2</v>
      </c>
      <c r="AA16">
        <v>49.3</v>
      </c>
      <c r="AB16">
        <v>37.5</v>
      </c>
      <c r="AC16">
        <v>43.3</v>
      </c>
      <c r="AD16">
        <v>25.2</v>
      </c>
      <c r="AE16">
        <v>15.8</v>
      </c>
      <c r="AF16">
        <v>20.399999999999999</v>
      </c>
      <c r="AG16">
        <v>34.9</v>
      </c>
      <c r="AH16">
        <v>22.9</v>
      </c>
      <c r="AI16">
        <v>28.8</v>
      </c>
      <c r="AJ16">
        <v>4.6847890000000003</v>
      </c>
      <c r="AK16">
        <v>4.2241400000000002</v>
      </c>
      <c r="AL16">
        <v>4.4501289999999996</v>
      </c>
      <c r="AM16">
        <v>53579</v>
      </c>
      <c r="AN16">
        <v>54960</v>
      </c>
      <c r="AO16">
        <v>108539</v>
      </c>
      <c r="AP16">
        <v>50343</v>
      </c>
      <c r="AQ16">
        <v>51475</v>
      </c>
      <c r="AR16">
        <v>101818</v>
      </c>
      <c r="AS16">
        <v>52.4</v>
      </c>
      <c r="AT16">
        <v>47.2</v>
      </c>
      <c r="AU16">
        <v>49.8</v>
      </c>
      <c r="AV16">
        <v>0.35</v>
      </c>
      <c r="AW16">
        <v>-0.11</v>
      </c>
      <c r="AX16">
        <v>0.12</v>
      </c>
      <c r="AY16">
        <v>0.34</v>
      </c>
      <c r="AZ16">
        <v>-0.12</v>
      </c>
      <c r="BA16">
        <v>0.11</v>
      </c>
      <c r="BB16">
        <v>0.36</v>
      </c>
      <c r="BC16">
        <v>-0.1</v>
      </c>
      <c r="BD16">
        <v>0.12</v>
      </c>
      <c r="BE16">
        <v>52.2</v>
      </c>
      <c r="BF16">
        <v>44.9</v>
      </c>
      <c r="BG16">
        <v>48.5</v>
      </c>
      <c r="BH16">
        <v>74.599999999999994</v>
      </c>
      <c r="BI16">
        <v>67.400000000000006</v>
      </c>
      <c r="BJ16">
        <v>71</v>
      </c>
      <c r="BK16">
        <v>46.9</v>
      </c>
      <c r="BL16">
        <v>35</v>
      </c>
      <c r="BM16">
        <v>40.9</v>
      </c>
      <c r="BN16">
        <v>23</v>
      </c>
      <c r="BO16">
        <v>13.8</v>
      </c>
      <c r="BP16">
        <v>18.3</v>
      </c>
      <c r="BQ16">
        <v>32.5</v>
      </c>
      <c r="BR16">
        <v>20.7</v>
      </c>
      <c r="BS16">
        <v>26.5</v>
      </c>
      <c r="BT16">
        <v>4.588857</v>
      </c>
      <c r="BU16">
        <v>4.1260000000000003</v>
      </c>
      <c r="BV16">
        <v>4.3544840000000002</v>
      </c>
      <c r="BW16">
        <v>131239</v>
      </c>
      <c r="BX16">
        <v>136969</v>
      </c>
      <c r="BY16">
        <v>268208</v>
      </c>
      <c r="BZ16">
        <v>123801</v>
      </c>
      <c r="CA16">
        <v>128911</v>
      </c>
      <c r="CB16">
        <v>252712</v>
      </c>
      <c r="CC16">
        <v>53.7</v>
      </c>
      <c r="CD16">
        <v>48.7</v>
      </c>
      <c r="CE16">
        <v>51.2</v>
      </c>
      <c r="CF16">
        <v>0.4</v>
      </c>
      <c r="CG16">
        <v>-0.05</v>
      </c>
      <c r="CH16">
        <v>0.17</v>
      </c>
      <c r="CI16">
        <v>0.39</v>
      </c>
      <c r="CJ16">
        <v>-0.06</v>
      </c>
      <c r="CK16">
        <v>0.17</v>
      </c>
      <c r="CL16">
        <v>0.41</v>
      </c>
      <c r="CM16">
        <v>-0.04</v>
      </c>
      <c r="CN16">
        <v>0.18</v>
      </c>
      <c r="CO16">
        <v>55.2</v>
      </c>
      <c r="CP16">
        <v>48.2</v>
      </c>
      <c r="CQ16">
        <v>51.6</v>
      </c>
      <c r="CR16">
        <v>76.400000000000006</v>
      </c>
      <c r="CS16">
        <v>69.599999999999994</v>
      </c>
      <c r="CT16">
        <v>72.900000000000006</v>
      </c>
      <c r="CU16">
        <v>50.5</v>
      </c>
      <c r="CV16">
        <v>38.5</v>
      </c>
      <c r="CW16">
        <v>44.4</v>
      </c>
      <c r="CX16">
        <v>26.2</v>
      </c>
      <c r="CY16">
        <v>16.7</v>
      </c>
      <c r="CZ16">
        <v>21.3</v>
      </c>
      <c r="DA16">
        <v>36</v>
      </c>
      <c r="DB16">
        <v>23.9</v>
      </c>
      <c r="DC16">
        <v>29.8</v>
      </c>
      <c r="DD16">
        <v>4.7349779999999999</v>
      </c>
      <c r="DE16">
        <v>4.2757959999999997</v>
      </c>
      <c r="DF16">
        <v>4.5004819999999999</v>
      </c>
      <c r="DG16">
        <v>26782</v>
      </c>
      <c r="DH16">
        <v>29468</v>
      </c>
      <c r="DI16">
        <v>56250</v>
      </c>
      <c r="DJ16">
        <v>24663</v>
      </c>
      <c r="DK16">
        <v>27019</v>
      </c>
      <c r="DL16">
        <v>51682</v>
      </c>
      <c r="DM16">
        <v>47.8</v>
      </c>
      <c r="DN16">
        <v>42.9</v>
      </c>
      <c r="DO16">
        <v>45.2</v>
      </c>
      <c r="DP16">
        <v>0.2</v>
      </c>
      <c r="DQ16">
        <v>-0.22</v>
      </c>
      <c r="DR16">
        <v>-0.02</v>
      </c>
      <c r="DS16">
        <v>0.19</v>
      </c>
      <c r="DT16">
        <v>-0.24</v>
      </c>
      <c r="DU16">
        <v>-0.03</v>
      </c>
      <c r="DV16">
        <v>0.22</v>
      </c>
      <c r="DW16">
        <v>-0.21</v>
      </c>
      <c r="DX16">
        <v>-0.01</v>
      </c>
      <c r="DY16">
        <v>43.1</v>
      </c>
      <c r="DZ16">
        <v>36.4</v>
      </c>
      <c r="EA16">
        <v>39.5</v>
      </c>
      <c r="EB16">
        <v>66</v>
      </c>
      <c r="EC16">
        <v>58.7</v>
      </c>
      <c r="ED16">
        <v>62.2</v>
      </c>
      <c r="EE16">
        <v>39.299999999999997</v>
      </c>
      <c r="EF16">
        <v>29</v>
      </c>
      <c r="EG16">
        <v>33.9</v>
      </c>
      <c r="EH16">
        <v>14.5</v>
      </c>
      <c r="EI16">
        <v>8.3000000000000007</v>
      </c>
      <c r="EJ16">
        <v>11.2</v>
      </c>
      <c r="EK16">
        <v>22.5</v>
      </c>
      <c r="EL16">
        <v>13.4</v>
      </c>
      <c r="EM16">
        <v>17.7</v>
      </c>
      <c r="EN16">
        <v>4.0468630000000001</v>
      </c>
      <c r="EO16">
        <v>3.6324480000000001</v>
      </c>
      <c r="EP16">
        <v>3.829761</v>
      </c>
      <c r="EQ16">
        <v>101760</v>
      </c>
      <c r="ER16">
        <v>103140</v>
      </c>
      <c r="ES16">
        <v>204900</v>
      </c>
      <c r="ET16">
        <v>96785</v>
      </c>
      <c r="EU16">
        <v>97917</v>
      </c>
      <c r="EV16">
        <v>194702</v>
      </c>
      <c r="EW16">
        <v>55.4</v>
      </c>
      <c r="EX16">
        <v>50.5</v>
      </c>
      <c r="EY16">
        <v>52.9</v>
      </c>
      <c r="EZ16">
        <v>0.46</v>
      </c>
      <c r="FA16">
        <v>0</v>
      </c>
      <c r="FB16">
        <v>0.23</v>
      </c>
      <c r="FC16">
        <v>0.45</v>
      </c>
      <c r="FD16">
        <v>0</v>
      </c>
      <c r="FE16">
        <v>0.22</v>
      </c>
      <c r="FF16">
        <v>0.46</v>
      </c>
      <c r="FG16">
        <v>0.01</v>
      </c>
      <c r="FH16">
        <v>0.23</v>
      </c>
      <c r="FI16">
        <v>58.6</v>
      </c>
      <c r="FJ16">
        <v>51.9</v>
      </c>
      <c r="FK16">
        <v>55.2</v>
      </c>
      <c r="FL16">
        <v>79.3</v>
      </c>
      <c r="FM16">
        <v>73</v>
      </c>
      <c r="FN16">
        <v>76.099999999999994</v>
      </c>
      <c r="FO16">
        <v>53.4</v>
      </c>
      <c r="FP16">
        <v>41.5</v>
      </c>
      <c r="FQ16">
        <v>47.4</v>
      </c>
      <c r="FR16">
        <v>29.3</v>
      </c>
      <c r="FS16">
        <v>19.3</v>
      </c>
      <c r="FT16">
        <v>24.3</v>
      </c>
      <c r="FU16">
        <v>39.6</v>
      </c>
      <c r="FV16">
        <v>27.1</v>
      </c>
      <c r="FW16">
        <v>33.299999999999997</v>
      </c>
      <c r="FX16">
        <v>4.924385</v>
      </c>
      <c r="FY16">
        <v>4.4788069999999998</v>
      </c>
      <c r="FZ16">
        <v>4.7000960000000003</v>
      </c>
      <c r="GA16">
        <v>1930</v>
      </c>
      <c r="GB16">
        <v>2335</v>
      </c>
      <c r="GC16">
        <v>4265</v>
      </c>
      <c r="GD16">
        <v>1670</v>
      </c>
      <c r="GE16">
        <v>2093</v>
      </c>
      <c r="GF16">
        <v>3763</v>
      </c>
      <c r="GG16">
        <v>52.9</v>
      </c>
      <c r="GH16">
        <v>49.9</v>
      </c>
      <c r="GI16">
        <v>51.2</v>
      </c>
      <c r="GJ16">
        <v>0.54</v>
      </c>
      <c r="GK16">
        <v>0.19</v>
      </c>
      <c r="GL16">
        <v>0.35</v>
      </c>
      <c r="GM16">
        <v>0.48</v>
      </c>
      <c r="GN16">
        <v>0.14000000000000001</v>
      </c>
      <c r="GO16">
        <v>0.31</v>
      </c>
      <c r="GP16">
        <v>0.6</v>
      </c>
      <c r="GQ16">
        <v>0.25</v>
      </c>
      <c r="GR16">
        <v>0.39</v>
      </c>
      <c r="GS16">
        <v>53.8</v>
      </c>
      <c r="GT16">
        <v>52.4</v>
      </c>
      <c r="GU16">
        <v>53</v>
      </c>
      <c r="GV16">
        <v>75</v>
      </c>
      <c r="GW16">
        <v>71.7</v>
      </c>
      <c r="GX16">
        <v>73.2</v>
      </c>
      <c r="GY16">
        <v>66.5</v>
      </c>
      <c r="GZ16">
        <v>55.3</v>
      </c>
      <c r="HA16">
        <v>60.4</v>
      </c>
      <c r="HB16">
        <v>30.4</v>
      </c>
      <c r="HC16">
        <v>22.4</v>
      </c>
      <c r="HD16">
        <v>26</v>
      </c>
      <c r="HE16">
        <v>43.9</v>
      </c>
      <c r="HF16">
        <v>34.200000000000003</v>
      </c>
      <c r="HG16">
        <v>38.6</v>
      </c>
      <c r="HH16">
        <v>4.8719580000000002</v>
      </c>
      <c r="HI16">
        <v>4.547498</v>
      </c>
      <c r="HJ16">
        <v>4.6943229999999998</v>
      </c>
      <c r="HK16">
        <v>510</v>
      </c>
      <c r="HL16">
        <v>1583</v>
      </c>
      <c r="HM16">
        <v>2093</v>
      </c>
      <c r="HN16">
        <v>468</v>
      </c>
      <c r="HO16">
        <v>1482</v>
      </c>
      <c r="HP16">
        <v>1950</v>
      </c>
      <c r="HQ16">
        <v>44.4</v>
      </c>
      <c r="HR16">
        <v>39.299999999999997</v>
      </c>
      <c r="HS16">
        <v>40.5</v>
      </c>
      <c r="HT16">
        <v>-0.45</v>
      </c>
      <c r="HU16">
        <v>-0.74</v>
      </c>
      <c r="HV16">
        <v>-0.67</v>
      </c>
      <c r="HW16">
        <v>-0.56999999999999995</v>
      </c>
      <c r="HX16">
        <v>-0.81</v>
      </c>
      <c r="HY16">
        <v>-0.73</v>
      </c>
      <c r="HZ16">
        <v>-0.34</v>
      </c>
      <c r="IA16">
        <v>-0.68</v>
      </c>
      <c r="IB16">
        <v>-0.62</v>
      </c>
      <c r="IC16">
        <v>39.200000000000003</v>
      </c>
      <c r="ID16">
        <v>28.7</v>
      </c>
      <c r="IE16">
        <v>31.3</v>
      </c>
      <c r="IF16">
        <v>65.099999999999994</v>
      </c>
      <c r="IG16">
        <v>52.6</v>
      </c>
      <c r="IH16">
        <v>55.6</v>
      </c>
      <c r="II16">
        <v>10.199999999999999</v>
      </c>
      <c r="IJ16">
        <v>4.9000000000000004</v>
      </c>
      <c r="IK16">
        <v>6.2</v>
      </c>
      <c r="IL16">
        <v>2.7</v>
      </c>
      <c r="IM16">
        <v>1.1000000000000001</v>
      </c>
      <c r="IN16">
        <v>1.5</v>
      </c>
      <c r="IO16">
        <v>3.9</v>
      </c>
      <c r="IP16">
        <v>1.9</v>
      </c>
      <c r="IQ16">
        <v>2.4</v>
      </c>
      <c r="IR16">
        <v>3.4137840000000002</v>
      </c>
      <c r="IS16">
        <v>3.02691</v>
      </c>
      <c r="IT16">
        <v>3.1211799999999998</v>
      </c>
      <c r="IU16">
        <v>257</v>
      </c>
      <c r="IV16">
        <v>443</v>
      </c>
      <c r="IW16">
        <v>700</v>
      </c>
      <c r="IX16">
        <v>215</v>
      </c>
      <c r="IY16">
        <v>400</v>
      </c>
      <c r="IZ16">
        <v>615</v>
      </c>
      <c r="JA16">
        <v>40.700000000000003</v>
      </c>
      <c r="JB16">
        <v>37.200000000000003</v>
      </c>
      <c r="JC16">
        <v>38.5</v>
      </c>
      <c r="JD16">
        <v>-0.43</v>
      </c>
      <c r="JE16">
        <v>-0.54</v>
      </c>
      <c r="JF16">
        <v>-0.5</v>
      </c>
      <c r="JG16">
        <v>-0.6</v>
      </c>
      <c r="JH16">
        <v>-0.67</v>
      </c>
      <c r="JI16">
        <v>-0.6</v>
      </c>
      <c r="JJ16">
        <v>-0.26</v>
      </c>
      <c r="JK16">
        <v>-0.42</v>
      </c>
      <c r="JL16">
        <v>-0.4</v>
      </c>
      <c r="JM16">
        <v>23.7</v>
      </c>
      <c r="JN16">
        <v>22.1</v>
      </c>
      <c r="JO16">
        <v>22.7</v>
      </c>
      <c r="JP16">
        <v>47.5</v>
      </c>
      <c r="JQ16">
        <v>45.1</v>
      </c>
      <c r="JR16">
        <v>46</v>
      </c>
      <c r="JS16">
        <v>12.1</v>
      </c>
      <c r="JT16">
        <v>12</v>
      </c>
      <c r="JU16">
        <v>12</v>
      </c>
      <c r="JV16">
        <v>5.0999999999999996</v>
      </c>
      <c r="JW16">
        <v>1.8</v>
      </c>
      <c r="JX16">
        <v>3</v>
      </c>
      <c r="JY16">
        <v>5.8</v>
      </c>
      <c r="JZ16">
        <v>3.2</v>
      </c>
      <c r="KA16">
        <v>4.0999999999999996</v>
      </c>
      <c r="KB16">
        <v>3.0400770000000001</v>
      </c>
      <c r="KC16">
        <v>2.8358690000000002</v>
      </c>
      <c r="KD16">
        <v>2.9108420000000002</v>
      </c>
      <c r="KE16">
        <v>507</v>
      </c>
      <c r="KF16">
        <v>576</v>
      </c>
      <c r="KG16">
        <v>1083</v>
      </c>
      <c r="KH16">
        <v>414</v>
      </c>
      <c r="KI16">
        <v>405</v>
      </c>
      <c r="KJ16">
        <v>819</v>
      </c>
      <c r="KK16">
        <v>22.7</v>
      </c>
      <c r="KL16">
        <v>12.9</v>
      </c>
      <c r="KM16">
        <v>17.5</v>
      </c>
      <c r="KN16">
        <v>-1.61</v>
      </c>
      <c r="KO16">
        <v>-2.21</v>
      </c>
      <c r="KP16">
        <v>-1.91</v>
      </c>
      <c r="KQ16">
        <v>-1.73</v>
      </c>
      <c r="KR16">
        <v>-2.33</v>
      </c>
      <c r="KS16">
        <v>-1.99</v>
      </c>
      <c r="KT16">
        <v>-1.49</v>
      </c>
      <c r="KU16">
        <v>-2.09</v>
      </c>
      <c r="KV16">
        <v>-1.82</v>
      </c>
      <c r="KW16">
        <v>13</v>
      </c>
      <c r="KX16">
        <v>5</v>
      </c>
      <c r="KY16">
        <v>8.8000000000000007</v>
      </c>
      <c r="KZ16">
        <v>27</v>
      </c>
      <c r="LA16">
        <v>12.7</v>
      </c>
      <c r="LB16">
        <v>19.399999999999999</v>
      </c>
      <c r="LC16">
        <v>2</v>
      </c>
      <c r="LD16">
        <v>1</v>
      </c>
      <c r="LE16">
        <v>1.5</v>
      </c>
      <c r="LF16">
        <v>0.8</v>
      </c>
      <c r="LG16">
        <v>0</v>
      </c>
      <c r="LH16">
        <v>0.4</v>
      </c>
      <c r="LI16">
        <v>1.4</v>
      </c>
      <c r="LJ16">
        <v>0</v>
      </c>
      <c r="LK16">
        <v>0.6</v>
      </c>
      <c r="LL16">
        <v>1.6180669999999999</v>
      </c>
      <c r="LM16">
        <v>0.98149299999999995</v>
      </c>
      <c r="LN16">
        <v>1.279501</v>
      </c>
      <c r="LO16">
        <v>1238</v>
      </c>
      <c r="LP16">
        <v>2971</v>
      </c>
      <c r="LQ16">
        <v>4209</v>
      </c>
      <c r="LR16">
        <v>1135</v>
      </c>
      <c r="LS16">
        <v>2726</v>
      </c>
      <c r="LT16">
        <v>3861</v>
      </c>
      <c r="LU16">
        <v>1.8</v>
      </c>
      <c r="LV16">
        <v>3</v>
      </c>
      <c r="LW16">
        <v>2.7</v>
      </c>
      <c r="LX16">
        <v>-1.54</v>
      </c>
      <c r="LY16">
        <v>-1.64</v>
      </c>
      <c r="LZ16">
        <v>-1.61</v>
      </c>
      <c r="MA16">
        <v>-1.61</v>
      </c>
      <c r="MB16">
        <v>-1.69</v>
      </c>
      <c r="MC16">
        <v>-1.65</v>
      </c>
      <c r="MD16">
        <v>-1.46</v>
      </c>
      <c r="ME16">
        <v>-1.6</v>
      </c>
      <c r="MF16">
        <v>-1.57</v>
      </c>
      <c r="MG16">
        <v>0.2</v>
      </c>
      <c r="MH16">
        <v>0.4</v>
      </c>
      <c r="MI16">
        <v>0.4</v>
      </c>
      <c r="MJ16">
        <v>0.6</v>
      </c>
      <c r="MK16">
        <v>1.5</v>
      </c>
      <c r="ML16">
        <v>1.2</v>
      </c>
      <c r="MM16">
        <v>0</v>
      </c>
      <c r="MN16">
        <v>0.2</v>
      </c>
      <c r="MO16">
        <v>0.1</v>
      </c>
      <c r="MP16">
        <v>0</v>
      </c>
      <c r="MQ16">
        <v>0</v>
      </c>
      <c r="MR16">
        <v>0</v>
      </c>
      <c r="MS16">
        <v>0</v>
      </c>
      <c r="MT16">
        <v>0</v>
      </c>
      <c r="MU16">
        <v>0</v>
      </c>
      <c r="MV16">
        <v>9.3352000000000004E-2</v>
      </c>
      <c r="MW16">
        <v>0.18967600000000001</v>
      </c>
      <c r="MX16">
        <v>0.16134399999999999</v>
      </c>
      <c r="MY16">
        <v>186818</v>
      </c>
      <c r="MZ16">
        <v>195672</v>
      </c>
      <c r="NA16">
        <v>382490</v>
      </c>
      <c r="NB16">
        <v>175927</v>
      </c>
      <c r="NC16">
        <v>183706</v>
      </c>
      <c r="ND16">
        <v>359633</v>
      </c>
      <c r="NE16">
        <v>52.9</v>
      </c>
      <c r="NF16">
        <v>47.5</v>
      </c>
      <c r="NG16">
        <v>50.1</v>
      </c>
      <c r="NH16">
        <v>0.37</v>
      </c>
      <c r="NI16">
        <v>-0.1</v>
      </c>
      <c r="NJ16">
        <v>0.13</v>
      </c>
      <c r="NK16">
        <v>0.36</v>
      </c>
      <c r="NL16">
        <v>-0.1</v>
      </c>
      <c r="NM16">
        <v>0.13</v>
      </c>
      <c r="NN16">
        <v>0.38</v>
      </c>
      <c r="NO16">
        <v>-0.09</v>
      </c>
      <c r="NP16">
        <v>0.14000000000000001</v>
      </c>
      <c r="NQ16">
        <v>53.9</v>
      </c>
      <c r="NR16">
        <v>46.5</v>
      </c>
      <c r="NS16">
        <v>50.1</v>
      </c>
      <c r="NT16">
        <v>75.3</v>
      </c>
      <c r="NU16">
        <v>67.8</v>
      </c>
      <c r="NV16">
        <v>71.5</v>
      </c>
      <c r="NW16">
        <v>49</v>
      </c>
      <c r="NX16">
        <v>36.9</v>
      </c>
      <c r="NY16">
        <v>42.8</v>
      </c>
      <c r="NZ16">
        <v>25</v>
      </c>
      <c r="OA16">
        <v>15.6</v>
      </c>
      <c r="OB16">
        <v>20.2</v>
      </c>
      <c r="OC16">
        <v>34.700000000000003</v>
      </c>
      <c r="OD16">
        <v>22.6</v>
      </c>
      <c r="OE16">
        <v>28.5</v>
      </c>
      <c r="OF16">
        <v>4.654363</v>
      </c>
      <c r="OG16">
        <v>4.1628819999999997</v>
      </c>
      <c r="OH16">
        <v>4.4029340000000001</v>
      </c>
    </row>
    <row r="17" spans="2:398" x14ac:dyDescent="0.25">
      <c r="B17" t="s">
        <v>108</v>
      </c>
      <c r="C17">
        <v>229680</v>
      </c>
      <c r="D17">
        <v>219168</v>
      </c>
      <c r="E17">
        <v>448848</v>
      </c>
      <c r="F17">
        <v>217293</v>
      </c>
      <c r="G17">
        <v>206146</v>
      </c>
      <c r="H17">
        <v>423439</v>
      </c>
      <c r="I17">
        <v>51.7</v>
      </c>
      <c r="J17">
        <v>47.8</v>
      </c>
      <c r="K17">
        <v>49.8</v>
      </c>
      <c r="L17">
        <v>0.28999999999999998</v>
      </c>
      <c r="M17">
        <v>-0.15</v>
      </c>
      <c r="N17">
        <v>0.08</v>
      </c>
      <c r="O17">
        <v>0.28000000000000003</v>
      </c>
      <c r="P17">
        <v>-0.15</v>
      </c>
      <c r="Q17">
        <v>7.0000000000000007E-2</v>
      </c>
      <c r="R17">
        <v>0.28999999999999998</v>
      </c>
      <c r="S17">
        <v>-0.14000000000000001</v>
      </c>
      <c r="T17">
        <v>0.08</v>
      </c>
      <c r="U17">
        <v>50.4</v>
      </c>
      <c r="V17">
        <v>46</v>
      </c>
      <c r="W17">
        <v>48.3</v>
      </c>
      <c r="X17">
        <v>72.7</v>
      </c>
      <c r="Y17">
        <v>68.400000000000006</v>
      </c>
      <c r="Z17">
        <v>70.599999999999994</v>
      </c>
      <c r="AA17">
        <v>47.5</v>
      </c>
      <c r="AB17">
        <v>37.700000000000003</v>
      </c>
      <c r="AC17">
        <v>42.7</v>
      </c>
      <c r="AD17">
        <v>22.7</v>
      </c>
      <c r="AE17">
        <v>15</v>
      </c>
      <c r="AF17">
        <v>19</v>
      </c>
      <c r="AG17">
        <v>32.1</v>
      </c>
      <c r="AH17">
        <v>22.2</v>
      </c>
      <c r="AI17">
        <v>27.3</v>
      </c>
      <c r="AJ17">
        <v>4.5182549999999999</v>
      </c>
      <c r="AK17">
        <v>4.1802339999999996</v>
      </c>
      <c r="AL17">
        <v>4.3532019999999996</v>
      </c>
      <c r="AM17">
        <v>68337</v>
      </c>
      <c r="AN17">
        <v>64067</v>
      </c>
      <c r="AO17">
        <v>132404</v>
      </c>
      <c r="AP17">
        <v>64526</v>
      </c>
      <c r="AQ17">
        <v>60110</v>
      </c>
      <c r="AR17">
        <v>124636</v>
      </c>
      <c r="AS17">
        <v>50.8</v>
      </c>
      <c r="AT17">
        <v>46.7</v>
      </c>
      <c r="AU17">
        <v>48.8</v>
      </c>
      <c r="AV17">
        <v>0.25</v>
      </c>
      <c r="AW17">
        <v>-0.2</v>
      </c>
      <c r="AX17">
        <v>0.03</v>
      </c>
      <c r="AY17">
        <v>0.24</v>
      </c>
      <c r="AZ17">
        <v>-0.21</v>
      </c>
      <c r="BA17">
        <v>0.03</v>
      </c>
      <c r="BB17">
        <v>0.26</v>
      </c>
      <c r="BC17">
        <v>-0.19</v>
      </c>
      <c r="BD17">
        <v>0.04</v>
      </c>
      <c r="BE17">
        <v>48.3</v>
      </c>
      <c r="BF17">
        <v>43.6</v>
      </c>
      <c r="BG17">
        <v>46</v>
      </c>
      <c r="BH17">
        <v>71.3</v>
      </c>
      <c r="BI17">
        <v>66.8</v>
      </c>
      <c r="BJ17">
        <v>69.099999999999994</v>
      </c>
      <c r="BK17">
        <v>45.1</v>
      </c>
      <c r="BL17">
        <v>35.4</v>
      </c>
      <c r="BM17">
        <v>40.4</v>
      </c>
      <c r="BN17">
        <v>20.7</v>
      </c>
      <c r="BO17">
        <v>13.1</v>
      </c>
      <c r="BP17">
        <v>17</v>
      </c>
      <c r="BQ17">
        <v>29.9</v>
      </c>
      <c r="BR17">
        <v>19.899999999999999</v>
      </c>
      <c r="BS17">
        <v>25.1</v>
      </c>
      <c r="BT17">
        <v>4.4214349999999998</v>
      </c>
      <c r="BU17">
        <v>4.0763249999999998</v>
      </c>
      <c r="BV17">
        <v>4.2544449999999996</v>
      </c>
      <c r="BW17">
        <v>161057</v>
      </c>
      <c r="BX17">
        <v>154881</v>
      </c>
      <c r="BY17">
        <v>315938</v>
      </c>
      <c r="BZ17">
        <v>152501</v>
      </c>
      <c r="CA17">
        <v>145827</v>
      </c>
      <c r="CB17">
        <v>298328</v>
      </c>
      <c r="CC17">
        <v>52</v>
      </c>
      <c r="CD17">
        <v>48.2</v>
      </c>
      <c r="CE17">
        <v>50.1</v>
      </c>
      <c r="CF17">
        <v>0.31</v>
      </c>
      <c r="CG17">
        <v>-0.12</v>
      </c>
      <c r="CH17">
        <v>0.1</v>
      </c>
      <c r="CI17">
        <v>0.3</v>
      </c>
      <c r="CJ17">
        <v>-0.13</v>
      </c>
      <c r="CK17">
        <v>0.09</v>
      </c>
      <c r="CL17">
        <v>0.31</v>
      </c>
      <c r="CM17">
        <v>-0.12</v>
      </c>
      <c r="CN17">
        <v>0.1</v>
      </c>
      <c r="CO17">
        <v>51.2</v>
      </c>
      <c r="CP17">
        <v>47</v>
      </c>
      <c r="CQ17">
        <v>49.2</v>
      </c>
      <c r="CR17">
        <v>73.3</v>
      </c>
      <c r="CS17">
        <v>69.099999999999994</v>
      </c>
      <c r="CT17">
        <v>71.2</v>
      </c>
      <c r="CU17">
        <v>48.6</v>
      </c>
      <c r="CV17">
        <v>38.6</v>
      </c>
      <c r="CW17">
        <v>43.7</v>
      </c>
      <c r="CX17">
        <v>23.6</v>
      </c>
      <c r="CY17">
        <v>15.8</v>
      </c>
      <c r="CZ17">
        <v>19.8</v>
      </c>
      <c r="DA17">
        <v>33.1</v>
      </c>
      <c r="DB17">
        <v>23.1</v>
      </c>
      <c r="DC17">
        <v>28.2</v>
      </c>
      <c r="DD17">
        <v>4.5582989999999999</v>
      </c>
      <c r="DE17">
        <v>4.2219389999999999</v>
      </c>
      <c r="DF17">
        <v>4.3934069999999998</v>
      </c>
      <c r="DG17">
        <v>39668</v>
      </c>
      <c r="DH17">
        <v>39149</v>
      </c>
      <c r="DI17">
        <v>78817</v>
      </c>
      <c r="DJ17">
        <v>36916</v>
      </c>
      <c r="DK17">
        <v>36060</v>
      </c>
      <c r="DL17">
        <v>72976</v>
      </c>
      <c r="DM17">
        <v>45.9</v>
      </c>
      <c r="DN17">
        <v>42.4</v>
      </c>
      <c r="DO17">
        <v>44.2</v>
      </c>
      <c r="DP17">
        <v>0.08</v>
      </c>
      <c r="DQ17">
        <v>-0.32</v>
      </c>
      <c r="DR17">
        <v>-0.12</v>
      </c>
      <c r="DS17">
        <v>7.0000000000000007E-2</v>
      </c>
      <c r="DT17">
        <v>-0.33</v>
      </c>
      <c r="DU17">
        <v>-0.12</v>
      </c>
      <c r="DV17">
        <v>0.1</v>
      </c>
      <c r="DW17">
        <v>-0.3</v>
      </c>
      <c r="DX17">
        <v>-0.11</v>
      </c>
      <c r="DY17">
        <v>38.700000000000003</v>
      </c>
      <c r="DZ17">
        <v>34.9</v>
      </c>
      <c r="EA17">
        <v>36.799999999999997</v>
      </c>
      <c r="EB17">
        <v>61.9</v>
      </c>
      <c r="EC17">
        <v>57.7</v>
      </c>
      <c r="ED17">
        <v>59.8</v>
      </c>
      <c r="EE17">
        <v>37.5</v>
      </c>
      <c r="EF17">
        <v>29</v>
      </c>
      <c r="EG17">
        <v>33.299999999999997</v>
      </c>
      <c r="EH17">
        <v>12.6</v>
      </c>
      <c r="EI17">
        <v>7.8</v>
      </c>
      <c r="EJ17">
        <v>10.199999999999999</v>
      </c>
      <c r="EK17">
        <v>20.100000000000001</v>
      </c>
      <c r="EL17">
        <v>12.9</v>
      </c>
      <c r="EM17">
        <v>16.5</v>
      </c>
      <c r="EN17">
        <v>3.866152</v>
      </c>
      <c r="EO17">
        <v>3.5742349999999998</v>
      </c>
      <c r="EP17">
        <v>3.7211539999999999</v>
      </c>
      <c r="EQ17">
        <v>117809</v>
      </c>
      <c r="ER17">
        <v>110934</v>
      </c>
      <c r="ES17">
        <v>228743</v>
      </c>
      <c r="ET17">
        <v>112371</v>
      </c>
      <c r="EU17">
        <v>105355</v>
      </c>
      <c r="EV17">
        <v>217726</v>
      </c>
      <c r="EW17">
        <v>54.2</v>
      </c>
      <c r="EX17">
        <v>50.4</v>
      </c>
      <c r="EY17">
        <v>52.3</v>
      </c>
      <c r="EZ17">
        <v>0.38</v>
      </c>
      <c r="FA17">
        <v>-0.05</v>
      </c>
      <c r="FB17">
        <v>0.17</v>
      </c>
      <c r="FC17">
        <v>0.38</v>
      </c>
      <c r="FD17">
        <v>-0.06</v>
      </c>
      <c r="FE17">
        <v>0.17</v>
      </c>
      <c r="FF17">
        <v>0.39</v>
      </c>
      <c r="FG17">
        <v>-0.04</v>
      </c>
      <c r="FH17">
        <v>0.18</v>
      </c>
      <c r="FI17">
        <v>55.6</v>
      </c>
      <c r="FJ17">
        <v>51.5</v>
      </c>
      <c r="FK17">
        <v>53.6</v>
      </c>
      <c r="FL17">
        <v>77.2</v>
      </c>
      <c r="FM17">
        <v>73.3</v>
      </c>
      <c r="FN17">
        <v>75.3</v>
      </c>
      <c r="FO17">
        <v>52.2</v>
      </c>
      <c r="FP17">
        <v>42.1</v>
      </c>
      <c r="FQ17">
        <v>47.3</v>
      </c>
      <c r="FR17">
        <v>27.3</v>
      </c>
      <c r="FS17">
        <v>18.8</v>
      </c>
      <c r="FT17">
        <v>23.2</v>
      </c>
      <c r="FU17">
        <v>37.4</v>
      </c>
      <c r="FV17">
        <v>26.8</v>
      </c>
      <c r="FW17">
        <v>32.299999999999997</v>
      </c>
      <c r="FX17">
        <v>4.7976299999999998</v>
      </c>
      <c r="FY17">
        <v>4.4645960000000002</v>
      </c>
      <c r="FZ17">
        <v>4.6361179999999997</v>
      </c>
      <c r="GA17">
        <v>2533</v>
      </c>
      <c r="GB17">
        <v>2670</v>
      </c>
      <c r="GC17">
        <v>5203</v>
      </c>
      <c r="GD17">
        <v>2260</v>
      </c>
      <c r="GE17">
        <v>2426</v>
      </c>
      <c r="GF17">
        <v>4686</v>
      </c>
      <c r="GG17">
        <v>52.7</v>
      </c>
      <c r="GH17">
        <v>50.2</v>
      </c>
      <c r="GI17">
        <v>51.4</v>
      </c>
      <c r="GJ17">
        <v>0.52</v>
      </c>
      <c r="GK17">
        <v>0.14000000000000001</v>
      </c>
      <c r="GL17">
        <v>0.33</v>
      </c>
      <c r="GM17">
        <v>0.47</v>
      </c>
      <c r="GN17">
        <v>0.09</v>
      </c>
      <c r="GO17">
        <v>0.28999999999999998</v>
      </c>
      <c r="GP17">
        <v>0.57999999999999996</v>
      </c>
      <c r="GQ17">
        <v>0.19</v>
      </c>
      <c r="GR17">
        <v>0.36</v>
      </c>
      <c r="GS17">
        <v>52.8</v>
      </c>
      <c r="GT17">
        <v>52.1</v>
      </c>
      <c r="GU17">
        <v>52.5</v>
      </c>
      <c r="GV17">
        <v>74.5</v>
      </c>
      <c r="GW17">
        <v>72.2</v>
      </c>
      <c r="GX17">
        <v>73.400000000000006</v>
      </c>
      <c r="GY17">
        <v>68.599999999999994</v>
      </c>
      <c r="GZ17">
        <v>59.6</v>
      </c>
      <c r="HA17">
        <v>64</v>
      </c>
      <c r="HB17">
        <v>30.5</v>
      </c>
      <c r="HC17">
        <v>23</v>
      </c>
      <c r="HD17">
        <v>26.7</v>
      </c>
      <c r="HE17">
        <v>44.1</v>
      </c>
      <c r="HF17">
        <v>35.299999999999997</v>
      </c>
      <c r="HG17">
        <v>39.6</v>
      </c>
      <c r="HH17">
        <v>4.8596170000000001</v>
      </c>
      <c r="HI17">
        <v>4.5974000000000004</v>
      </c>
      <c r="HJ17">
        <v>4.7250560000000004</v>
      </c>
      <c r="HK17">
        <v>690</v>
      </c>
      <c r="HL17">
        <v>1657</v>
      </c>
      <c r="HM17">
        <v>2347</v>
      </c>
      <c r="HN17">
        <v>636</v>
      </c>
      <c r="HO17">
        <v>1558</v>
      </c>
      <c r="HP17">
        <v>2194</v>
      </c>
      <c r="HQ17">
        <v>42.3</v>
      </c>
      <c r="HR17">
        <v>39.5</v>
      </c>
      <c r="HS17">
        <v>40.299999999999997</v>
      </c>
      <c r="HT17">
        <v>-0.56999999999999995</v>
      </c>
      <c r="HU17">
        <v>-0.82</v>
      </c>
      <c r="HV17">
        <v>-0.75</v>
      </c>
      <c r="HW17">
        <v>-0.66</v>
      </c>
      <c r="HX17">
        <v>-0.88</v>
      </c>
      <c r="HY17">
        <v>-0.8</v>
      </c>
      <c r="HZ17">
        <v>-0.47</v>
      </c>
      <c r="IA17">
        <v>-0.76</v>
      </c>
      <c r="IB17">
        <v>-0.69</v>
      </c>
      <c r="IC17">
        <v>35.200000000000003</v>
      </c>
      <c r="ID17">
        <v>29.3</v>
      </c>
      <c r="IE17">
        <v>31</v>
      </c>
      <c r="IF17">
        <v>61</v>
      </c>
      <c r="IG17">
        <v>54.8</v>
      </c>
      <c r="IH17">
        <v>56.6</v>
      </c>
      <c r="II17">
        <v>10.7</v>
      </c>
      <c r="IJ17">
        <v>5.3</v>
      </c>
      <c r="IK17">
        <v>6.9</v>
      </c>
      <c r="IL17">
        <v>2.9</v>
      </c>
      <c r="IM17">
        <v>1.1000000000000001</v>
      </c>
      <c r="IN17">
        <v>1.7</v>
      </c>
      <c r="IO17">
        <v>4.3</v>
      </c>
      <c r="IP17">
        <v>1.9</v>
      </c>
      <c r="IQ17">
        <v>2.6</v>
      </c>
      <c r="IR17">
        <v>3.2676229999999999</v>
      </c>
      <c r="IS17">
        <v>3.053741</v>
      </c>
      <c r="IT17">
        <v>3.1166209999999999</v>
      </c>
      <c r="IU17">
        <v>357</v>
      </c>
      <c r="IV17">
        <v>471</v>
      </c>
      <c r="IW17">
        <v>828</v>
      </c>
      <c r="IX17">
        <v>318</v>
      </c>
      <c r="IY17">
        <v>428</v>
      </c>
      <c r="IZ17">
        <v>746</v>
      </c>
      <c r="JA17">
        <v>38.299999999999997</v>
      </c>
      <c r="JB17">
        <v>38.1</v>
      </c>
      <c r="JC17">
        <v>38.200000000000003</v>
      </c>
      <c r="JD17">
        <v>-0.56999999999999995</v>
      </c>
      <c r="JE17">
        <v>-0.57999999999999996</v>
      </c>
      <c r="JF17">
        <v>-0.57999999999999996</v>
      </c>
      <c r="JG17">
        <v>-0.71</v>
      </c>
      <c r="JH17">
        <v>-0.7</v>
      </c>
      <c r="JI17">
        <v>-0.67</v>
      </c>
      <c r="JJ17">
        <v>-0.43</v>
      </c>
      <c r="JK17">
        <v>-0.46</v>
      </c>
      <c r="JL17">
        <v>-0.49</v>
      </c>
      <c r="JM17">
        <v>20.2</v>
      </c>
      <c r="JN17">
        <v>21.9</v>
      </c>
      <c r="JO17">
        <v>21.1</v>
      </c>
      <c r="JP17">
        <v>42.6</v>
      </c>
      <c r="JQ17">
        <v>47.1</v>
      </c>
      <c r="JR17">
        <v>45.2</v>
      </c>
      <c r="JS17">
        <v>10.9</v>
      </c>
      <c r="JT17">
        <v>12.1</v>
      </c>
      <c r="JU17">
        <v>11.6</v>
      </c>
      <c r="JV17">
        <v>3.6</v>
      </c>
      <c r="JW17">
        <v>1.9</v>
      </c>
      <c r="JX17">
        <v>2.7</v>
      </c>
      <c r="JY17">
        <v>4.5</v>
      </c>
      <c r="JZ17">
        <v>3.4</v>
      </c>
      <c r="KA17">
        <v>3.9</v>
      </c>
      <c r="KB17">
        <v>2.844341</v>
      </c>
      <c r="KC17">
        <v>2.8871760000000002</v>
      </c>
      <c r="KD17">
        <v>2.8687070000000001</v>
      </c>
      <c r="KE17">
        <v>0</v>
      </c>
      <c r="KF17">
        <v>1</v>
      </c>
      <c r="KG17">
        <v>1</v>
      </c>
      <c r="KH17">
        <v>0</v>
      </c>
      <c r="KI17">
        <v>0</v>
      </c>
      <c r="KJ17">
        <v>0</v>
      </c>
      <c r="KK17" t="s">
        <v>111</v>
      </c>
      <c r="KL17">
        <v>0</v>
      </c>
      <c r="KM17">
        <v>0</v>
      </c>
      <c r="KN17" t="s">
        <v>111</v>
      </c>
      <c r="KO17" t="s">
        <v>111</v>
      </c>
      <c r="KP17" t="s">
        <v>111</v>
      </c>
      <c r="KQ17" t="s">
        <v>111</v>
      </c>
      <c r="KR17" t="s">
        <v>111</v>
      </c>
      <c r="KS17" t="s">
        <v>111</v>
      </c>
      <c r="KT17" t="s">
        <v>111</v>
      </c>
      <c r="KU17" t="s">
        <v>111</v>
      </c>
      <c r="KV17" t="s">
        <v>111</v>
      </c>
      <c r="KW17" t="s">
        <v>111</v>
      </c>
      <c r="KX17">
        <v>0</v>
      </c>
      <c r="KY17">
        <v>0</v>
      </c>
      <c r="KZ17" t="s">
        <v>111</v>
      </c>
      <c r="LA17">
        <v>0</v>
      </c>
      <c r="LB17">
        <v>0</v>
      </c>
      <c r="LC17" t="s">
        <v>111</v>
      </c>
      <c r="LD17">
        <v>0</v>
      </c>
      <c r="LE17">
        <v>0</v>
      </c>
      <c r="LF17" t="s">
        <v>111</v>
      </c>
      <c r="LG17">
        <v>0</v>
      </c>
      <c r="LH17">
        <v>0</v>
      </c>
      <c r="LI17" t="s">
        <v>111</v>
      </c>
      <c r="LJ17">
        <v>0</v>
      </c>
      <c r="LK17">
        <v>0</v>
      </c>
      <c r="LL17" t="s">
        <v>111</v>
      </c>
      <c r="LM17">
        <v>0</v>
      </c>
      <c r="LN17">
        <v>0</v>
      </c>
      <c r="LO17">
        <v>1</v>
      </c>
      <c r="LP17">
        <v>0</v>
      </c>
      <c r="LQ17">
        <v>1</v>
      </c>
      <c r="LR17">
        <v>1</v>
      </c>
      <c r="LS17">
        <v>0</v>
      </c>
      <c r="LT17">
        <v>1</v>
      </c>
      <c r="LU17">
        <v>0</v>
      </c>
      <c r="LV17" t="s">
        <v>111</v>
      </c>
      <c r="LW17">
        <v>0</v>
      </c>
      <c r="LX17">
        <v>-2.29</v>
      </c>
      <c r="LY17" t="s">
        <v>111</v>
      </c>
      <c r="LZ17">
        <v>-2.29</v>
      </c>
      <c r="MA17">
        <v>-4.7699999999999996</v>
      </c>
      <c r="MB17" t="s">
        <v>111</v>
      </c>
      <c r="MC17">
        <v>-4.7699999999999996</v>
      </c>
      <c r="MD17">
        <v>0.18</v>
      </c>
      <c r="ME17" t="s">
        <v>111</v>
      </c>
      <c r="MF17">
        <v>0.18</v>
      </c>
      <c r="MG17">
        <v>0</v>
      </c>
      <c r="MH17" t="s">
        <v>111</v>
      </c>
      <c r="MI17">
        <v>0</v>
      </c>
      <c r="MJ17">
        <v>0</v>
      </c>
      <c r="MK17" t="s">
        <v>111</v>
      </c>
      <c r="ML17">
        <v>0</v>
      </c>
      <c r="MM17">
        <v>0</v>
      </c>
      <c r="MN17" t="s">
        <v>111</v>
      </c>
      <c r="MO17">
        <v>0</v>
      </c>
      <c r="MP17">
        <v>0</v>
      </c>
      <c r="MQ17" t="s">
        <v>111</v>
      </c>
      <c r="MR17">
        <v>0</v>
      </c>
      <c r="MS17">
        <v>0</v>
      </c>
      <c r="MT17" t="s">
        <v>111</v>
      </c>
      <c r="MU17">
        <v>0</v>
      </c>
      <c r="MV17">
        <v>0</v>
      </c>
      <c r="MW17" t="s">
        <v>111</v>
      </c>
      <c r="MX17">
        <v>0</v>
      </c>
      <c r="MY17">
        <v>229681</v>
      </c>
      <c r="MZ17">
        <v>219168</v>
      </c>
      <c r="NA17">
        <v>448849</v>
      </c>
      <c r="NB17">
        <v>217294</v>
      </c>
      <c r="NC17">
        <v>206146</v>
      </c>
      <c r="ND17">
        <v>423440</v>
      </c>
      <c r="NE17">
        <v>51.7</v>
      </c>
      <c r="NF17">
        <v>47.8</v>
      </c>
      <c r="NG17">
        <v>49.8</v>
      </c>
      <c r="NH17">
        <v>0.28999999999999998</v>
      </c>
      <c r="NI17">
        <v>-0.15</v>
      </c>
      <c r="NJ17">
        <v>0.08</v>
      </c>
      <c r="NK17">
        <v>0.28000000000000003</v>
      </c>
      <c r="NL17">
        <v>-0.15</v>
      </c>
      <c r="NM17">
        <v>7.0000000000000007E-2</v>
      </c>
      <c r="NN17">
        <v>0.28999999999999998</v>
      </c>
      <c r="NO17">
        <v>-0.14000000000000001</v>
      </c>
      <c r="NP17">
        <v>0.08</v>
      </c>
      <c r="NQ17">
        <v>50.4</v>
      </c>
      <c r="NR17">
        <v>46</v>
      </c>
      <c r="NS17">
        <v>48.3</v>
      </c>
      <c r="NT17">
        <v>72.7</v>
      </c>
      <c r="NU17">
        <v>68.400000000000006</v>
      </c>
      <c r="NV17">
        <v>70.599999999999994</v>
      </c>
      <c r="NW17">
        <v>47.5</v>
      </c>
      <c r="NX17">
        <v>37.700000000000003</v>
      </c>
      <c r="NY17">
        <v>42.7</v>
      </c>
      <c r="NZ17">
        <v>22.7</v>
      </c>
      <c r="OA17">
        <v>15</v>
      </c>
      <c r="OB17">
        <v>19</v>
      </c>
      <c r="OC17">
        <v>32.1</v>
      </c>
      <c r="OD17">
        <v>22.2</v>
      </c>
      <c r="OE17">
        <v>27.3</v>
      </c>
      <c r="OF17">
        <v>4.5182349999999998</v>
      </c>
      <c r="OG17">
        <v>4.1802339999999996</v>
      </c>
      <c r="OH17">
        <v>4.3531930000000001</v>
      </c>
    </row>
    <row r="18" spans="2:398" x14ac:dyDescent="0.25">
      <c r="B18" t="s">
        <v>340</v>
      </c>
      <c r="C18">
        <v>23656</v>
      </c>
      <c r="D18">
        <v>39605</v>
      </c>
      <c r="E18">
        <v>63261</v>
      </c>
      <c r="F18">
        <v>22778</v>
      </c>
      <c r="G18">
        <v>38157</v>
      </c>
      <c r="H18">
        <v>60935</v>
      </c>
      <c r="I18">
        <v>33</v>
      </c>
      <c r="J18">
        <v>30.1</v>
      </c>
      <c r="K18">
        <v>31.2</v>
      </c>
      <c r="L18">
        <v>-0.25</v>
      </c>
      <c r="M18">
        <v>-0.55000000000000004</v>
      </c>
      <c r="N18">
        <v>-0.44</v>
      </c>
      <c r="O18">
        <v>-0.27</v>
      </c>
      <c r="P18">
        <v>-0.56000000000000005</v>
      </c>
      <c r="Q18">
        <v>-0.45</v>
      </c>
      <c r="R18">
        <v>-0.23</v>
      </c>
      <c r="S18">
        <v>-0.54</v>
      </c>
      <c r="T18">
        <v>-0.43</v>
      </c>
      <c r="U18">
        <v>17.7</v>
      </c>
      <c r="V18">
        <v>14.5</v>
      </c>
      <c r="W18">
        <v>15.7</v>
      </c>
      <c r="X18">
        <v>32.200000000000003</v>
      </c>
      <c r="Y18">
        <v>28.4</v>
      </c>
      <c r="Z18">
        <v>29.8</v>
      </c>
      <c r="AA18">
        <v>17.899999999999999</v>
      </c>
      <c r="AB18">
        <v>12.3</v>
      </c>
      <c r="AC18">
        <v>14.4</v>
      </c>
      <c r="AD18">
        <v>5.0999999999999996</v>
      </c>
      <c r="AE18">
        <v>2.7</v>
      </c>
      <c r="AF18">
        <v>3.6</v>
      </c>
      <c r="AG18">
        <v>8.1</v>
      </c>
      <c r="AH18">
        <v>4.5</v>
      </c>
      <c r="AI18">
        <v>5.9</v>
      </c>
      <c r="AJ18">
        <v>2.6397020000000002</v>
      </c>
      <c r="AK18">
        <v>2.451155</v>
      </c>
      <c r="AL18">
        <v>2.5216609999999999</v>
      </c>
      <c r="AM18">
        <v>7140</v>
      </c>
      <c r="AN18">
        <v>11685</v>
      </c>
      <c r="AO18">
        <v>18825</v>
      </c>
      <c r="AP18">
        <v>6873</v>
      </c>
      <c r="AQ18">
        <v>11238</v>
      </c>
      <c r="AR18">
        <v>18111</v>
      </c>
      <c r="AS18">
        <v>31.8</v>
      </c>
      <c r="AT18">
        <v>29.3</v>
      </c>
      <c r="AU18">
        <v>30.2</v>
      </c>
      <c r="AV18">
        <v>-0.3</v>
      </c>
      <c r="AW18">
        <v>-0.56000000000000005</v>
      </c>
      <c r="AX18">
        <v>-0.46</v>
      </c>
      <c r="AY18">
        <v>-0.33</v>
      </c>
      <c r="AZ18">
        <v>-0.57999999999999996</v>
      </c>
      <c r="BA18">
        <v>-0.48</v>
      </c>
      <c r="BB18">
        <v>-0.27</v>
      </c>
      <c r="BC18">
        <v>-0.53</v>
      </c>
      <c r="BD18">
        <v>-0.44</v>
      </c>
      <c r="BE18">
        <v>15.9</v>
      </c>
      <c r="BF18">
        <v>13.2</v>
      </c>
      <c r="BG18">
        <v>14.2</v>
      </c>
      <c r="BH18">
        <v>30.3</v>
      </c>
      <c r="BI18">
        <v>27</v>
      </c>
      <c r="BJ18">
        <v>28.3</v>
      </c>
      <c r="BK18">
        <v>16.100000000000001</v>
      </c>
      <c r="BL18">
        <v>10.8</v>
      </c>
      <c r="BM18">
        <v>12.8</v>
      </c>
      <c r="BN18">
        <v>3.9</v>
      </c>
      <c r="BO18">
        <v>2.2000000000000002</v>
      </c>
      <c r="BP18">
        <v>2.9</v>
      </c>
      <c r="BQ18">
        <v>6.6</v>
      </c>
      <c r="BR18">
        <v>3.8</v>
      </c>
      <c r="BS18">
        <v>4.8</v>
      </c>
      <c r="BT18">
        <v>2.5255749999999999</v>
      </c>
      <c r="BU18">
        <v>2.376782</v>
      </c>
      <c r="BV18">
        <v>2.4332159999999998</v>
      </c>
      <c r="BW18">
        <v>16486</v>
      </c>
      <c r="BX18">
        <v>27889</v>
      </c>
      <c r="BY18">
        <v>44375</v>
      </c>
      <c r="BZ18">
        <v>15880</v>
      </c>
      <c r="CA18">
        <v>26892</v>
      </c>
      <c r="CB18">
        <v>42772</v>
      </c>
      <c r="CC18">
        <v>33.6</v>
      </c>
      <c r="CD18">
        <v>30.4</v>
      </c>
      <c r="CE18">
        <v>31.6</v>
      </c>
      <c r="CF18">
        <v>-0.23</v>
      </c>
      <c r="CG18">
        <v>-0.55000000000000004</v>
      </c>
      <c r="CH18">
        <v>-0.43</v>
      </c>
      <c r="CI18">
        <v>-0.25</v>
      </c>
      <c r="CJ18">
        <v>-0.56000000000000005</v>
      </c>
      <c r="CK18">
        <v>-0.44</v>
      </c>
      <c r="CL18">
        <v>-0.21</v>
      </c>
      <c r="CM18">
        <v>-0.53</v>
      </c>
      <c r="CN18">
        <v>-0.42</v>
      </c>
      <c r="CO18">
        <v>18.399999999999999</v>
      </c>
      <c r="CP18">
        <v>15</v>
      </c>
      <c r="CQ18">
        <v>16.3</v>
      </c>
      <c r="CR18">
        <v>33</v>
      </c>
      <c r="CS18">
        <v>29</v>
      </c>
      <c r="CT18">
        <v>30.5</v>
      </c>
      <c r="CU18">
        <v>18.600000000000001</v>
      </c>
      <c r="CV18">
        <v>12.9</v>
      </c>
      <c r="CW18">
        <v>15</v>
      </c>
      <c r="CX18">
        <v>5.6</v>
      </c>
      <c r="CY18">
        <v>3</v>
      </c>
      <c r="CZ18">
        <v>3.9</v>
      </c>
      <c r="DA18">
        <v>8.6999999999999993</v>
      </c>
      <c r="DB18">
        <v>4.9000000000000004</v>
      </c>
      <c r="DC18">
        <v>6.3</v>
      </c>
      <c r="DD18">
        <v>2.6872159999999998</v>
      </c>
      <c r="DE18">
        <v>2.4820350000000002</v>
      </c>
      <c r="DF18">
        <v>2.5582630000000002</v>
      </c>
      <c r="DG18">
        <v>4868</v>
      </c>
      <c r="DH18">
        <v>8499</v>
      </c>
      <c r="DI18">
        <v>13367</v>
      </c>
      <c r="DJ18">
        <v>4688</v>
      </c>
      <c r="DK18">
        <v>8186</v>
      </c>
      <c r="DL18">
        <v>12874</v>
      </c>
      <c r="DM18">
        <v>28.5</v>
      </c>
      <c r="DN18">
        <v>26.9</v>
      </c>
      <c r="DO18">
        <v>27.5</v>
      </c>
      <c r="DP18">
        <v>-0.46</v>
      </c>
      <c r="DQ18">
        <v>-0.69</v>
      </c>
      <c r="DR18">
        <v>-0.61</v>
      </c>
      <c r="DS18">
        <v>-0.5</v>
      </c>
      <c r="DT18">
        <v>-0.72</v>
      </c>
      <c r="DU18">
        <v>-0.63</v>
      </c>
      <c r="DV18">
        <v>-0.42</v>
      </c>
      <c r="DW18">
        <v>-0.66</v>
      </c>
      <c r="DX18">
        <v>-0.57999999999999996</v>
      </c>
      <c r="DY18">
        <v>10.8</v>
      </c>
      <c r="DZ18">
        <v>9.6999999999999993</v>
      </c>
      <c r="EA18">
        <v>10.1</v>
      </c>
      <c r="EB18">
        <v>22.8</v>
      </c>
      <c r="EC18">
        <v>21.4</v>
      </c>
      <c r="ED18">
        <v>21.9</v>
      </c>
      <c r="EE18">
        <v>13.2</v>
      </c>
      <c r="EF18">
        <v>10.1</v>
      </c>
      <c r="EG18">
        <v>11.2</v>
      </c>
      <c r="EH18">
        <v>1.9</v>
      </c>
      <c r="EI18">
        <v>1.3</v>
      </c>
      <c r="EJ18">
        <v>1.5</v>
      </c>
      <c r="EK18">
        <v>3.6</v>
      </c>
      <c r="EL18">
        <v>2.4</v>
      </c>
      <c r="EM18">
        <v>2.8</v>
      </c>
      <c r="EN18">
        <v>2.1814290000000001</v>
      </c>
      <c r="EO18">
        <v>2.1193390000000001</v>
      </c>
      <c r="EP18">
        <v>2.1419510000000002</v>
      </c>
      <c r="EQ18">
        <v>11158</v>
      </c>
      <c r="ER18">
        <v>18174</v>
      </c>
      <c r="ES18">
        <v>29332</v>
      </c>
      <c r="ET18">
        <v>10769</v>
      </c>
      <c r="EU18">
        <v>17580</v>
      </c>
      <c r="EV18">
        <v>28349</v>
      </c>
      <c r="EW18">
        <v>35.799999999999997</v>
      </c>
      <c r="EX18">
        <v>32</v>
      </c>
      <c r="EY18">
        <v>33.5</v>
      </c>
      <c r="EZ18">
        <v>-0.12</v>
      </c>
      <c r="FA18">
        <v>-0.47</v>
      </c>
      <c r="FB18">
        <v>-0.34</v>
      </c>
      <c r="FC18">
        <v>-0.15</v>
      </c>
      <c r="FD18">
        <v>-0.49</v>
      </c>
      <c r="FE18">
        <v>-0.35</v>
      </c>
      <c r="FF18">
        <v>-0.1</v>
      </c>
      <c r="FG18">
        <v>-0.45</v>
      </c>
      <c r="FH18">
        <v>-0.32</v>
      </c>
      <c r="FI18">
        <v>21.8</v>
      </c>
      <c r="FJ18">
        <v>17.399999999999999</v>
      </c>
      <c r="FK18">
        <v>19.100000000000001</v>
      </c>
      <c r="FL18">
        <v>37.4</v>
      </c>
      <c r="FM18">
        <v>32.5</v>
      </c>
      <c r="FN18">
        <v>34.4</v>
      </c>
      <c r="FO18">
        <v>20.8</v>
      </c>
      <c r="FP18">
        <v>14.2</v>
      </c>
      <c r="FQ18">
        <v>16.7</v>
      </c>
      <c r="FR18">
        <v>7.3</v>
      </c>
      <c r="FS18">
        <v>3.7</v>
      </c>
      <c r="FT18">
        <v>5.0999999999999996</v>
      </c>
      <c r="FU18">
        <v>11</v>
      </c>
      <c r="FV18">
        <v>6</v>
      </c>
      <c r="FW18">
        <v>7.9</v>
      </c>
      <c r="FX18">
        <v>2.9067630000000002</v>
      </c>
      <c r="FY18">
        <v>2.6478570000000001</v>
      </c>
      <c r="FZ18">
        <v>2.746346</v>
      </c>
      <c r="GA18">
        <v>281</v>
      </c>
      <c r="GB18">
        <v>552</v>
      </c>
      <c r="GC18">
        <v>833</v>
      </c>
      <c r="GD18">
        <v>254</v>
      </c>
      <c r="GE18">
        <v>498</v>
      </c>
      <c r="GF18">
        <v>752</v>
      </c>
      <c r="GG18">
        <v>33.299999999999997</v>
      </c>
      <c r="GH18">
        <v>33.299999999999997</v>
      </c>
      <c r="GI18">
        <v>33.299999999999997</v>
      </c>
      <c r="GJ18">
        <v>-0.33</v>
      </c>
      <c r="GK18">
        <v>-0.3</v>
      </c>
      <c r="GL18">
        <v>-0.31</v>
      </c>
      <c r="GM18">
        <v>-0.49</v>
      </c>
      <c r="GN18">
        <v>-0.41</v>
      </c>
      <c r="GO18">
        <v>-0.4</v>
      </c>
      <c r="GP18">
        <v>-0.17</v>
      </c>
      <c r="GQ18">
        <v>-0.19</v>
      </c>
      <c r="GR18">
        <v>-0.22</v>
      </c>
      <c r="GS18">
        <v>16.399999999999999</v>
      </c>
      <c r="GT18">
        <v>20.3</v>
      </c>
      <c r="GU18">
        <v>19</v>
      </c>
      <c r="GV18">
        <v>32.700000000000003</v>
      </c>
      <c r="GW18">
        <v>35.299999999999997</v>
      </c>
      <c r="GX18">
        <v>34.5</v>
      </c>
      <c r="GY18">
        <v>34.200000000000003</v>
      </c>
      <c r="GZ18">
        <v>28.4</v>
      </c>
      <c r="HA18">
        <v>30.4</v>
      </c>
      <c r="HB18">
        <v>6</v>
      </c>
      <c r="HC18">
        <v>6.5</v>
      </c>
      <c r="HD18">
        <v>6.4</v>
      </c>
      <c r="HE18">
        <v>11.4</v>
      </c>
      <c r="HF18">
        <v>10.7</v>
      </c>
      <c r="HG18">
        <v>10.9</v>
      </c>
      <c r="HH18">
        <v>2.8695719999999998</v>
      </c>
      <c r="HI18">
        <v>2.91201</v>
      </c>
      <c r="HJ18">
        <v>2.8976950000000001</v>
      </c>
      <c r="HK18">
        <v>115</v>
      </c>
      <c r="HL18">
        <v>495</v>
      </c>
      <c r="HM18">
        <v>610</v>
      </c>
      <c r="HN18">
        <v>112</v>
      </c>
      <c r="HO18">
        <v>464</v>
      </c>
      <c r="HP18">
        <v>576</v>
      </c>
      <c r="HQ18">
        <v>34.299999999999997</v>
      </c>
      <c r="HR18">
        <v>29</v>
      </c>
      <c r="HS18">
        <v>30</v>
      </c>
      <c r="HT18">
        <v>-0.79</v>
      </c>
      <c r="HU18">
        <v>-1.08</v>
      </c>
      <c r="HV18">
        <v>-1.03</v>
      </c>
      <c r="HW18">
        <v>-1.02</v>
      </c>
      <c r="HX18">
        <v>-1.2</v>
      </c>
      <c r="HY18">
        <v>-1.1299999999999999</v>
      </c>
      <c r="HZ18">
        <v>-0.55000000000000004</v>
      </c>
      <c r="IA18">
        <v>-0.97</v>
      </c>
      <c r="IB18">
        <v>-0.92</v>
      </c>
      <c r="IC18">
        <v>22.6</v>
      </c>
      <c r="ID18">
        <v>11.9</v>
      </c>
      <c r="IE18">
        <v>13.9</v>
      </c>
      <c r="IF18">
        <v>38.299999999999997</v>
      </c>
      <c r="IG18">
        <v>24.2</v>
      </c>
      <c r="IH18">
        <v>26.9</v>
      </c>
      <c r="II18">
        <v>3.5</v>
      </c>
      <c r="IJ18">
        <v>2.2000000000000002</v>
      </c>
      <c r="IK18">
        <v>2.5</v>
      </c>
      <c r="IL18">
        <v>0</v>
      </c>
      <c r="IM18">
        <v>0</v>
      </c>
      <c r="IN18">
        <v>0</v>
      </c>
      <c r="IO18">
        <v>0.9</v>
      </c>
      <c r="IP18">
        <v>0.4</v>
      </c>
      <c r="IQ18">
        <v>0.5</v>
      </c>
      <c r="IR18">
        <v>2.6174780000000002</v>
      </c>
      <c r="IS18">
        <v>2.2734540000000001</v>
      </c>
      <c r="IT18">
        <v>2.338311</v>
      </c>
      <c r="IU18">
        <v>64</v>
      </c>
      <c r="IV18">
        <v>169</v>
      </c>
      <c r="IW18">
        <v>233</v>
      </c>
      <c r="IX18">
        <v>57</v>
      </c>
      <c r="IY18">
        <v>164</v>
      </c>
      <c r="IZ18">
        <v>221</v>
      </c>
      <c r="JA18">
        <v>31.5</v>
      </c>
      <c r="JB18">
        <v>28.6</v>
      </c>
      <c r="JC18">
        <v>29.4</v>
      </c>
      <c r="JD18">
        <v>-0.69</v>
      </c>
      <c r="JE18">
        <v>-0.82</v>
      </c>
      <c r="JF18">
        <v>-0.79</v>
      </c>
      <c r="JG18">
        <v>-1.02</v>
      </c>
      <c r="JH18">
        <v>-1.02</v>
      </c>
      <c r="JI18">
        <v>-0.96</v>
      </c>
      <c r="JJ18">
        <v>-0.36</v>
      </c>
      <c r="JK18">
        <v>-0.63</v>
      </c>
      <c r="JL18">
        <v>-0.62</v>
      </c>
      <c r="JM18">
        <v>10.9</v>
      </c>
      <c r="JN18">
        <v>11.2</v>
      </c>
      <c r="JO18">
        <v>11.2</v>
      </c>
      <c r="JP18">
        <v>29.7</v>
      </c>
      <c r="JQ18">
        <v>26.6</v>
      </c>
      <c r="JR18">
        <v>27.5</v>
      </c>
      <c r="JS18">
        <v>1.6</v>
      </c>
      <c r="JT18">
        <v>4.0999999999999996</v>
      </c>
      <c r="JU18">
        <v>3.4</v>
      </c>
      <c r="JV18">
        <v>0</v>
      </c>
      <c r="JW18">
        <v>0.6</v>
      </c>
      <c r="JX18">
        <v>0.4</v>
      </c>
      <c r="JY18">
        <v>0</v>
      </c>
      <c r="JZ18">
        <v>0.6</v>
      </c>
      <c r="KA18">
        <v>0.4</v>
      </c>
      <c r="KB18">
        <v>2.2065619999999999</v>
      </c>
      <c r="KC18">
        <v>2.0961530000000002</v>
      </c>
      <c r="KD18">
        <v>2.1264799999999999</v>
      </c>
      <c r="KE18">
        <v>0</v>
      </c>
      <c r="KF18">
        <v>6</v>
      </c>
      <c r="KG18">
        <v>6</v>
      </c>
      <c r="KH18">
        <v>0</v>
      </c>
      <c r="KI18">
        <v>6</v>
      </c>
      <c r="KJ18">
        <v>6</v>
      </c>
      <c r="KK18" t="s">
        <v>111</v>
      </c>
      <c r="KL18">
        <v>3.8</v>
      </c>
      <c r="KM18">
        <v>3.8</v>
      </c>
      <c r="KN18" t="s">
        <v>111</v>
      </c>
      <c r="KO18">
        <v>-2.93</v>
      </c>
      <c r="KP18">
        <v>-2.93</v>
      </c>
      <c r="KQ18" t="s">
        <v>111</v>
      </c>
      <c r="KR18">
        <v>-3.94</v>
      </c>
      <c r="KS18">
        <v>-3.94</v>
      </c>
      <c r="KT18" t="s">
        <v>111</v>
      </c>
      <c r="KU18">
        <v>-1.92</v>
      </c>
      <c r="KV18">
        <v>-1.92</v>
      </c>
      <c r="KW18" t="s">
        <v>111</v>
      </c>
      <c r="KX18">
        <v>0</v>
      </c>
      <c r="KY18">
        <v>0</v>
      </c>
      <c r="KZ18" t="s">
        <v>111</v>
      </c>
      <c r="LA18">
        <v>0</v>
      </c>
      <c r="LB18">
        <v>0</v>
      </c>
      <c r="LC18" t="s">
        <v>111</v>
      </c>
      <c r="LD18">
        <v>0</v>
      </c>
      <c r="LE18">
        <v>0</v>
      </c>
      <c r="LF18" t="s">
        <v>111</v>
      </c>
      <c r="LG18">
        <v>0</v>
      </c>
      <c r="LH18">
        <v>0</v>
      </c>
      <c r="LI18" t="s">
        <v>111</v>
      </c>
      <c r="LJ18">
        <v>0</v>
      </c>
      <c r="LK18">
        <v>0</v>
      </c>
      <c r="LL18" t="s">
        <v>111</v>
      </c>
      <c r="LM18">
        <v>0.22</v>
      </c>
      <c r="LN18">
        <v>0.22</v>
      </c>
      <c r="LO18">
        <v>2789</v>
      </c>
      <c r="LP18">
        <v>7480</v>
      </c>
      <c r="LQ18">
        <v>10269</v>
      </c>
      <c r="LR18">
        <v>2582</v>
      </c>
      <c r="LS18">
        <v>6918</v>
      </c>
      <c r="LT18">
        <v>9500</v>
      </c>
      <c r="LU18">
        <v>1.7</v>
      </c>
      <c r="LV18">
        <v>3.2</v>
      </c>
      <c r="LW18">
        <v>2.8</v>
      </c>
      <c r="LX18">
        <v>-1.58</v>
      </c>
      <c r="LY18">
        <v>-1.73</v>
      </c>
      <c r="LZ18">
        <v>-1.69</v>
      </c>
      <c r="MA18">
        <v>-1.63</v>
      </c>
      <c r="MB18">
        <v>-1.76</v>
      </c>
      <c r="MC18">
        <v>-1.72</v>
      </c>
      <c r="MD18">
        <v>-1.53</v>
      </c>
      <c r="ME18">
        <v>-1.7</v>
      </c>
      <c r="MF18">
        <v>-1.67</v>
      </c>
      <c r="MG18">
        <v>0.1</v>
      </c>
      <c r="MH18">
        <v>0.4</v>
      </c>
      <c r="MI18">
        <v>0.3</v>
      </c>
      <c r="MJ18">
        <v>0.5</v>
      </c>
      <c r="MK18">
        <v>1.3</v>
      </c>
      <c r="ML18">
        <v>1.1000000000000001</v>
      </c>
      <c r="MM18">
        <v>0</v>
      </c>
      <c r="MN18">
        <v>0.1</v>
      </c>
      <c r="MO18">
        <v>0.1</v>
      </c>
      <c r="MP18">
        <v>0</v>
      </c>
      <c r="MQ18">
        <v>0</v>
      </c>
      <c r="MR18">
        <v>0</v>
      </c>
      <c r="MS18">
        <v>0</v>
      </c>
      <c r="MT18">
        <v>0</v>
      </c>
      <c r="MU18">
        <v>0</v>
      </c>
      <c r="MV18">
        <v>8.5212999999999997E-2</v>
      </c>
      <c r="MW18">
        <v>0.18764900000000001</v>
      </c>
      <c r="MX18">
        <v>0.159828</v>
      </c>
      <c r="MY18">
        <v>26445</v>
      </c>
      <c r="MZ18">
        <v>47085</v>
      </c>
      <c r="NA18">
        <v>73530</v>
      </c>
      <c r="NB18">
        <v>25360</v>
      </c>
      <c r="NC18">
        <v>45075</v>
      </c>
      <c r="ND18">
        <v>70435</v>
      </c>
      <c r="NE18">
        <v>29.7</v>
      </c>
      <c r="NF18">
        <v>25.8</v>
      </c>
      <c r="NG18">
        <v>27.2</v>
      </c>
      <c r="NH18">
        <v>-0.39</v>
      </c>
      <c r="NI18">
        <v>-0.73</v>
      </c>
      <c r="NJ18">
        <v>-0.61</v>
      </c>
      <c r="NK18">
        <v>-0.4</v>
      </c>
      <c r="NL18">
        <v>-0.74</v>
      </c>
      <c r="NM18">
        <v>-0.62</v>
      </c>
      <c r="NN18">
        <v>-0.37</v>
      </c>
      <c r="NO18">
        <v>-0.72</v>
      </c>
      <c r="NP18">
        <v>-0.6</v>
      </c>
      <c r="NQ18">
        <v>15.8</v>
      </c>
      <c r="NR18">
        <v>12.2</v>
      </c>
      <c r="NS18">
        <v>13.5</v>
      </c>
      <c r="NT18">
        <v>28.9</v>
      </c>
      <c r="NU18">
        <v>24.1</v>
      </c>
      <c r="NV18">
        <v>25.8</v>
      </c>
      <c r="NW18">
        <v>16</v>
      </c>
      <c r="NX18">
        <v>10.4</v>
      </c>
      <c r="NY18">
        <v>12.4</v>
      </c>
      <c r="NZ18">
        <v>4.5</v>
      </c>
      <c r="OA18">
        <v>2.2999999999999998</v>
      </c>
      <c r="OB18">
        <v>3.1</v>
      </c>
      <c r="OC18">
        <v>7.2</v>
      </c>
      <c r="OD18">
        <v>3.8</v>
      </c>
      <c r="OE18">
        <v>5.0999999999999996</v>
      </c>
      <c r="OF18">
        <v>2.370295</v>
      </c>
      <c r="OG18">
        <v>2.0915710000000001</v>
      </c>
      <c r="OH18">
        <v>2.1918139999999999</v>
      </c>
    </row>
    <row r="19" spans="2:398" x14ac:dyDescent="0.25">
      <c r="B19" t="s">
        <v>207</v>
      </c>
      <c r="C19">
        <v>21216</v>
      </c>
      <c r="D19">
        <v>32695</v>
      </c>
      <c r="E19">
        <v>53911</v>
      </c>
      <c r="F19">
        <v>20409</v>
      </c>
      <c r="G19">
        <v>31448</v>
      </c>
      <c r="H19">
        <v>51857</v>
      </c>
      <c r="I19">
        <v>34.1</v>
      </c>
      <c r="J19">
        <v>31</v>
      </c>
      <c r="K19">
        <v>32.200000000000003</v>
      </c>
      <c r="L19">
        <v>-0.23</v>
      </c>
      <c r="M19">
        <v>-0.56000000000000005</v>
      </c>
      <c r="N19">
        <v>-0.43</v>
      </c>
      <c r="O19">
        <v>-0.25</v>
      </c>
      <c r="P19">
        <v>-0.56999999999999995</v>
      </c>
      <c r="Q19">
        <v>-0.44</v>
      </c>
      <c r="R19">
        <v>-0.21</v>
      </c>
      <c r="S19">
        <v>-0.55000000000000004</v>
      </c>
      <c r="T19">
        <v>-0.42</v>
      </c>
      <c r="U19">
        <v>18.7</v>
      </c>
      <c r="V19">
        <v>15.2</v>
      </c>
      <c r="W19">
        <v>16.5</v>
      </c>
      <c r="X19">
        <v>34</v>
      </c>
      <c r="Y19">
        <v>29.7</v>
      </c>
      <c r="Z19">
        <v>31.4</v>
      </c>
      <c r="AA19">
        <v>19.100000000000001</v>
      </c>
      <c r="AB19">
        <v>13.3</v>
      </c>
      <c r="AC19">
        <v>15.6</v>
      </c>
      <c r="AD19">
        <v>5.4</v>
      </c>
      <c r="AE19">
        <v>2.9</v>
      </c>
      <c r="AF19">
        <v>3.9</v>
      </c>
      <c r="AG19">
        <v>8.6</v>
      </c>
      <c r="AH19">
        <v>4.8</v>
      </c>
      <c r="AI19">
        <v>6.3</v>
      </c>
      <c r="AJ19">
        <v>2.7365699999999999</v>
      </c>
      <c r="AK19">
        <v>2.531199</v>
      </c>
      <c r="AL19">
        <v>2.6120199999999998</v>
      </c>
      <c r="AM19">
        <v>6348</v>
      </c>
      <c r="AN19">
        <v>9600</v>
      </c>
      <c r="AO19">
        <v>15948</v>
      </c>
      <c r="AP19">
        <v>6101</v>
      </c>
      <c r="AQ19">
        <v>9223</v>
      </c>
      <c r="AR19">
        <v>15324</v>
      </c>
      <c r="AS19">
        <v>33.1</v>
      </c>
      <c r="AT19">
        <v>30.2</v>
      </c>
      <c r="AU19">
        <v>31.3</v>
      </c>
      <c r="AV19">
        <v>-0.26</v>
      </c>
      <c r="AW19">
        <v>-0.56000000000000005</v>
      </c>
      <c r="AX19">
        <v>-0.44</v>
      </c>
      <c r="AY19">
        <v>-0.28999999999999998</v>
      </c>
      <c r="AZ19">
        <v>-0.59</v>
      </c>
      <c r="BA19">
        <v>-0.46</v>
      </c>
      <c r="BB19">
        <v>-0.23</v>
      </c>
      <c r="BC19">
        <v>-0.54</v>
      </c>
      <c r="BD19">
        <v>-0.42</v>
      </c>
      <c r="BE19">
        <v>16.899999999999999</v>
      </c>
      <c r="BF19">
        <v>13.7</v>
      </c>
      <c r="BG19">
        <v>15</v>
      </c>
      <c r="BH19">
        <v>32.200000000000003</v>
      </c>
      <c r="BI19">
        <v>28.1</v>
      </c>
      <c r="BJ19">
        <v>29.7</v>
      </c>
      <c r="BK19">
        <v>17.3</v>
      </c>
      <c r="BL19">
        <v>11.7</v>
      </c>
      <c r="BM19">
        <v>13.9</v>
      </c>
      <c r="BN19">
        <v>4.0999999999999996</v>
      </c>
      <c r="BO19">
        <v>2.2999999999999998</v>
      </c>
      <c r="BP19">
        <v>3</v>
      </c>
      <c r="BQ19">
        <v>7</v>
      </c>
      <c r="BR19">
        <v>3.9</v>
      </c>
      <c r="BS19">
        <v>5.2</v>
      </c>
      <c r="BT19">
        <v>2.6380479999999999</v>
      </c>
      <c r="BU19">
        <v>2.453754</v>
      </c>
      <c r="BV19">
        <v>2.5271110000000001</v>
      </c>
      <c r="BW19">
        <v>14838</v>
      </c>
      <c r="BX19">
        <v>23068</v>
      </c>
      <c r="BY19">
        <v>37906</v>
      </c>
      <c r="BZ19">
        <v>14283</v>
      </c>
      <c r="CA19">
        <v>22202</v>
      </c>
      <c r="CB19">
        <v>36485</v>
      </c>
      <c r="CC19">
        <v>34.6</v>
      </c>
      <c r="CD19">
        <v>31.3</v>
      </c>
      <c r="CE19">
        <v>32.6</v>
      </c>
      <c r="CF19">
        <v>-0.21</v>
      </c>
      <c r="CG19">
        <v>-0.56000000000000005</v>
      </c>
      <c r="CH19">
        <v>-0.42</v>
      </c>
      <c r="CI19">
        <v>-0.23</v>
      </c>
      <c r="CJ19">
        <v>-0.56999999999999995</v>
      </c>
      <c r="CK19">
        <v>-0.44</v>
      </c>
      <c r="CL19">
        <v>-0.19</v>
      </c>
      <c r="CM19">
        <v>-0.54</v>
      </c>
      <c r="CN19">
        <v>-0.41</v>
      </c>
      <c r="CO19">
        <v>19.399999999999999</v>
      </c>
      <c r="CP19">
        <v>15.8</v>
      </c>
      <c r="CQ19">
        <v>17.2</v>
      </c>
      <c r="CR19">
        <v>34.700000000000003</v>
      </c>
      <c r="CS19">
        <v>30.4</v>
      </c>
      <c r="CT19">
        <v>32.1</v>
      </c>
      <c r="CU19">
        <v>19.8</v>
      </c>
      <c r="CV19">
        <v>14</v>
      </c>
      <c r="CW19">
        <v>16.3</v>
      </c>
      <c r="CX19">
        <v>5.9</v>
      </c>
      <c r="CY19">
        <v>3.2</v>
      </c>
      <c r="CZ19">
        <v>4.2</v>
      </c>
      <c r="DA19">
        <v>9.3000000000000007</v>
      </c>
      <c r="DB19">
        <v>5.2</v>
      </c>
      <c r="DC19">
        <v>6.8</v>
      </c>
      <c r="DD19">
        <v>2.7767900000000001</v>
      </c>
      <c r="DE19">
        <v>2.5630310000000001</v>
      </c>
      <c r="DF19">
        <v>2.6467049999999999</v>
      </c>
      <c r="DG19">
        <v>4405</v>
      </c>
      <c r="DH19">
        <v>7075</v>
      </c>
      <c r="DI19">
        <v>11480</v>
      </c>
      <c r="DJ19">
        <v>4243</v>
      </c>
      <c r="DK19">
        <v>6800</v>
      </c>
      <c r="DL19">
        <v>11043</v>
      </c>
      <c r="DM19">
        <v>29.2</v>
      </c>
      <c r="DN19">
        <v>27.5</v>
      </c>
      <c r="DO19">
        <v>28.2</v>
      </c>
      <c r="DP19">
        <v>-0.46</v>
      </c>
      <c r="DQ19">
        <v>-0.71</v>
      </c>
      <c r="DR19">
        <v>-0.61</v>
      </c>
      <c r="DS19">
        <v>-0.49</v>
      </c>
      <c r="DT19">
        <v>-0.74</v>
      </c>
      <c r="DU19">
        <v>-0.63</v>
      </c>
      <c r="DV19">
        <v>-0.42</v>
      </c>
      <c r="DW19">
        <v>-0.68</v>
      </c>
      <c r="DX19">
        <v>-0.59</v>
      </c>
      <c r="DY19">
        <v>11.4</v>
      </c>
      <c r="DZ19">
        <v>10</v>
      </c>
      <c r="EA19">
        <v>10.5</v>
      </c>
      <c r="EB19">
        <v>24</v>
      </c>
      <c r="EC19">
        <v>22.2</v>
      </c>
      <c r="ED19">
        <v>22.9</v>
      </c>
      <c r="EE19">
        <v>14</v>
      </c>
      <c r="EF19">
        <v>10.7</v>
      </c>
      <c r="EG19">
        <v>11.9</v>
      </c>
      <c r="EH19">
        <v>2</v>
      </c>
      <c r="EI19">
        <v>1.3</v>
      </c>
      <c r="EJ19">
        <v>1.6</v>
      </c>
      <c r="EK19">
        <v>3.8</v>
      </c>
      <c r="EL19">
        <v>2.5</v>
      </c>
      <c r="EM19">
        <v>3</v>
      </c>
      <c r="EN19">
        <v>2.2412730000000001</v>
      </c>
      <c r="EO19">
        <v>2.1692939999999998</v>
      </c>
      <c r="EP19">
        <v>2.1969129999999999</v>
      </c>
      <c r="EQ19">
        <v>9996</v>
      </c>
      <c r="ER19">
        <v>14930</v>
      </c>
      <c r="ES19">
        <v>24926</v>
      </c>
      <c r="ET19">
        <v>9638</v>
      </c>
      <c r="EU19">
        <v>14417</v>
      </c>
      <c r="EV19">
        <v>24055</v>
      </c>
      <c r="EW19">
        <v>37</v>
      </c>
      <c r="EX19">
        <v>33.1</v>
      </c>
      <c r="EY19">
        <v>34.700000000000003</v>
      </c>
      <c r="EZ19">
        <v>-0.1</v>
      </c>
      <c r="FA19">
        <v>-0.48</v>
      </c>
      <c r="FB19">
        <v>-0.32</v>
      </c>
      <c r="FC19">
        <v>-0.12</v>
      </c>
      <c r="FD19">
        <v>-0.5</v>
      </c>
      <c r="FE19">
        <v>-0.34</v>
      </c>
      <c r="FF19">
        <v>-7.0000000000000007E-2</v>
      </c>
      <c r="FG19">
        <v>-0.46</v>
      </c>
      <c r="FH19">
        <v>-0.31</v>
      </c>
      <c r="FI19">
        <v>23.1</v>
      </c>
      <c r="FJ19">
        <v>18.399999999999999</v>
      </c>
      <c r="FK19">
        <v>20.3</v>
      </c>
      <c r="FL19">
        <v>39.5</v>
      </c>
      <c r="FM19">
        <v>34.200000000000003</v>
      </c>
      <c r="FN19">
        <v>36.299999999999997</v>
      </c>
      <c r="FO19">
        <v>22.3</v>
      </c>
      <c r="FP19">
        <v>15.5</v>
      </c>
      <c r="FQ19">
        <v>18.2</v>
      </c>
      <c r="FR19">
        <v>7.7</v>
      </c>
      <c r="FS19">
        <v>4</v>
      </c>
      <c r="FT19">
        <v>5.5</v>
      </c>
      <c r="FU19">
        <v>11.7</v>
      </c>
      <c r="FV19">
        <v>6.5</v>
      </c>
      <c r="FW19">
        <v>8.6</v>
      </c>
      <c r="FX19">
        <v>3.014275</v>
      </c>
      <c r="FY19">
        <v>2.746766</v>
      </c>
      <c r="FZ19">
        <v>2.8540450000000002</v>
      </c>
      <c r="GA19">
        <v>264</v>
      </c>
      <c r="GB19">
        <v>460</v>
      </c>
      <c r="GC19">
        <v>724</v>
      </c>
      <c r="GD19">
        <v>239</v>
      </c>
      <c r="GE19">
        <v>413</v>
      </c>
      <c r="GF19">
        <v>652</v>
      </c>
      <c r="GG19">
        <v>33.9</v>
      </c>
      <c r="GH19">
        <v>34.5</v>
      </c>
      <c r="GI19">
        <v>34.299999999999997</v>
      </c>
      <c r="GJ19">
        <v>-0.33</v>
      </c>
      <c r="GK19">
        <v>-0.3</v>
      </c>
      <c r="GL19">
        <v>-0.31</v>
      </c>
      <c r="GM19">
        <v>-0.49</v>
      </c>
      <c r="GN19">
        <v>-0.42</v>
      </c>
      <c r="GO19">
        <v>-0.41</v>
      </c>
      <c r="GP19">
        <v>-0.17</v>
      </c>
      <c r="GQ19">
        <v>-0.18</v>
      </c>
      <c r="GR19">
        <v>-0.22</v>
      </c>
      <c r="GS19">
        <v>16.7</v>
      </c>
      <c r="GT19">
        <v>21.7</v>
      </c>
      <c r="GU19">
        <v>19.899999999999999</v>
      </c>
      <c r="GV19">
        <v>33.700000000000003</v>
      </c>
      <c r="GW19">
        <v>37.200000000000003</v>
      </c>
      <c r="GX19">
        <v>35.9</v>
      </c>
      <c r="GY19">
        <v>36</v>
      </c>
      <c r="GZ19">
        <v>31.1</v>
      </c>
      <c r="HA19">
        <v>32.9</v>
      </c>
      <c r="HB19">
        <v>6.1</v>
      </c>
      <c r="HC19">
        <v>7.4</v>
      </c>
      <c r="HD19">
        <v>6.9</v>
      </c>
      <c r="HE19">
        <v>11.7</v>
      </c>
      <c r="HF19">
        <v>12.4</v>
      </c>
      <c r="HG19">
        <v>12.2</v>
      </c>
      <c r="HH19">
        <v>2.9271959999999999</v>
      </c>
      <c r="HI19">
        <v>3.0287600000000001</v>
      </c>
      <c r="HJ19">
        <v>2.9917259999999999</v>
      </c>
      <c r="HK19">
        <v>111</v>
      </c>
      <c r="HL19">
        <v>456</v>
      </c>
      <c r="HM19">
        <v>567</v>
      </c>
      <c r="HN19">
        <v>108</v>
      </c>
      <c r="HO19">
        <v>430</v>
      </c>
      <c r="HP19">
        <v>538</v>
      </c>
      <c r="HQ19">
        <v>34.200000000000003</v>
      </c>
      <c r="HR19">
        <v>29.4</v>
      </c>
      <c r="HS19">
        <v>30.4</v>
      </c>
      <c r="HT19">
        <v>-0.83</v>
      </c>
      <c r="HU19">
        <v>-1.06</v>
      </c>
      <c r="HV19">
        <v>-1.01</v>
      </c>
      <c r="HW19">
        <v>-1.06</v>
      </c>
      <c r="HX19">
        <v>-1.18</v>
      </c>
      <c r="HY19">
        <v>-1.1200000000000001</v>
      </c>
      <c r="HZ19">
        <v>-0.59</v>
      </c>
      <c r="IA19">
        <v>-0.94</v>
      </c>
      <c r="IB19">
        <v>-0.91</v>
      </c>
      <c r="IC19">
        <v>22.5</v>
      </c>
      <c r="ID19">
        <v>12.7</v>
      </c>
      <c r="IE19">
        <v>14.6</v>
      </c>
      <c r="IF19">
        <v>37.799999999999997</v>
      </c>
      <c r="IG19">
        <v>25.4</v>
      </c>
      <c r="IH19">
        <v>27.9</v>
      </c>
      <c r="II19">
        <v>3.6</v>
      </c>
      <c r="IJ19">
        <v>2.4</v>
      </c>
      <c r="IK19">
        <v>2.6</v>
      </c>
      <c r="IL19">
        <v>0</v>
      </c>
      <c r="IM19">
        <v>0</v>
      </c>
      <c r="IN19">
        <v>0</v>
      </c>
      <c r="IO19">
        <v>0.9</v>
      </c>
      <c r="IP19">
        <v>0.4</v>
      </c>
      <c r="IQ19">
        <v>0.5</v>
      </c>
      <c r="IR19">
        <v>2.6066660000000001</v>
      </c>
      <c r="IS19">
        <v>2.315131</v>
      </c>
      <c r="IT19">
        <v>2.372204</v>
      </c>
      <c r="IU19">
        <v>62</v>
      </c>
      <c r="IV19">
        <v>147</v>
      </c>
      <c r="IW19">
        <v>209</v>
      </c>
      <c r="IX19">
        <v>55</v>
      </c>
      <c r="IY19">
        <v>142</v>
      </c>
      <c r="IZ19">
        <v>197</v>
      </c>
      <c r="JA19">
        <v>31.7</v>
      </c>
      <c r="JB19">
        <v>29.8</v>
      </c>
      <c r="JC19">
        <v>30.3</v>
      </c>
      <c r="JD19">
        <v>-0.66</v>
      </c>
      <c r="JE19">
        <v>-0.75</v>
      </c>
      <c r="JF19">
        <v>-0.72</v>
      </c>
      <c r="JG19">
        <v>-0.99</v>
      </c>
      <c r="JH19">
        <v>-0.96</v>
      </c>
      <c r="JI19">
        <v>-0.9</v>
      </c>
      <c r="JJ19">
        <v>-0.33</v>
      </c>
      <c r="JK19">
        <v>-0.54</v>
      </c>
      <c r="JL19">
        <v>-0.55000000000000004</v>
      </c>
      <c r="JM19">
        <v>9.6999999999999993</v>
      </c>
      <c r="JN19">
        <v>12.9</v>
      </c>
      <c r="JO19">
        <v>12</v>
      </c>
      <c r="JP19">
        <v>29</v>
      </c>
      <c r="JQ19">
        <v>28.6</v>
      </c>
      <c r="JR19">
        <v>28.7</v>
      </c>
      <c r="JS19">
        <v>1.6</v>
      </c>
      <c r="JT19">
        <v>4.8</v>
      </c>
      <c r="JU19">
        <v>3.8</v>
      </c>
      <c r="JV19">
        <v>0</v>
      </c>
      <c r="JW19">
        <v>0.7</v>
      </c>
      <c r="JX19">
        <v>0.5</v>
      </c>
      <c r="JY19">
        <v>0</v>
      </c>
      <c r="JZ19">
        <v>0.7</v>
      </c>
      <c r="KA19">
        <v>0.5</v>
      </c>
      <c r="KB19">
        <v>2.1998380000000002</v>
      </c>
      <c r="KC19">
        <v>2.1638090000000001</v>
      </c>
      <c r="KD19">
        <v>2.1744970000000001</v>
      </c>
      <c r="KE19">
        <v>0</v>
      </c>
      <c r="KF19">
        <v>4</v>
      </c>
      <c r="KG19">
        <v>4</v>
      </c>
      <c r="KH19">
        <v>0</v>
      </c>
      <c r="KI19">
        <v>4</v>
      </c>
      <c r="KJ19">
        <v>4</v>
      </c>
      <c r="KK19" t="s">
        <v>111</v>
      </c>
      <c r="KL19">
        <v>3.9</v>
      </c>
      <c r="KM19">
        <v>3.9</v>
      </c>
      <c r="KN19" t="s">
        <v>111</v>
      </c>
      <c r="KO19">
        <v>-3.01</v>
      </c>
      <c r="KP19">
        <v>-3.01</v>
      </c>
      <c r="KQ19" t="s">
        <v>111</v>
      </c>
      <c r="KR19">
        <v>-4.24</v>
      </c>
      <c r="KS19">
        <v>-4.24</v>
      </c>
      <c r="KT19" t="s">
        <v>111</v>
      </c>
      <c r="KU19">
        <v>-1.77</v>
      </c>
      <c r="KV19">
        <v>-1.77</v>
      </c>
      <c r="KW19" t="s">
        <v>111</v>
      </c>
      <c r="KX19">
        <v>0</v>
      </c>
      <c r="KY19">
        <v>0</v>
      </c>
      <c r="KZ19" t="s">
        <v>111</v>
      </c>
      <c r="LA19">
        <v>0</v>
      </c>
      <c r="LB19">
        <v>0</v>
      </c>
      <c r="LC19" t="s">
        <v>111</v>
      </c>
      <c r="LD19">
        <v>0</v>
      </c>
      <c r="LE19">
        <v>0</v>
      </c>
      <c r="LF19" t="s">
        <v>111</v>
      </c>
      <c r="LG19">
        <v>0</v>
      </c>
      <c r="LH19">
        <v>0</v>
      </c>
      <c r="LI19" t="s">
        <v>111</v>
      </c>
      <c r="LJ19">
        <v>0</v>
      </c>
      <c r="LK19">
        <v>0</v>
      </c>
      <c r="LL19" t="s">
        <v>111</v>
      </c>
      <c r="LM19">
        <v>0.2475</v>
      </c>
      <c r="LN19">
        <v>0.2475</v>
      </c>
      <c r="LO19">
        <v>40</v>
      </c>
      <c r="LP19">
        <v>82</v>
      </c>
      <c r="LQ19">
        <v>122</v>
      </c>
      <c r="LR19">
        <v>32</v>
      </c>
      <c r="LS19">
        <v>70</v>
      </c>
      <c r="LT19">
        <v>102</v>
      </c>
      <c r="LU19">
        <v>3.6</v>
      </c>
      <c r="LV19">
        <v>3.4</v>
      </c>
      <c r="LW19">
        <v>3.5</v>
      </c>
      <c r="LX19">
        <v>-3.16</v>
      </c>
      <c r="LY19">
        <v>-3.2</v>
      </c>
      <c r="LZ19">
        <v>-3.18</v>
      </c>
      <c r="MA19">
        <v>-3.59</v>
      </c>
      <c r="MB19">
        <v>-3.49</v>
      </c>
      <c r="MC19">
        <v>-3.43</v>
      </c>
      <c r="MD19">
        <v>-2.72</v>
      </c>
      <c r="ME19">
        <v>-2.9</v>
      </c>
      <c r="MF19">
        <v>-2.94</v>
      </c>
      <c r="MG19">
        <v>0</v>
      </c>
      <c r="MH19">
        <v>0</v>
      </c>
      <c r="MI19">
        <v>0</v>
      </c>
      <c r="MJ19">
        <v>0</v>
      </c>
      <c r="MK19">
        <v>0</v>
      </c>
      <c r="ML19">
        <v>0</v>
      </c>
      <c r="MM19">
        <v>0</v>
      </c>
      <c r="MN19">
        <v>0</v>
      </c>
      <c r="MO19">
        <v>0</v>
      </c>
      <c r="MP19">
        <v>0</v>
      </c>
      <c r="MQ19">
        <v>0</v>
      </c>
      <c r="MR19">
        <v>0</v>
      </c>
      <c r="MS19">
        <v>0</v>
      </c>
      <c r="MT19">
        <v>0</v>
      </c>
      <c r="MU19">
        <v>0</v>
      </c>
      <c r="MV19">
        <v>0.17524999999999999</v>
      </c>
      <c r="MW19">
        <v>0.193414</v>
      </c>
      <c r="MX19">
        <v>0.18745899999999999</v>
      </c>
      <c r="MY19">
        <v>21256</v>
      </c>
      <c r="MZ19">
        <v>32777</v>
      </c>
      <c r="NA19">
        <v>54033</v>
      </c>
      <c r="NB19">
        <v>20441</v>
      </c>
      <c r="NC19">
        <v>31518</v>
      </c>
      <c r="ND19">
        <v>51959</v>
      </c>
      <c r="NE19">
        <v>34.1</v>
      </c>
      <c r="NF19">
        <v>30.9</v>
      </c>
      <c r="NG19">
        <v>32.200000000000003</v>
      </c>
      <c r="NH19">
        <v>-0.23</v>
      </c>
      <c r="NI19">
        <v>-0.56999999999999995</v>
      </c>
      <c r="NJ19">
        <v>-0.43</v>
      </c>
      <c r="NK19">
        <v>-0.25</v>
      </c>
      <c r="NL19">
        <v>-0.57999999999999996</v>
      </c>
      <c r="NM19">
        <v>-0.45</v>
      </c>
      <c r="NN19">
        <v>-0.22</v>
      </c>
      <c r="NO19">
        <v>-0.55000000000000004</v>
      </c>
      <c r="NP19">
        <v>-0.42</v>
      </c>
      <c r="NQ19">
        <v>18.7</v>
      </c>
      <c r="NR19">
        <v>15.1</v>
      </c>
      <c r="NS19">
        <v>16.5</v>
      </c>
      <c r="NT19">
        <v>33.9</v>
      </c>
      <c r="NU19">
        <v>29.7</v>
      </c>
      <c r="NV19">
        <v>31.3</v>
      </c>
      <c r="NW19">
        <v>19.100000000000001</v>
      </c>
      <c r="NX19">
        <v>13.3</v>
      </c>
      <c r="NY19">
        <v>15.6</v>
      </c>
      <c r="NZ19">
        <v>5.4</v>
      </c>
      <c r="OA19">
        <v>2.9</v>
      </c>
      <c r="OB19">
        <v>3.9</v>
      </c>
      <c r="OC19">
        <v>8.6</v>
      </c>
      <c r="OD19">
        <v>4.8</v>
      </c>
      <c r="OE19">
        <v>6.3</v>
      </c>
      <c r="OF19">
        <v>2.731751</v>
      </c>
      <c r="OG19">
        <v>2.52535</v>
      </c>
      <c r="OH19">
        <v>2.6065459999999998</v>
      </c>
    </row>
    <row r="20" spans="2:398" x14ac:dyDescent="0.25">
      <c r="B20" t="s">
        <v>209</v>
      </c>
      <c r="C20">
        <v>2440</v>
      </c>
      <c r="D20">
        <v>6910</v>
      </c>
      <c r="E20">
        <v>9350</v>
      </c>
      <c r="F20">
        <v>2369</v>
      </c>
      <c r="G20">
        <v>6709</v>
      </c>
      <c r="H20">
        <v>9078</v>
      </c>
      <c r="I20">
        <v>23.4</v>
      </c>
      <c r="J20">
        <v>25.7</v>
      </c>
      <c r="K20">
        <v>25.1</v>
      </c>
      <c r="L20">
        <v>-0.45</v>
      </c>
      <c r="M20">
        <v>-0.5</v>
      </c>
      <c r="N20">
        <v>-0.49</v>
      </c>
      <c r="O20">
        <v>-0.5</v>
      </c>
      <c r="P20">
        <v>-0.53</v>
      </c>
      <c r="Q20">
        <v>-0.51</v>
      </c>
      <c r="R20">
        <v>-0.4</v>
      </c>
      <c r="S20">
        <v>-0.47</v>
      </c>
      <c r="T20">
        <v>-0.46</v>
      </c>
      <c r="U20">
        <v>8.9</v>
      </c>
      <c r="V20">
        <v>11.2</v>
      </c>
      <c r="W20">
        <v>10.6</v>
      </c>
      <c r="X20">
        <v>16.399999999999999</v>
      </c>
      <c r="Y20">
        <v>22.3</v>
      </c>
      <c r="Z20">
        <v>20.8</v>
      </c>
      <c r="AA20">
        <v>7.5</v>
      </c>
      <c r="AB20">
        <v>7.3</v>
      </c>
      <c r="AC20">
        <v>7.4</v>
      </c>
      <c r="AD20">
        <v>2.4</v>
      </c>
      <c r="AE20">
        <v>1.9</v>
      </c>
      <c r="AF20">
        <v>2</v>
      </c>
      <c r="AG20">
        <v>3.4</v>
      </c>
      <c r="AH20">
        <v>3.1</v>
      </c>
      <c r="AI20">
        <v>3.2</v>
      </c>
      <c r="AJ20">
        <v>1.7974220000000001</v>
      </c>
      <c r="AK20">
        <v>2.0724260000000001</v>
      </c>
      <c r="AL20">
        <v>2.0006599999999999</v>
      </c>
      <c r="AM20">
        <v>792</v>
      </c>
      <c r="AN20">
        <v>2085</v>
      </c>
      <c r="AO20">
        <v>2877</v>
      </c>
      <c r="AP20">
        <v>772</v>
      </c>
      <c r="AQ20">
        <v>2015</v>
      </c>
      <c r="AR20">
        <v>2787</v>
      </c>
      <c r="AS20">
        <v>21.4</v>
      </c>
      <c r="AT20">
        <v>25.1</v>
      </c>
      <c r="AU20">
        <v>24</v>
      </c>
      <c r="AV20">
        <v>-0.56999999999999995</v>
      </c>
      <c r="AW20">
        <v>-0.51</v>
      </c>
      <c r="AX20">
        <v>-0.53</v>
      </c>
      <c r="AY20">
        <v>-0.66</v>
      </c>
      <c r="AZ20">
        <v>-0.56999999999999995</v>
      </c>
      <c r="BA20">
        <v>-0.57999999999999996</v>
      </c>
      <c r="BB20">
        <v>-0.48</v>
      </c>
      <c r="BC20">
        <v>-0.46</v>
      </c>
      <c r="BD20">
        <v>-0.48</v>
      </c>
      <c r="BE20">
        <v>7.6</v>
      </c>
      <c r="BF20">
        <v>11.1</v>
      </c>
      <c r="BG20">
        <v>10.1</v>
      </c>
      <c r="BH20">
        <v>15.2</v>
      </c>
      <c r="BI20">
        <v>22.2</v>
      </c>
      <c r="BJ20">
        <v>20.3</v>
      </c>
      <c r="BK20">
        <v>6.6</v>
      </c>
      <c r="BL20">
        <v>6.6</v>
      </c>
      <c r="BM20">
        <v>6.6</v>
      </c>
      <c r="BN20">
        <v>2</v>
      </c>
      <c r="BO20">
        <v>1.7</v>
      </c>
      <c r="BP20">
        <v>1.8</v>
      </c>
      <c r="BQ20">
        <v>3</v>
      </c>
      <c r="BR20">
        <v>3.2</v>
      </c>
      <c r="BS20">
        <v>3.1</v>
      </c>
      <c r="BT20">
        <v>1.62409</v>
      </c>
      <c r="BU20">
        <v>2.0223779999999998</v>
      </c>
      <c r="BV20">
        <v>1.9127350000000001</v>
      </c>
      <c r="BW20">
        <v>1648</v>
      </c>
      <c r="BX20">
        <v>4821</v>
      </c>
      <c r="BY20">
        <v>6469</v>
      </c>
      <c r="BZ20">
        <v>1597</v>
      </c>
      <c r="CA20">
        <v>4690</v>
      </c>
      <c r="CB20">
        <v>6287</v>
      </c>
      <c r="CC20">
        <v>24.4</v>
      </c>
      <c r="CD20">
        <v>26</v>
      </c>
      <c r="CE20">
        <v>25.6</v>
      </c>
      <c r="CF20">
        <v>-0.39</v>
      </c>
      <c r="CG20">
        <v>-0.49</v>
      </c>
      <c r="CH20">
        <v>-0.47</v>
      </c>
      <c r="CI20">
        <v>-0.45</v>
      </c>
      <c r="CJ20">
        <v>-0.53</v>
      </c>
      <c r="CK20">
        <v>-0.5</v>
      </c>
      <c r="CL20">
        <v>-0.33</v>
      </c>
      <c r="CM20">
        <v>-0.46</v>
      </c>
      <c r="CN20">
        <v>-0.44</v>
      </c>
      <c r="CO20">
        <v>9.5</v>
      </c>
      <c r="CP20">
        <v>11.3</v>
      </c>
      <c r="CQ20">
        <v>10.8</v>
      </c>
      <c r="CR20">
        <v>17.100000000000001</v>
      </c>
      <c r="CS20">
        <v>22.3</v>
      </c>
      <c r="CT20">
        <v>21</v>
      </c>
      <c r="CU20">
        <v>7.9</v>
      </c>
      <c r="CV20">
        <v>7.6</v>
      </c>
      <c r="CW20">
        <v>7.7</v>
      </c>
      <c r="CX20">
        <v>2.5</v>
      </c>
      <c r="CY20">
        <v>2</v>
      </c>
      <c r="CZ20">
        <v>2.1</v>
      </c>
      <c r="DA20">
        <v>3.6</v>
      </c>
      <c r="DB20">
        <v>3.1</v>
      </c>
      <c r="DC20">
        <v>3.2</v>
      </c>
      <c r="DD20">
        <v>1.880722</v>
      </c>
      <c r="DE20">
        <v>2.0944780000000001</v>
      </c>
      <c r="DF20">
        <v>2.0400230000000001</v>
      </c>
      <c r="DG20">
        <v>463</v>
      </c>
      <c r="DH20">
        <v>1424</v>
      </c>
      <c r="DI20">
        <v>1887</v>
      </c>
      <c r="DJ20">
        <v>445</v>
      </c>
      <c r="DK20">
        <v>1386</v>
      </c>
      <c r="DL20">
        <v>1831</v>
      </c>
      <c r="DM20">
        <v>21.6</v>
      </c>
      <c r="DN20">
        <v>23.7</v>
      </c>
      <c r="DO20">
        <v>23.2</v>
      </c>
      <c r="DP20">
        <v>-0.5</v>
      </c>
      <c r="DQ20">
        <v>-0.61</v>
      </c>
      <c r="DR20">
        <v>-0.57999999999999996</v>
      </c>
      <c r="DS20">
        <v>-0.62</v>
      </c>
      <c r="DT20">
        <v>-0.67</v>
      </c>
      <c r="DU20">
        <v>-0.64</v>
      </c>
      <c r="DV20">
        <v>-0.38</v>
      </c>
      <c r="DW20">
        <v>-0.54</v>
      </c>
      <c r="DX20">
        <v>-0.52</v>
      </c>
      <c r="DY20">
        <v>5.6</v>
      </c>
      <c r="DZ20">
        <v>8.1</v>
      </c>
      <c r="EA20">
        <v>7.5</v>
      </c>
      <c r="EB20">
        <v>12.1</v>
      </c>
      <c r="EC20">
        <v>17.3</v>
      </c>
      <c r="ED20">
        <v>16</v>
      </c>
      <c r="EE20">
        <v>6.5</v>
      </c>
      <c r="EF20">
        <v>7.1</v>
      </c>
      <c r="EG20">
        <v>6.9</v>
      </c>
      <c r="EH20">
        <v>0.9</v>
      </c>
      <c r="EI20">
        <v>1.3</v>
      </c>
      <c r="EJ20">
        <v>1.2</v>
      </c>
      <c r="EK20">
        <v>1.3</v>
      </c>
      <c r="EL20">
        <v>2</v>
      </c>
      <c r="EM20">
        <v>1.9</v>
      </c>
      <c r="EN20">
        <v>1.6120730000000001</v>
      </c>
      <c r="EO20">
        <v>1.8711439999999999</v>
      </c>
      <c r="EP20">
        <v>1.8075779999999999</v>
      </c>
      <c r="EQ20">
        <v>1162</v>
      </c>
      <c r="ER20">
        <v>3244</v>
      </c>
      <c r="ES20">
        <v>4406</v>
      </c>
      <c r="ET20">
        <v>1131</v>
      </c>
      <c r="EU20">
        <v>3163</v>
      </c>
      <c r="EV20">
        <v>4294</v>
      </c>
      <c r="EW20">
        <v>25.5</v>
      </c>
      <c r="EX20">
        <v>27</v>
      </c>
      <c r="EY20">
        <v>26.6</v>
      </c>
      <c r="EZ20">
        <v>-0.35</v>
      </c>
      <c r="FA20">
        <v>-0.43</v>
      </c>
      <c r="FB20">
        <v>-0.41</v>
      </c>
      <c r="FC20">
        <v>-0.43</v>
      </c>
      <c r="FD20">
        <v>-0.48</v>
      </c>
      <c r="FE20">
        <v>-0.45</v>
      </c>
      <c r="FF20">
        <v>-0.28000000000000003</v>
      </c>
      <c r="FG20">
        <v>-0.39</v>
      </c>
      <c r="FH20">
        <v>-0.37</v>
      </c>
      <c r="FI20">
        <v>10.9</v>
      </c>
      <c r="FJ20">
        <v>12.8</v>
      </c>
      <c r="FK20">
        <v>12.3</v>
      </c>
      <c r="FL20">
        <v>18.8</v>
      </c>
      <c r="FM20">
        <v>24.6</v>
      </c>
      <c r="FN20">
        <v>23.1</v>
      </c>
      <c r="FO20">
        <v>8.5</v>
      </c>
      <c r="FP20">
        <v>7.8</v>
      </c>
      <c r="FQ20">
        <v>8</v>
      </c>
      <c r="FR20">
        <v>3.2</v>
      </c>
      <c r="FS20">
        <v>2.2999999999999998</v>
      </c>
      <c r="FT20">
        <v>2.5</v>
      </c>
      <c r="FU20">
        <v>4.5999999999999996</v>
      </c>
      <c r="FV20">
        <v>3.7</v>
      </c>
      <c r="FW20">
        <v>3.9</v>
      </c>
      <c r="FX20">
        <v>1.9819009999999999</v>
      </c>
      <c r="FY20">
        <v>2.192644</v>
      </c>
      <c r="FZ20">
        <v>2.1370650000000002</v>
      </c>
      <c r="GA20">
        <v>17</v>
      </c>
      <c r="GB20">
        <v>92</v>
      </c>
      <c r="GC20">
        <v>109</v>
      </c>
      <c r="GD20">
        <v>15</v>
      </c>
      <c r="GE20">
        <v>85</v>
      </c>
      <c r="GF20">
        <v>100</v>
      </c>
      <c r="GG20">
        <v>23.3</v>
      </c>
      <c r="GH20">
        <v>27</v>
      </c>
      <c r="GI20">
        <v>26.4</v>
      </c>
      <c r="GJ20">
        <v>-0.3</v>
      </c>
      <c r="GK20">
        <v>-0.3</v>
      </c>
      <c r="GL20">
        <v>-0.3</v>
      </c>
      <c r="GM20">
        <v>-0.94</v>
      </c>
      <c r="GN20">
        <v>-0.56999999999999995</v>
      </c>
      <c r="GO20">
        <v>-0.55000000000000004</v>
      </c>
      <c r="GP20">
        <v>0.34</v>
      </c>
      <c r="GQ20">
        <v>-0.03</v>
      </c>
      <c r="GR20">
        <v>-0.05</v>
      </c>
      <c r="GS20">
        <v>11.8</v>
      </c>
      <c r="GT20">
        <v>13</v>
      </c>
      <c r="GU20">
        <v>12.8</v>
      </c>
      <c r="GV20">
        <v>17.600000000000001</v>
      </c>
      <c r="GW20">
        <v>26.1</v>
      </c>
      <c r="GX20">
        <v>24.8</v>
      </c>
      <c r="GY20">
        <v>5.9</v>
      </c>
      <c r="GZ20">
        <v>15.2</v>
      </c>
      <c r="HA20">
        <v>13.8</v>
      </c>
      <c r="HB20">
        <v>5.9</v>
      </c>
      <c r="HC20">
        <v>2.2000000000000002</v>
      </c>
      <c r="HD20">
        <v>2.8</v>
      </c>
      <c r="HE20">
        <v>5.9</v>
      </c>
      <c r="HF20">
        <v>2.2000000000000002</v>
      </c>
      <c r="HG20">
        <v>2.8</v>
      </c>
      <c r="HH20">
        <v>1.9747049999999999</v>
      </c>
      <c r="HI20">
        <v>2.3282600000000002</v>
      </c>
      <c r="HJ20">
        <v>2.2731189999999999</v>
      </c>
      <c r="HK20">
        <v>4</v>
      </c>
      <c r="HL20">
        <v>39</v>
      </c>
      <c r="HM20">
        <v>43</v>
      </c>
      <c r="HN20">
        <v>4</v>
      </c>
      <c r="HO20">
        <v>34</v>
      </c>
      <c r="HP20">
        <v>38</v>
      </c>
      <c r="HQ20">
        <v>38</v>
      </c>
      <c r="HR20">
        <v>23.3</v>
      </c>
      <c r="HS20">
        <v>24.7</v>
      </c>
      <c r="HT20">
        <v>0.3</v>
      </c>
      <c r="HU20">
        <v>-1.37</v>
      </c>
      <c r="HV20">
        <v>-1.19</v>
      </c>
      <c r="HW20">
        <v>-0.94</v>
      </c>
      <c r="HX20">
        <v>-1.79</v>
      </c>
      <c r="HY20">
        <v>-1.6</v>
      </c>
      <c r="HZ20">
        <v>1.54</v>
      </c>
      <c r="IA20">
        <v>-0.95</v>
      </c>
      <c r="IB20">
        <v>-0.79</v>
      </c>
      <c r="IC20">
        <v>25</v>
      </c>
      <c r="ID20">
        <v>2.6</v>
      </c>
      <c r="IE20">
        <v>4.7</v>
      </c>
      <c r="IF20">
        <v>50</v>
      </c>
      <c r="IG20">
        <v>10.3</v>
      </c>
      <c r="IH20">
        <v>14</v>
      </c>
      <c r="II20">
        <v>0</v>
      </c>
      <c r="IJ20">
        <v>0</v>
      </c>
      <c r="IK20">
        <v>0</v>
      </c>
      <c r="IL20">
        <v>0</v>
      </c>
      <c r="IM20">
        <v>0</v>
      </c>
      <c r="IN20">
        <v>0</v>
      </c>
      <c r="IO20">
        <v>0</v>
      </c>
      <c r="IP20">
        <v>0</v>
      </c>
      <c r="IQ20">
        <v>0</v>
      </c>
      <c r="IR20">
        <v>2.9175</v>
      </c>
      <c r="IS20">
        <v>1.7861530000000001</v>
      </c>
      <c r="IT20">
        <v>1.8913949999999999</v>
      </c>
      <c r="IU20">
        <v>2</v>
      </c>
      <c r="IV20">
        <v>22</v>
      </c>
      <c r="IW20">
        <v>24</v>
      </c>
      <c r="IX20">
        <v>2</v>
      </c>
      <c r="IY20">
        <v>22</v>
      </c>
      <c r="IZ20">
        <v>24</v>
      </c>
      <c r="JA20">
        <v>27.5</v>
      </c>
      <c r="JB20">
        <v>20.8</v>
      </c>
      <c r="JC20">
        <v>21.4</v>
      </c>
      <c r="JD20">
        <v>-1.59</v>
      </c>
      <c r="JE20">
        <v>-1.3</v>
      </c>
      <c r="JF20">
        <v>-1.32</v>
      </c>
      <c r="JG20">
        <v>-3.34</v>
      </c>
      <c r="JH20">
        <v>-1.83</v>
      </c>
      <c r="JI20">
        <v>-1.83</v>
      </c>
      <c r="JJ20">
        <v>0.16</v>
      </c>
      <c r="JK20">
        <v>-0.77</v>
      </c>
      <c r="JL20">
        <v>-0.82</v>
      </c>
      <c r="JM20">
        <v>50</v>
      </c>
      <c r="JN20">
        <v>0</v>
      </c>
      <c r="JO20">
        <v>4.2</v>
      </c>
      <c r="JP20">
        <v>50</v>
      </c>
      <c r="JQ20">
        <v>13.6</v>
      </c>
      <c r="JR20">
        <v>16.7</v>
      </c>
      <c r="JS20">
        <v>0</v>
      </c>
      <c r="JT20">
        <v>0</v>
      </c>
      <c r="JU20">
        <v>0</v>
      </c>
      <c r="JV20">
        <v>0</v>
      </c>
      <c r="JW20">
        <v>0</v>
      </c>
      <c r="JX20">
        <v>0</v>
      </c>
      <c r="JY20">
        <v>0</v>
      </c>
      <c r="JZ20">
        <v>0</v>
      </c>
      <c r="KA20">
        <v>0</v>
      </c>
      <c r="KB20">
        <v>2.415</v>
      </c>
      <c r="KC20">
        <v>1.6440900000000001</v>
      </c>
      <c r="KD20">
        <v>1.7083330000000001</v>
      </c>
      <c r="KE20">
        <v>0</v>
      </c>
      <c r="KF20">
        <v>2</v>
      </c>
      <c r="KG20">
        <v>2</v>
      </c>
      <c r="KH20">
        <v>0</v>
      </c>
      <c r="KI20">
        <v>2</v>
      </c>
      <c r="KJ20">
        <v>2</v>
      </c>
      <c r="KK20" t="s">
        <v>111</v>
      </c>
      <c r="KL20">
        <v>3.5</v>
      </c>
      <c r="KM20">
        <v>3.5</v>
      </c>
      <c r="KN20" t="s">
        <v>111</v>
      </c>
      <c r="KO20">
        <v>-2.79</v>
      </c>
      <c r="KP20">
        <v>-2.79</v>
      </c>
      <c r="KQ20" t="s">
        <v>111</v>
      </c>
      <c r="KR20">
        <v>-4.54</v>
      </c>
      <c r="KS20">
        <v>-4.54</v>
      </c>
      <c r="KT20" t="s">
        <v>111</v>
      </c>
      <c r="KU20">
        <v>-1.04</v>
      </c>
      <c r="KV20">
        <v>-1.04</v>
      </c>
      <c r="KW20" t="s">
        <v>111</v>
      </c>
      <c r="KX20">
        <v>0</v>
      </c>
      <c r="KY20">
        <v>0</v>
      </c>
      <c r="KZ20" t="s">
        <v>111</v>
      </c>
      <c r="LA20">
        <v>0</v>
      </c>
      <c r="LB20">
        <v>0</v>
      </c>
      <c r="LC20" t="s">
        <v>111</v>
      </c>
      <c r="LD20">
        <v>0</v>
      </c>
      <c r="LE20">
        <v>0</v>
      </c>
      <c r="LF20" t="s">
        <v>111</v>
      </c>
      <c r="LG20">
        <v>0</v>
      </c>
      <c r="LH20">
        <v>0</v>
      </c>
      <c r="LI20" t="s">
        <v>111</v>
      </c>
      <c r="LJ20">
        <v>0</v>
      </c>
      <c r="LK20">
        <v>0</v>
      </c>
      <c r="LL20" t="s">
        <v>111</v>
      </c>
      <c r="LM20">
        <v>0.16500000000000001</v>
      </c>
      <c r="LN20">
        <v>0.16500000000000001</v>
      </c>
      <c r="LO20">
        <v>2749</v>
      </c>
      <c r="LP20">
        <v>7398</v>
      </c>
      <c r="LQ20">
        <v>10147</v>
      </c>
      <c r="LR20">
        <v>2550</v>
      </c>
      <c r="LS20">
        <v>6848</v>
      </c>
      <c r="LT20">
        <v>9398</v>
      </c>
      <c r="LU20">
        <v>1.7</v>
      </c>
      <c r="LV20">
        <v>3.2</v>
      </c>
      <c r="LW20">
        <v>2.8</v>
      </c>
      <c r="LX20">
        <v>-1.56</v>
      </c>
      <c r="LY20">
        <v>-1.72</v>
      </c>
      <c r="LZ20">
        <v>-1.68</v>
      </c>
      <c r="MA20">
        <v>-1.61</v>
      </c>
      <c r="MB20">
        <v>-1.75</v>
      </c>
      <c r="MC20">
        <v>-1.7</v>
      </c>
      <c r="MD20">
        <v>-1.51</v>
      </c>
      <c r="ME20">
        <v>-1.69</v>
      </c>
      <c r="MF20">
        <v>-1.65</v>
      </c>
      <c r="MG20">
        <v>0.1</v>
      </c>
      <c r="MH20">
        <v>0.4</v>
      </c>
      <c r="MI20">
        <v>0.3</v>
      </c>
      <c r="MJ20">
        <v>0.5</v>
      </c>
      <c r="MK20">
        <v>1.4</v>
      </c>
      <c r="ML20">
        <v>1.1000000000000001</v>
      </c>
      <c r="MM20">
        <v>0</v>
      </c>
      <c r="MN20">
        <v>0.1</v>
      </c>
      <c r="MO20">
        <v>0.1</v>
      </c>
      <c r="MP20">
        <v>0</v>
      </c>
      <c r="MQ20">
        <v>0</v>
      </c>
      <c r="MR20">
        <v>0</v>
      </c>
      <c r="MS20">
        <v>0</v>
      </c>
      <c r="MT20">
        <v>0</v>
      </c>
      <c r="MU20">
        <v>0</v>
      </c>
      <c r="MV20">
        <v>8.3903000000000005E-2</v>
      </c>
      <c r="MW20">
        <v>0.187585</v>
      </c>
      <c r="MX20">
        <v>0.159496</v>
      </c>
      <c r="MY20">
        <v>5189</v>
      </c>
      <c r="MZ20">
        <v>14308</v>
      </c>
      <c r="NA20">
        <v>19497</v>
      </c>
      <c r="NB20">
        <v>4919</v>
      </c>
      <c r="NC20">
        <v>13557</v>
      </c>
      <c r="ND20">
        <v>18476</v>
      </c>
      <c r="NE20">
        <v>11.9</v>
      </c>
      <c r="NF20">
        <v>14.1</v>
      </c>
      <c r="NG20">
        <v>13.5</v>
      </c>
      <c r="NH20">
        <v>-1.03</v>
      </c>
      <c r="NI20">
        <v>-1.1200000000000001</v>
      </c>
      <c r="NJ20">
        <v>-1.0900000000000001</v>
      </c>
      <c r="NK20">
        <v>-1.06</v>
      </c>
      <c r="NL20">
        <v>-1.1399999999999999</v>
      </c>
      <c r="NM20">
        <v>-1.1100000000000001</v>
      </c>
      <c r="NN20">
        <v>-0.99</v>
      </c>
      <c r="NO20">
        <v>-1.0900000000000001</v>
      </c>
      <c r="NP20">
        <v>-1.07</v>
      </c>
      <c r="NQ20">
        <v>4.3</v>
      </c>
      <c r="NR20">
        <v>5.6</v>
      </c>
      <c r="NS20">
        <v>5.3</v>
      </c>
      <c r="NT20">
        <v>8</v>
      </c>
      <c r="NU20">
        <v>11.5</v>
      </c>
      <c r="NV20">
        <v>10.5</v>
      </c>
      <c r="NW20">
        <v>3.5</v>
      </c>
      <c r="NX20">
        <v>3.6</v>
      </c>
      <c r="NY20">
        <v>3.6</v>
      </c>
      <c r="NZ20">
        <v>1.1000000000000001</v>
      </c>
      <c r="OA20">
        <v>0.9</v>
      </c>
      <c r="OB20">
        <v>1</v>
      </c>
      <c r="OC20">
        <v>1.6</v>
      </c>
      <c r="OD20">
        <v>1.5</v>
      </c>
      <c r="OE20">
        <v>1.6</v>
      </c>
      <c r="OF20">
        <v>0.88964299999999996</v>
      </c>
      <c r="OG20">
        <v>1.097863</v>
      </c>
      <c r="OH20">
        <v>1.0424469999999999</v>
      </c>
    </row>
    <row r="21" spans="2:398" x14ac:dyDescent="0.25">
      <c r="B21" t="s">
        <v>70</v>
      </c>
      <c r="C21">
        <v>253930</v>
      </c>
      <c r="D21">
        <v>259426</v>
      </c>
      <c r="E21">
        <v>513356</v>
      </c>
      <c r="F21">
        <v>240559</v>
      </c>
      <c r="G21">
        <v>244775</v>
      </c>
      <c r="H21">
        <v>485334</v>
      </c>
      <c r="I21">
        <v>49.9</v>
      </c>
      <c r="J21">
        <v>45</v>
      </c>
      <c r="K21">
        <v>47.4</v>
      </c>
      <c r="L21">
        <v>0.23</v>
      </c>
      <c r="M21">
        <v>-0.21</v>
      </c>
      <c r="N21">
        <v>0.01</v>
      </c>
      <c r="O21">
        <v>0.23</v>
      </c>
      <c r="P21">
        <v>-0.22</v>
      </c>
      <c r="Q21">
        <v>0.01</v>
      </c>
      <c r="R21">
        <v>0.24</v>
      </c>
      <c r="S21">
        <v>-0.21</v>
      </c>
      <c r="T21">
        <v>0.01</v>
      </c>
      <c r="U21">
        <v>47.2</v>
      </c>
      <c r="V21">
        <v>41.1</v>
      </c>
      <c r="W21">
        <v>44.1</v>
      </c>
      <c r="X21">
        <v>68.8</v>
      </c>
      <c r="Y21">
        <v>62.2</v>
      </c>
      <c r="Z21">
        <v>65.5</v>
      </c>
      <c r="AA21">
        <v>44.7</v>
      </c>
      <c r="AB21">
        <v>33.700000000000003</v>
      </c>
      <c r="AC21">
        <v>39.1</v>
      </c>
      <c r="AD21">
        <v>21</v>
      </c>
      <c r="AE21">
        <v>13.1</v>
      </c>
      <c r="AF21">
        <v>17</v>
      </c>
      <c r="AG21">
        <v>29.8</v>
      </c>
      <c r="AH21">
        <v>19.399999999999999</v>
      </c>
      <c r="AI21">
        <v>24.6</v>
      </c>
      <c r="AJ21">
        <v>4.336659</v>
      </c>
      <c r="AK21">
        <v>3.9085649999999998</v>
      </c>
      <c r="AL21">
        <v>4.1203200000000004</v>
      </c>
      <c r="AM21">
        <v>75482</v>
      </c>
      <c r="AN21">
        <v>75760</v>
      </c>
      <c r="AO21">
        <v>151242</v>
      </c>
      <c r="AP21">
        <v>71400</v>
      </c>
      <c r="AQ21">
        <v>71355</v>
      </c>
      <c r="AR21">
        <v>142755</v>
      </c>
      <c r="AS21">
        <v>49</v>
      </c>
      <c r="AT21">
        <v>44</v>
      </c>
      <c r="AU21">
        <v>46.5</v>
      </c>
      <c r="AV21">
        <v>0.2</v>
      </c>
      <c r="AW21">
        <v>-0.26</v>
      </c>
      <c r="AX21">
        <v>-0.03</v>
      </c>
      <c r="AY21">
        <v>0.19</v>
      </c>
      <c r="AZ21">
        <v>-0.26</v>
      </c>
      <c r="BA21">
        <v>-0.04</v>
      </c>
      <c r="BB21">
        <v>0.21</v>
      </c>
      <c r="BC21">
        <v>-0.25</v>
      </c>
      <c r="BD21">
        <v>-0.02</v>
      </c>
      <c r="BE21">
        <v>45.2</v>
      </c>
      <c r="BF21">
        <v>38.9</v>
      </c>
      <c r="BG21">
        <v>42.1</v>
      </c>
      <c r="BH21">
        <v>67.400000000000006</v>
      </c>
      <c r="BI21">
        <v>60.6</v>
      </c>
      <c r="BJ21">
        <v>64</v>
      </c>
      <c r="BK21">
        <v>42.3</v>
      </c>
      <c r="BL21">
        <v>31.6</v>
      </c>
      <c r="BM21">
        <v>37</v>
      </c>
      <c r="BN21">
        <v>19.100000000000001</v>
      </c>
      <c r="BO21">
        <v>11.4</v>
      </c>
      <c r="BP21">
        <v>15.2</v>
      </c>
      <c r="BQ21">
        <v>27.7</v>
      </c>
      <c r="BR21">
        <v>17.5</v>
      </c>
      <c r="BS21">
        <v>22.6</v>
      </c>
      <c r="BT21">
        <v>4.242178</v>
      </c>
      <c r="BU21">
        <v>3.8141419999999999</v>
      </c>
      <c r="BV21">
        <v>4.0277669999999999</v>
      </c>
      <c r="BW21">
        <v>177560</v>
      </c>
      <c r="BX21">
        <v>182785</v>
      </c>
      <c r="BY21">
        <v>360345</v>
      </c>
      <c r="BZ21">
        <v>168391</v>
      </c>
      <c r="CA21">
        <v>172728</v>
      </c>
      <c r="CB21">
        <v>341119</v>
      </c>
      <c r="CC21">
        <v>50.3</v>
      </c>
      <c r="CD21">
        <v>45.5</v>
      </c>
      <c r="CE21">
        <v>47.9</v>
      </c>
      <c r="CF21">
        <v>0.26</v>
      </c>
      <c r="CG21">
        <v>-0.19</v>
      </c>
      <c r="CH21">
        <v>0.03</v>
      </c>
      <c r="CI21">
        <v>0.25</v>
      </c>
      <c r="CJ21">
        <v>-0.2</v>
      </c>
      <c r="CK21">
        <v>0.03</v>
      </c>
      <c r="CL21">
        <v>0.26</v>
      </c>
      <c r="CM21">
        <v>-0.18</v>
      </c>
      <c r="CN21">
        <v>0.03</v>
      </c>
      <c r="CO21">
        <v>48.2</v>
      </c>
      <c r="CP21">
        <v>42.1</v>
      </c>
      <c r="CQ21">
        <v>45.1</v>
      </c>
      <c r="CR21">
        <v>69.5</v>
      </c>
      <c r="CS21">
        <v>62.9</v>
      </c>
      <c r="CT21">
        <v>66.2</v>
      </c>
      <c r="CU21">
        <v>45.8</v>
      </c>
      <c r="CV21">
        <v>34.700000000000003</v>
      </c>
      <c r="CW21">
        <v>40.1</v>
      </c>
      <c r="CX21">
        <v>21.9</v>
      </c>
      <c r="CY21">
        <v>13.9</v>
      </c>
      <c r="CZ21">
        <v>17.8</v>
      </c>
      <c r="DA21">
        <v>30.8</v>
      </c>
      <c r="DB21">
        <v>20.3</v>
      </c>
      <c r="DC21">
        <v>25.5</v>
      </c>
      <c r="DD21">
        <v>4.3844200000000004</v>
      </c>
      <c r="DE21">
        <v>3.956369</v>
      </c>
      <c r="DF21">
        <v>4.1672909999999996</v>
      </c>
      <c r="DG21">
        <v>44542</v>
      </c>
      <c r="DH21">
        <v>47655</v>
      </c>
      <c r="DI21">
        <v>92197</v>
      </c>
      <c r="DJ21">
        <v>41608</v>
      </c>
      <c r="DK21">
        <v>44251</v>
      </c>
      <c r="DL21">
        <v>85859</v>
      </c>
      <c r="DM21">
        <v>44</v>
      </c>
      <c r="DN21">
        <v>39.6</v>
      </c>
      <c r="DO21">
        <v>41.7</v>
      </c>
      <c r="DP21">
        <v>0.02</v>
      </c>
      <c r="DQ21">
        <v>-0.39</v>
      </c>
      <c r="DR21">
        <v>-0.19</v>
      </c>
      <c r="DS21">
        <v>0.01</v>
      </c>
      <c r="DT21">
        <v>-0.4</v>
      </c>
      <c r="DU21">
        <v>-0.2</v>
      </c>
      <c r="DV21">
        <v>0.03</v>
      </c>
      <c r="DW21">
        <v>-0.38</v>
      </c>
      <c r="DX21">
        <v>-0.18</v>
      </c>
      <c r="DY21">
        <v>35.6</v>
      </c>
      <c r="DZ21">
        <v>30.4</v>
      </c>
      <c r="EA21">
        <v>32.9</v>
      </c>
      <c r="EB21">
        <v>57.6</v>
      </c>
      <c r="EC21">
        <v>51.3</v>
      </c>
      <c r="ED21">
        <v>54.3</v>
      </c>
      <c r="EE21">
        <v>34.799999999999997</v>
      </c>
      <c r="EF21">
        <v>25.6</v>
      </c>
      <c r="EG21">
        <v>30.1</v>
      </c>
      <c r="EH21">
        <v>11.4</v>
      </c>
      <c r="EI21">
        <v>6.6</v>
      </c>
      <c r="EJ21">
        <v>8.9</v>
      </c>
      <c r="EK21">
        <v>18.3</v>
      </c>
      <c r="EL21">
        <v>11</v>
      </c>
      <c r="EM21">
        <v>14.5</v>
      </c>
      <c r="EN21">
        <v>3.6819860000000002</v>
      </c>
      <c r="EO21">
        <v>3.3145910000000001</v>
      </c>
      <c r="EP21">
        <v>3.492086</v>
      </c>
      <c r="EQ21">
        <v>128977</v>
      </c>
      <c r="ER21">
        <v>129116</v>
      </c>
      <c r="ES21">
        <v>258093</v>
      </c>
      <c r="ET21">
        <v>123145</v>
      </c>
      <c r="EU21">
        <v>122939</v>
      </c>
      <c r="EV21">
        <v>246084</v>
      </c>
      <c r="EW21">
        <v>52.6</v>
      </c>
      <c r="EX21">
        <v>47.8</v>
      </c>
      <c r="EY21">
        <v>50.2</v>
      </c>
      <c r="EZ21">
        <v>0.34</v>
      </c>
      <c r="FA21">
        <v>-0.11</v>
      </c>
      <c r="FB21">
        <v>0.11</v>
      </c>
      <c r="FC21">
        <v>0.33</v>
      </c>
      <c r="FD21">
        <v>-0.12</v>
      </c>
      <c r="FE21">
        <v>0.11</v>
      </c>
      <c r="FF21">
        <v>0.35</v>
      </c>
      <c r="FG21">
        <v>-0.1</v>
      </c>
      <c r="FH21">
        <v>0.12</v>
      </c>
      <c r="FI21">
        <v>52.7</v>
      </c>
      <c r="FJ21">
        <v>46.7</v>
      </c>
      <c r="FK21">
        <v>49.7</v>
      </c>
      <c r="FL21">
        <v>73.8</v>
      </c>
      <c r="FM21">
        <v>67.5</v>
      </c>
      <c r="FN21">
        <v>70.7</v>
      </c>
      <c r="FO21">
        <v>49.5</v>
      </c>
      <c r="FP21">
        <v>38.1</v>
      </c>
      <c r="FQ21">
        <v>43.8</v>
      </c>
      <c r="FR21">
        <v>25.6</v>
      </c>
      <c r="FS21">
        <v>16.7</v>
      </c>
      <c r="FT21">
        <v>21.1</v>
      </c>
      <c r="FU21">
        <v>35.1</v>
      </c>
      <c r="FV21">
        <v>23.8</v>
      </c>
      <c r="FW21">
        <v>29.5</v>
      </c>
      <c r="FX21">
        <v>4.6338650000000001</v>
      </c>
      <c r="FY21">
        <v>4.2088210000000004</v>
      </c>
      <c r="FZ21">
        <v>4.4212290000000003</v>
      </c>
      <c r="GA21">
        <v>2815</v>
      </c>
      <c r="GB21">
        <v>3222</v>
      </c>
      <c r="GC21">
        <v>6037</v>
      </c>
      <c r="GD21">
        <v>2515</v>
      </c>
      <c r="GE21">
        <v>2924</v>
      </c>
      <c r="GF21">
        <v>5439</v>
      </c>
      <c r="GG21">
        <v>50.8</v>
      </c>
      <c r="GH21">
        <v>47.3</v>
      </c>
      <c r="GI21">
        <v>48.9</v>
      </c>
      <c r="GJ21">
        <v>0.44</v>
      </c>
      <c r="GK21">
        <v>7.0000000000000007E-2</v>
      </c>
      <c r="GL21">
        <v>0.24</v>
      </c>
      <c r="GM21">
        <v>0.39</v>
      </c>
      <c r="GN21">
        <v>0.02</v>
      </c>
      <c r="GO21">
        <v>0.2</v>
      </c>
      <c r="GP21">
        <v>0.49</v>
      </c>
      <c r="GQ21">
        <v>0.11</v>
      </c>
      <c r="GR21">
        <v>0.27</v>
      </c>
      <c r="GS21">
        <v>49.2</v>
      </c>
      <c r="GT21">
        <v>46.7</v>
      </c>
      <c r="GU21">
        <v>47.9</v>
      </c>
      <c r="GV21">
        <v>70.400000000000006</v>
      </c>
      <c r="GW21">
        <v>65.900000000000006</v>
      </c>
      <c r="GX21">
        <v>68</v>
      </c>
      <c r="GY21">
        <v>65.2</v>
      </c>
      <c r="GZ21">
        <v>54.3</v>
      </c>
      <c r="HA21">
        <v>59.4</v>
      </c>
      <c r="HB21">
        <v>28.1</v>
      </c>
      <c r="HC21">
        <v>20.2</v>
      </c>
      <c r="HD21">
        <v>23.9</v>
      </c>
      <c r="HE21">
        <v>40.799999999999997</v>
      </c>
      <c r="HF21">
        <v>31.1</v>
      </c>
      <c r="HG21">
        <v>35.6</v>
      </c>
      <c r="HH21">
        <v>4.660838</v>
      </c>
      <c r="HI21">
        <v>4.308656</v>
      </c>
      <c r="HJ21">
        <v>4.4728750000000002</v>
      </c>
      <c r="HK21">
        <v>805</v>
      </c>
      <c r="HL21">
        <v>2152</v>
      </c>
      <c r="HM21">
        <v>2957</v>
      </c>
      <c r="HN21">
        <v>748</v>
      </c>
      <c r="HO21">
        <v>2022</v>
      </c>
      <c r="HP21">
        <v>2770</v>
      </c>
      <c r="HQ21">
        <v>41.2</v>
      </c>
      <c r="HR21">
        <v>37.1</v>
      </c>
      <c r="HS21">
        <v>38.200000000000003</v>
      </c>
      <c r="HT21">
        <v>-0.6</v>
      </c>
      <c r="HU21">
        <v>-0.88</v>
      </c>
      <c r="HV21">
        <v>-0.8</v>
      </c>
      <c r="HW21">
        <v>-0.69</v>
      </c>
      <c r="HX21">
        <v>-0.94</v>
      </c>
      <c r="HY21">
        <v>-0.85</v>
      </c>
      <c r="HZ21">
        <v>-0.51</v>
      </c>
      <c r="IA21">
        <v>-0.82</v>
      </c>
      <c r="IB21">
        <v>-0.76</v>
      </c>
      <c r="IC21">
        <v>33.4</v>
      </c>
      <c r="ID21">
        <v>25.3</v>
      </c>
      <c r="IE21">
        <v>27.5</v>
      </c>
      <c r="IF21">
        <v>57.8</v>
      </c>
      <c r="IG21">
        <v>47.8</v>
      </c>
      <c r="IH21">
        <v>50.5</v>
      </c>
      <c r="II21">
        <v>9.6999999999999993</v>
      </c>
      <c r="IJ21">
        <v>4.5999999999999996</v>
      </c>
      <c r="IK21">
        <v>6</v>
      </c>
      <c r="IL21">
        <v>2.5</v>
      </c>
      <c r="IM21">
        <v>0.9</v>
      </c>
      <c r="IN21">
        <v>1.3</v>
      </c>
      <c r="IO21">
        <v>3.9</v>
      </c>
      <c r="IP21">
        <v>1.6</v>
      </c>
      <c r="IQ21">
        <v>2.2000000000000002</v>
      </c>
      <c r="IR21">
        <v>3.1747450000000002</v>
      </c>
      <c r="IS21">
        <v>2.8742610000000002</v>
      </c>
      <c r="IT21">
        <v>2.9560629999999999</v>
      </c>
      <c r="IU21">
        <v>421</v>
      </c>
      <c r="IV21">
        <v>640</v>
      </c>
      <c r="IW21">
        <v>1061</v>
      </c>
      <c r="IX21">
        <v>375</v>
      </c>
      <c r="IY21">
        <v>592</v>
      </c>
      <c r="IZ21">
        <v>967</v>
      </c>
      <c r="JA21">
        <v>37.299999999999997</v>
      </c>
      <c r="JB21">
        <v>35.6</v>
      </c>
      <c r="JC21">
        <v>36.299999999999997</v>
      </c>
      <c r="JD21">
        <v>-0.59</v>
      </c>
      <c r="JE21">
        <v>-0.65</v>
      </c>
      <c r="JF21">
        <v>-0.62</v>
      </c>
      <c r="JG21">
        <v>-0.72</v>
      </c>
      <c r="JH21">
        <v>-0.75</v>
      </c>
      <c r="JI21">
        <v>-0.7</v>
      </c>
      <c r="JJ21">
        <v>-0.46</v>
      </c>
      <c r="JK21">
        <v>-0.55000000000000004</v>
      </c>
      <c r="JL21">
        <v>-0.55000000000000004</v>
      </c>
      <c r="JM21">
        <v>18.8</v>
      </c>
      <c r="JN21">
        <v>19.100000000000001</v>
      </c>
      <c r="JO21">
        <v>18.899999999999999</v>
      </c>
      <c r="JP21">
        <v>40.6</v>
      </c>
      <c r="JQ21">
        <v>41.7</v>
      </c>
      <c r="JR21">
        <v>41.3</v>
      </c>
      <c r="JS21">
        <v>9.5</v>
      </c>
      <c r="JT21">
        <v>10</v>
      </c>
      <c r="JU21">
        <v>9.8000000000000007</v>
      </c>
      <c r="JV21">
        <v>3.1</v>
      </c>
      <c r="JW21">
        <v>1.6</v>
      </c>
      <c r="JX21">
        <v>2.2000000000000002</v>
      </c>
      <c r="JY21">
        <v>3.8</v>
      </c>
      <c r="JZ21">
        <v>2.7</v>
      </c>
      <c r="KA21">
        <v>3.1</v>
      </c>
      <c r="KB21">
        <v>2.7473869999999998</v>
      </c>
      <c r="KC21">
        <v>2.678296</v>
      </c>
      <c r="KD21">
        <v>2.705711</v>
      </c>
      <c r="KE21">
        <v>572</v>
      </c>
      <c r="KF21">
        <v>637</v>
      </c>
      <c r="KG21">
        <v>1209</v>
      </c>
      <c r="KH21">
        <v>477</v>
      </c>
      <c r="KI21">
        <v>462</v>
      </c>
      <c r="KJ21">
        <v>939</v>
      </c>
      <c r="KK21">
        <v>23</v>
      </c>
      <c r="KL21">
        <v>13.5</v>
      </c>
      <c r="KM21">
        <v>18</v>
      </c>
      <c r="KN21">
        <v>-1.58</v>
      </c>
      <c r="KO21">
        <v>-2.1800000000000002</v>
      </c>
      <c r="KP21">
        <v>-1.88</v>
      </c>
      <c r="KQ21">
        <v>-1.7</v>
      </c>
      <c r="KR21">
        <v>-2.29</v>
      </c>
      <c r="KS21">
        <v>-1.96</v>
      </c>
      <c r="KT21">
        <v>-1.47</v>
      </c>
      <c r="KU21">
        <v>-2.06</v>
      </c>
      <c r="KV21">
        <v>-1.8</v>
      </c>
      <c r="KW21">
        <v>11.9</v>
      </c>
      <c r="KX21">
        <v>5.3</v>
      </c>
      <c r="KY21">
        <v>8.4</v>
      </c>
      <c r="KZ21">
        <v>26.6</v>
      </c>
      <c r="LA21">
        <v>13</v>
      </c>
      <c r="LB21">
        <v>19.399999999999999</v>
      </c>
      <c r="LC21">
        <v>1.7</v>
      </c>
      <c r="LD21">
        <v>1.1000000000000001</v>
      </c>
      <c r="LE21">
        <v>1.4</v>
      </c>
      <c r="LF21">
        <v>0.7</v>
      </c>
      <c r="LG21">
        <v>0</v>
      </c>
      <c r="LH21">
        <v>0.3</v>
      </c>
      <c r="LI21">
        <v>1.2</v>
      </c>
      <c r="LJ21">
        <v>0</v>
      </c>
      <c r="LK21">
        <v>0.6</v>
      </c>
      <c r="LL21">
        <v>1.629702</v>
      </c>
      <c r="LM21">
        <v>1.0345359999999999</v>
      </c>
      <c r="LN21">
        <v>1.31612</v>
      </c>
      <c r="LO21">
        <v>2790</v>
      </c>
      <c r="LP21">
        <v>7480</v>
      </c>
      <c r="LQ21">
        <v>10270</v>
      </c>
      <c r="LR21">
        <v>2583</v>
      </c>
      <c r="LS21">
        <v>6918</v>
      </c>
      <c r="LT21">
        <v>9501</v>
      </c>
      <c r="LU21">
        <v>1.7</v>
      </c>
      <c r="LV21">
        <v>3.2</v>
      </c>
      <c r="LW21">
        <v>2.8</v>
      </c>
      <c r="LX21">
        <v>-1.58</v>
      </c>
      <c r="LY21">
        <v>-1.73</v>
      </c>
      <c r="LZ21">
        <v>-1.69</v>
      </c>
      <c r="MA21">
        <v>-1.63</v>
      </c>
      <c r="MB21">
        <v>-1.76</v>
      </c>
      <c r="MC21">
        <v>-1.72</v>
      </c>
      <c r="MD21">
        <v>-1.53</v>
      </c>
      <c r="ME21">
        <v>-1.7</v>
      </c>
      <c r="MF21">
        <v>-1.67</v>
      </c>
      <c r="MG21">
        <v>0.1</v>
      </c>
      <c r="MH21">
        <v>0.4</v>
      </c>
      <c r="MI21">
        <v>0.3</v>
      </c>
      <c r="MJ21">
        <v>0.5</v>
      </c>
      <c r="MK21">
        <v>1.3</v>
      </c>
      <c r="ML21">
        <v>1.1000000000000001</v>
      </c>
      <c r="MM21">
        <v>0</v>
      </c>
      <c r="MN21">
        <v>0.1</v>
      </c>
      <c r="MO21">
        <v>0.1</v>
      </c>
      <c r="MP21">
        <v>0</v>
      </c>
      <c r="MQ21">
        <v>0</v>
      </c>
      <c r="MR21">
        <v>0</v>
      </c>
      <c r="MS21">
        <v>0</v>
      </c>
      <c r="MT21">
        <v>0</v>
      </c>
      <c r="MU21">
        <v>0</v>
      </c>
      <c r="MV21">
        <v>8.5181999999999994E-2</v>
      </c>
      <c r="MW21">
        <v>0.18764900000000001</v>
      </c>
      <c r="MX21">
        <v>0.15981300000000001</v>
      </c>
      <c r="MY21">
        <v>256720</v>
      </c>
      <c r="MZ21">
        <v>266906</v>
      </c>
      <c r="NA21">
        <v>523626</v>
      </c>
      <c r="NB21">
        <v>243142</v>
      </c>
      <c r="NC21">
        <v>251693</v>
      </c>
      <c r="ND21">
        <v>494835</v>
      </c>
      <c r="NE21">
        <v>49.3</v>
      </c>
      <c r="NF21">
        <v>43.8</v>
      </c>
      <c r="NG21">
        <v>46.5</v>
      </c>
      <c r="NH21">
        <v>0.22</v>
      </c>
      <c r="NI21">
        <v>-0.25</v>
      </c>
      <c r="NJ21">
        <v>-0.02</v>
      </c>
      <c r="NK21">
        <v>0.21</v>
      </c>
      <c r="NL21">
        <v>-0.26</v>
      </c>
      <c r="NM21">
        <v>-0.03</v>
      </c>
      <c r="NN21">
        <v>0.22</v>
      </c>
      <c r="NO21">
        <v>-0.25</v>
      </c>
      <c r="NP21">
        <v>-0.02</v>
      </c>
      <c r="NQ21">
        <v>46.7</v>
      </c>
      <c r="NR21">
        <v>40</v>
      </c>
      <c r="NS21">
        <v>43.3</v>
      </c>
      <c r="NT21">
        <v>68.099999999999994</v>
      </c>
      <c r="NU21">
        <v>60.5</v>
      </c>
      <c r="NV21">
        <v>64.2</v>
      </c>
      <c r="NW21">
        <v>44.2</v>
      </c>
      <c r="NX21">
        <v>32.799999999999997</v>
      </c>
      <c r="NY21">
        <v>38.4</v>
      </c>
      <c r="NZ21">
        <v>20.8</v>
      </c>
      <c r="OA21">
        <v>12.8</v>
      </c>
      <c r="OB21">
        <v>16.7</v>
      </c>
      <c r="OC21">
        <v>29.5</v>
      </c>
      <c r="OD21">
        <v>18.899999999999999</v>
      </c>
      <c r="OE21">
        <v>24.1</v>
      </c>
      <c r="OF21">
        <v>4.2904540000000004</v>
      </c>
      <c r="OG21">
        <v>3.804287</v>
      </c>
      <c r="OH21">
        <v>4.0426419999999998</v>
      </c>
    </row>
    <row r="23" spans="2:398" x14ac:dyDescent="0.25">
      <c r="KP23" t="s">
        <v>496</v>
      </c>
    </row>
  </sheetData>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3"/>
  <sheetViews>
    <sheetView showGridLines="0" topLeftCell="B1" zoomScaleNormal="100" workbookViewId="0">
      <pane xSplit="2" ySplit="8" topLeftCell="F9" activePane="bottomRight" state="frozen"/>
      <selection activeCell="B1" sqref="B1"/>
      <selection pane="topRight" activeCell="D1" sqref="D1"/>
      <selection pane="bottomLeft" activeCell="B9" sqref="B9"/>
      <selection pane="bottomRight" activeCell="I4" sqref="I4:L4"/>
    </sheetView>
  </sheetViews>
  <sheetFormatPr defaultRowHeight="12" x14ac:dyDescent="0.2"/>
  <cols>
    <col min="1" max="1" width="0" style="551" hidden="1" customWidth="1"/>
    <col min="2" max="2" width="3.140625" style="551" customWidth="1"/>
    <col min="3" max="3" width="36.5703125" style="551" customWidth="1"/>
    <col min="4" max="7" width="13.5703125" style="551" customWidth="1"/>
    <col min="8" max="8" width="1" style="551" customWidth="1"/>
    <col min="9" max="12" width="13.5703125" style="551" customWidth="1"/>
    <col min="13" max="13" width="2.140625" style="551" customWidth="1"/>
    <col min="14" max="17" width="13.5703125" style="551" customWidth="1"/>
    <col min="18" max="18" width="2.28515625" style="551" customWidth="1"/>
    <col min="19" max="22" width="13.5703125" style="551" customWidth="1"/>
    <col min="23" max="23" width="1" style="551" customWidth="1"/>
    <col min="24" max="26" width="8.140625" style="551" customWidth="1"/>
    <col min="27" max="27" width="9.140625" style="552"/>
    <col min="28" max="257" width="9.140625" style="551"/>
    <col min="258" max="258" width="3.140625" style="551" customWidth="1"/>
    <col min="259" max="259" width="36.5703125" style="551" customWidth="1"/>
    <col min="260" max="263" width="10.28515625" style="551" customWidth="1"/>
    <col min="264" max="264" width="1" style="551" customWidth="1"/>
    <col min="265" max="268" width="10.28515625" style="551" customWidth="1"/>
    <col min="269" max="269" width="1" style="551" customWidth="1"/>
    <col min="270" max="273" width="10.28515625" style="551" customWidth="1"/>
    <col min="274" max="274" width="1" style="551" customWidth="1"/>
    <col min="275" max="278" width="10.28515625" style="551" customWidth="1"/>
    <col min="279" max="279" width="1" style="551" customWidth="1"/>
    <col min="280" max="282" width="8.140625" style="551" customWidth="1"/>
    <col min="283" max="513" width="9.140625" style="551"/>
    <col min="514" max="514" width="3.140625" style="551" customWidth="1"/>
    <col min="515" max="515" width="36.5703125" style="551" customWidth="1"/>
    <col min="516" max="519" width="10.28515625" style="551" customWidth="1"/>
    <col min="520" max="520" width="1" style="551" customWidth="1"/>
    <col min="521" max="524" width="10.28515625" style="551" customWidth="1"/>
    <col min="525" max="525" width="1" style="551" customWidth="1"/>
    <col min="526" max="529" width="10.28515625" style="551" customWidth="1"/>
    <col min="530" max="530" width="1" style="551" customWidth="1"/>
    <col min="531" max="534" width="10.28515625" style="551" customWidth="1"/>
    <col min="535" max="535" width="1" style="551" customWidth="1"/>
    <col min="536" max="538" width="8.140625" style="551" customWidth="1"/>
    <col min="539" max="769" width="9.140625" style="551"/>
    <col min="770" max="770" width="3.140625" style="551" customWidth="1"/>
    <col min="771" max="771" width="36.5703125" style="551" customWidth="1"/>
    <col min="772" max="775" width="10.28515625" style="551" customWidth="1"/>
    <col min="776" max="776" width="1" style="551" customWidth="1"/>
    <col min="777" max="780" width="10.28515625" style="551" customWidth="1"/>
    <col min="781" max="781" width="1" style="551" customWidth="1"/>
    <col min="782" max="785" width="10.28515625" style="551" customWidth="1"/>
    <col min="786" max="786" width="1" style="551" customWidth="1"/>
    <col min="787" max="790" width="10.28515625" style="551" customWidth="1"/>
    <col min="791" max="791" width="1" style="551" customWidth="1"/>
    <col min="792" max="794" width="8.140625" style="551" customWidth="1"/>
    <col min="795" max="1025" width="9.140625" style="551"/>
    <col min="1026" max="1026" width="3.140625" style="551" customWidth="1"/>
    <col min="1027" max="1027" width="36.5703125" style="551" customWidth="1"/>
    <col min="1028" max="1031" width="10.28515625" style="551" customWidth="1"/>
    <col min="1032" max="1032" width="1" style="551" customWidth="1"/>
    <col min="1033" max="1036" width="10.28515625" style="551" customWidth="1"/>
    <col min="1037" max="1037" width="1" style="551" customWidth="1"/>
    <col min="1038" max="1041" width="10.28515625" style="551" customWidth="1"/>
    <col min="1042" max="1042" width="1" style="551" customWidth="1"/>
    <col min="1043" max="1046" width="10.28515625" style="551" customWidth="1"/>
    <col min="1047" max="1047" width="1" style="551" customWidth="1"/>
    <col min="1048" max="1050" width="8.140625" style="551" customWidth="1"/>
    <col min="1051" max="1281" width="9.140625" style="551"/>
    <col min="1282" max="1282" width="3.140625" style="551" customWidth="1"/>
    <col min="1283" max="1283" width="36.5703125" style="551" customWidth="1"/>
    <col min="1284" max="1287" width="10.28515625" style="551" customWidth="1"/>
    <col min="1288" max="1288" width="1" style="551" customWidth="1"/>
    <col min="1289" max="1292" width="10.28515625" style="551" customWidth="1"/>
    <col min="1293" max="1293" width="1" style="551" customWidth="1"/>
    <col min="1294" max="1297" width="10.28515625" style="551" customWidth="1"/>
    <col min="1298" max="1298" width="1" style="551" customWidth="1"/>
    <col min="1299" max="1302" width="10.28515625" style="551" customWidth="1"/>
    <col min="1303" max="1303" width="1" style="551" customWidth="1"/>
    <col min="1304" max="1306" width="8.140625" style="551" customWidth="1"/>
    <col min="1307" max="1537" width="9.140625" style="551"/>
    <col min="1538" max="1538" width="3.140625" style="551" customWidth="1"/>
    <col min="1539" max="1539" width="36.5703125" style="551" customWidth="1"/>
    <col min="1540" max="1543" width="10.28515625" style="551" customWidth="1"/>
    <col min="1544" max="1544" width="1" style="551" customWidth="1"/>
    <col min="1545" max="1548" width="10.28515625" style="551" customWidth="1"/>
    <col min="1549" max="1549" width="1" style="551" customWidth="1"/>
    <col min="1550" max="1553" width="10.28515625" style="551" customWidth="1"/>
    <col min="1554" max="1554" width="1" style="551" customWidth="1"/>
    <col min="1555" max="1558" width="10.28515625" style="551" customWidth="1"/>
    <col min="1559" max="1559" width="1" style="551" customWidth="1"/>
    <col min="1560" max="1562" width="8.140625" style="551" customWidth="1"/>
    <col min="1563" max="1793" width="9.140625" style="551"/>
    <col min="1794" max="1794" width="3.140625" style="551" customWidth="1"/>
    <col min="1795" max="1795" width="36.5703125" style="551" customWidth="1"/>
    <col min="1796" max="1799" width="10.28515625" style="551" customWidth="1"/>
    <col min="1800" max="1800" width="1" style="551" customWidth="1"/>
    <col min="1801" max="1804" width="10.28515625" style="551" customWidth="1"/>
    <col min="1805" max="1805" width="1" style="551" customWidth="1"/>
    <col min="1806" max="1809" width="10.28515625" style="551" customWidth="1"/>
    <col min="1810" max="1810" width="1" style="551" customWidth="1"/>
    <col min="1811" max="1814" width="10.28515625" style="551" customWidth="1"/>
    <col min="1815" max="1815" width="1" style="551" customWidth="1"/>
    <col min="1816" max="1818" width="8.140625" style="551" customWidth="1"/>
    <col min="1819" max="2049" width="9.140625" style="551"/>
    <col min="2050" max="2050" width="3.140625" style="551" customWidth="1"/>
    <col min="2051" max="2051" width="36.5703125" style="551" customWidth="1"/>
    <col min="2052" max="2055" width="10.28515625" style="551" customWidth="1"/>
    <col min="2056" max="2056" width="1" style="551" customWidth="1"/>
    <col min="2057" max="2060" width="10.28515625" style="551" customWidth="1"/>
    <col min="2061" max="2061" width="1" style="551" customWidth="1"/>
    <col min="2062" max="2065" width="10.28515625" style="551" customWidth="1"/>
    <col min="2066" max="2066" width="1" style="551" customWidth="1"/>
    <col min="2067" max="2070" width="10.28515625" style="551" customWidth="1"/>
    <col min="2071" max="2071" width="1" style="551" customWidth="1"/>
    <col min="2072" max="2074" width="8.140625" style="551" customWidth="1"/>
    <col min="2075" max="2305" width="9.140625" style="551"/>
    <col min="2306" max="2306" width="3.140625" style="551" customWidth="1"/>
    <col min="2307" max="2307" width="36.5703125" style="551" customWidth="1"/>
    <col min="2308" max="2311" width="10.28515625" style="551" customWidth="1"/>
    <col min="2312" max="2312" width="1" style="551" customWidth="1"/>
    <col min="2313" max="2316" width="10.28515625" style="551" customWidth="1"/>
    <col min="2317" max="2317" width="1" style="551" customWidth="1"/>
    <col min="2318" max="2321" width="10.28515625" style="551" customWidth="1"/>
    <col min="2322" max="2322" width="1" style="551" customWidth="1"/>
    <col min="2323" max="2326" width="10.28515625" style="551" customWidth="1"/>
    <col min="2327" max="2327" width="1" style="551" customWidth="1"/>
    <col min="2328" max="2330" width="8.140625" style="551" customWidth="1"/>
    <col min="2331" max="2561" width="9.140625" style="551"/>
    <col min="2562" max="2562" width="3.140625" style="551" customWidth="1"/>
    <col min="2563" max="2563" width="36.5703125" style="551" customWidth="1"/>
    <col min="2564" max="2567" width="10.28515625" style="551" customWidth="1"/>
    <col min="2568" max="2568" width="1" style="551" customWidth="1"/>
    <col min="2569" max="2572" width="10.28515625" style="551" customWidth="1"/>
    <col min="2573" max="2573" width="1" style="551" customWidth="1"/>
    <col min="2574" max="2577" width="10.28515625" style="551" customWidth="1"/>
    <col min="2578" max="2578" width="1" style="551" customWidth="1"/>
    <col min="2579" max="2582" width="10.28515625" style="551" customWidth="1"/>
    <col min="2583" max="2583" width="1" style="551" customWidth="1"/>
    <col min="2584" max="2586" width="8.140625" style="551" customWidth="1"/>
    <col min="2587" max="2817" width="9.140625" style="551"/>
    <col min="2818" max="2818" width="3.140625" style="551" customWidth="1"/>
    <col min="2819" max="2819" width="36.5703125" style="551" customWidth="1"/>
    <col min="2820" max="2823" width="10.28515625" style="551" customWidth="1"/>
    <col min="2824" max="2824" width="1" style="551" customWidth="1"/>
    <col min="2825" max="2828" width="10.28515625" style="551" customWidth="1"/>
    <col min="2829" max="2829" width="1" style="551" customWidth="1"/>
    <col min="2830" max="2833" width="10.28515625" style="551" customWidth="1"/>
    <col min="2834" max="2834" width="1" style="551" customWidth="1"/>
    <col min="2835" max="2838" width="10.28515625" style="551" customWidth="1"/>
    <col min="2839" max="2839" width="1" style="551" customWidth="1"/>
    <col min="2840" max="2842" width="8.140625" style="551" customWidth="1"/>
    <col min="2843" max="3073" width="9.140625" style="551"/>
    <col min="3074" max="3074" width="3.140625" style="551" customWidth="1"/>
    <col min="3075" max="3075" width="36.5703125" style="551" customWidth="1"/>
    <col min="3076" max="3079" width="10.28515625" style="551" customWidth="1"/>
    <col min="3080" max="3080" width="1" style="551" customWidth="1"/>
    <col min="3081" max="3084" width="10.28515625" style="551" customWidth="1"/>
    <col min="3085" max="3085" width="1" style="551" customWidth="1"/>
    <col min="3086" max="3089" width="10.28515625" style="551" customWidth="1"/>
    <col min="3090" max="3090" width="1" style="551" customWidth="1"/>
    <col min="3091" max="3094" width="10.28515625" style="551" customWidth="1"/>
    <col min="3095" max="3095" width="1" style="551" customWidth="1"/>
    <col min="3096" max="3098" width="8.140625" style="551" customWidth="1"/>
    <col min="3099" max="3329" width="9.140625" style="551"/>
    <col min="3330" max="3330" width="3.140625" style="551" customWidth="1"/>
    <col min="3331" max="3331" width="36.5703125" style="551" customWidth="1"/>
    <col min="3332" max="3335" width="10.28515625" style="551" customWidth="1"/>
    <col min="3336" max="3336" width="1" style="551" customWidth="1"/>
    <col min="3337" max="3340" width="10.28515625" style="551" customWidth="1"/>
    <col min="3341" max="3341" width="1" style="551" customWidth="1"/>
    <col min="3342" max="3345" width="10.28515625" style="551" customWidth="1"/>
    <col min="3346" max="3346" width="1" style="551" customWidth="1"/>
    <col min="3347" max="3350" width="10.28515625" style="551" customWidth="1"/>
    <col min="3351" max="3351" width="1" style="551" customWidth="1"/>
    <col min="3352" max="3354" width="8.140625" style="551" customWidth="1"/>
    <col min="3355" max="3585" width="9.140625" style="551"/>
    <col min="3586" max="3586" width="3.140625" style="551" customWidth="1"/>
    <col min="3587" max="3587" width="36.5703125" style="551" customWidth="1"/>
    <col min="3588" max="3591" width="10.28515625" style="551" customWidth="1"/>
    <col min="3592" max="3592" width="1" style="551" customWidth="1"/>
    <col min="3593" max="3596" width="10.28515625" style="551" customWidth="1"/>
    <col min="3597" max="3597" width="1" style="551" customWidth="1"/>
    <col min="3598" max="3601" width="10.28515625" style="551" customWidth="1"/>
    <col min="3602" max="3602" width="1" style="551" customWidth="1"/>
    <col min="3603" max="3606" width="10.28515625" style="551" customWidth="1"/>
    <col min="3607" max="3607" width="1" style="551" customWidth="1"/>
    <col min="3608" max="3610" width="8.140625" style="551" customWidth="1"/>
    <col min="3611" max="3841" width="9.140625" style="551"/>
    <col min="3842" max="3842" width="3.140625" style="551" customWidth="1"/>
    <col min="3843" max="3843" width="36.5703125" style="551" customWidth="1"/>
    <col min="3844" max="3847" width="10.28515625" style="551" customWidth="1"/>
    <col min="3848" max="3848" width="1" style="551" customWidth="1"/>
    <col min="3849" max="3852" width="10.28515625" style="551" customWidth="1"/>
    <col min="3853" max="3853" width="1" style="551" customWidth="1"/>
    <col min="3854" max="3857" width="10.28515625" style="551" customWidth="1"/>
    <col min="3858" max="3858" width="1" style="551" customWidth="1"/>
    <col min="3859" max="3862" width="10.28515625" style="551" customWidth="1"/>
    <col min="3863" max="3863" width="1" style="551" customWidth="1"/>
    <col min="3864" max="3866" width="8.140625" style="551" customWidth="1"/>
    <col min="3867" max="4097" width="9.140625" style="551"/>
    <col min="4098" max="4098" width="3.140625" style="551" customWidth="1"/>
    <col min="4099" max="4099" width="36.5703125" style="551" customWidth="1"/>
    <col min="4100" max="4103" width="10.28515625" style="551" customWidth="1"/>
    <col min="4104" max="4104" width="1" style="551" customWidth="1"/>
    <col min="4105" max="4108" width="10.28515625" style="551" customWidth="1"/>
    <col min="4109" max="4109" width="1" style="551" customWidth="1"/>
    <col min="4110" max="4113" width="10.28515625" style="551" customWidth="1"/>
    <col min="4114" max="4114" width="1" style="551" customWidth="1"/>
    <col min="4115" max="4118" width="10.28515625" style="551" customWidth="1"/>
    <col min="4119" max="4119" width="1" style="551" customWidth="1"/>
    <col min="4120" max="4122" width="8.140625" style="551" customWidth="1"/>
    <col min="4123" max="4353" width="9.140625" style="551"/>
    <col min="4354" max="4354" width="3.140625" style="551" customWidth="1"/>
    <col min="4355" max="4355" width="36.5703125" style="551" customWidth="1"/>
    <col min="4356" max="4359" width="10.28515625" style="551" customWidth="1"/>
    <col min="4360" max="4360" width="1" style="551" customWidth="1"/>
    <col min="4361" max="4364" width="10.28515625" style="551" customWidth="1"/>
    <col min="4365" max="4365" width="1" style="551" customWidth="1"/>
    <col min="4366" max="4369" width="10.28515625" style="551" customWidth="1"/>
    <col min="4370" max="4370" width="1" style="551" customWidth="1"/>
    <col min="4371" max="4374" width="10.28515625" style="551" customWidth="1"/>
    <col min="4375" max="4375" width="1" style="551" customWidth="1"/>
    <col min="4376" max="4378" width="8.140625" style="551" customWidth="1"/>
    <col min="4379" max="4609" width="9.140625" style="551"/>
    <col min="4610" max="4610" width="3.140625" style="551" customWidth="1"/>
    <col min="4611" max="4611" width="36.5703125" style="551" customWidth="1"/>
    <col min="4612" max="4615" width="10.28515625" style="551" customWidth="1"/>
    <col min="4616" max="4616" width="1" style="551" customWidth="1"/>
    <col min="4617" max="4620" width="10.28515625" style="551" customWidth="1"/>
    <col min="4621" max="4621" width="1" style="551" customWidth="1"/>
    <col min="4622" max="4625" width="10.28515625" style="551" customWidth="1"/>
    <col min="4626" max="4626" width="1" style="551" customWidth="1"/>
    <col min="4627" max="4630" width="10.28515625" style="551" customWidth="1"/>
    <col min="4631" max="4631" width="1" style="551" customWidth="1"/>
    <col min="4632" max="4634" width="8.140625" style="551" customWidth="1"/>
    <col min="4635" max="4865" width="9.140625" style="551"/>
    <col min="4866" max="4866" width="3.140625" style="551" customWidth="1"/>
    <col min="4867" max="4867" width="36.5703125" style="551" customWidth="1"/>
    <col min="4868" max="4871" width="10.28515625" style="551" customWidth="1"/>
    <col min="4872" max="4872" width="1" style="551" customWidth="1"/>
    <col min="4873" max="4876" width="10.28515625" style="551" customWidth="1"/>
    <col min="4877" max="4877" width="1" style="551" customWidth="1"/>
    <col min="4878" max="4881" width="10.28515625" style="551" customWidth="1"/>
    <col min="4882" max="4882" width="1" style="551" customWidth="1"/>
    <col min="4883" max="4886" width="10.28515625" style="551" customWidth="1"/>
    <col min="4887" max="4887" width="1" style="551" customWidth="1"/>
    <col min="4888" max="4890" width="8.140625" style="551" customWidth="1"/>
    <col min="4891" max="5121" width="9.140625" style="551"/>
    <col min="5122" max="5122" width="3.140625" style="551" customWidth="1"/>
    <col min="5123" max="5123" width="36.5703125" style="551" customWidth="1"/>
    <col min="5124" max="5127" width="10.28515625" style="551" customWidth="1"/>
    <col min="5128" max="5128" width="1" style="551" customWidth="1"/>
    <col min="5129" max="5132" width="10.28515625" style="551" customWidth="1"/>
    <col min="5133" max="5133" width="1" style="551" customWidth="1"/>
    <col min="5134" max="5137" width="10.28515625" style="551" customWidth="1"/>
    <col min="5138" max="5138" width="1" style="551" customWidth="1"/>
    <col min="5139" max="5142" width="10.28515625" style="551" customWidth="1"/>
    <col min="5143" max="5143" width="1" style="551" customWidth="1"/>
    <col min="5144" max="5146" width="8.140625" style="551" customWidth="1"/>
    <col min="5147" max="5377" width="9.140625" style="551"/>
    <col min="5378" max="5378" width="3.140625" style="551" customWidth="1"/>
    <col min="5379" max="5379" width="36.5703125" style="551" customWidth="1"/>
    <col min="5380" max="5383" width="10.28515625" style="551" customWidth="1"/>
    <col min="5384" max="5384" width="1" style="551" customWidth="1"/>
    <col min="5385" max="5388" width="10.28515625" style="551" customWidth="1"/>
    <col min="5389" max="5389" width="1" style="551" customWidth="1"/>
    <col min="5390" max="5393" width="10.28515625" style="551" customWidth="1"/>
    <col min="5394" max="5394" width="1" style="551" customWidth="1"/>
    <col min="5395" max="5398" width="10.28515625" style="551" customWidth="1"/>
    <col min="5399" max="5399" width="1" style="551" customWidth="1"/>
    <col min="5400" max="5402" width="8.140625" style="551" customWidth="1"/>
    <col min="5403" max="5633" width="9.140625" style="551"/>
    <col min="5634" max="5634" width="3.140625" style="551" customWidth="1"/>
    <col min="5635" max="5635" width="36.5703125" style="551" customWidth="1"/>
    <col min="5636" max="5639" width="10.28515625" style="551" customWidth="1"/>
    <col min="5640" max="5640" width="1" style="551" customWidth="1"/>
    <col min="5641" max="5644" width="10.28515625" style="551" customWidth="1"/>
    <col min="5645" max="5645" width="1" style="551" customWidth="1"/>
    <col min="5646" max="5649" width="10.28515625" style="551" customWidth="1"/>
    <col min="5650" max="5650" width="1" style="551" customWidth="1"/>
    <col min="5651" max="5654" width="10.28515625" style="551" customWidth="1"/>
    <col min="5655" max="5655" width="1" style="551" customWidth="1"/>
    <col min="5656" max="5658" width="8.140625" style="551" customWidth="1"/>
    <col min="5659" max="5889" width="9.140625" style="551"/>
    <col min="5890" max="5890" width="3.140625" style="551" customWidth="1"/>
    <col min="5891" max="5891" width="36.5703125" style="551" customWidth="1"/>
    <col min="5892" max="5895" width="10.28515625" style="551" customWidth="1"/>
    <col min="5896" max="5896" width="1" style="551" customWidth="1"/>
    <col min="5897" max="5900" width="10.28515625" style="551" customWidth="1"/>
    <col min="5901" max="5901" width="1" style="551" customWidth="1"/>
    <col min="5902" max="5905" width="10.28515625" style="551" customWidth="1"/>
    <col min="5906" max="5906" width="1" style="551" customWidth="1"/>
    <col min="5907" max="5910" width="10.28515625" style="551" customWidth="1"/>
    <col min="5911" max="5911" width="1" style="551" customWidth="1"/>
    <col min="5912" max="5914" width="8.140625" style="551" customWidth="1"/>
    <col min="5915" max="6145" width="9.140625" style="551"/>
    <col min="6146" max="6146" width="3.140625" style="551" customWidth="1"/>
    <col min="6147" max="6147" width="36.5703125" style="551" customWidth="1"/>
    <col min="6148" max="6151" width="10.28515625" style="551" customWidth="1"/>
    <col min="6152" max="6152" width="1" style="551" customWidth="1"/>
    <col min="6153" max="6156" width="10.28515625" style="551" customWidth="1"/>
    <col min="6157" max="6157" width="1" style="551" customWidth="1"/>
    <col min="6158" max="6161" width="10.28515625" style="551" customWidth="1"/>
    <col min="6162" max="6162" width="1" style="551" customWidth="1"/>
    <col min="6163" max="6166" width="10.28515625" style="551" customWidth="1"/>
    <col min="6167" max="6167" width="1" style="551" customWidth="1"/>
    <col min="6168" max="6170" width="8.140625" style="551" customWidth="1"/>
    <col min="6171" max="6401" width="9.140625" style="551"/>
    <col min="6402" max="6402" width="3.140625" style="551" customWidth="1"/>
    <col min="6403" max="6403" width="36.5703125" style="551" customWidth="1"/>
    <col min="6404" max="6407" width="10.28515625" style="551" customWidth="1"/>
    <col min="6408" max="6408" width="1" style="551" customWidth="1"/>
    <col min="6409" max="6412" width="10.28515625" style="551" customWidth="1"/>
    <col min="6413" max="6413" width="1" style="551" customWidth="1"/>
    <col min="6414" max="6417" width="10.28515625" style="551" customWidth="1"/>
    <col min="6418" max="6418" width="1" style="551" customWidth="1"/>
    <col min="6419" max="6422" width="10.28515625" style="551" customWidth="1"/>
    <col min="6423" max="6423" width="1" style="551" customWidth="1"/>
    <col min="6424" max="6426" width="8.140625" style="551" customWidth="1"/>
    <col min="6427" max="6657" width="9.140625" style="551"/>
    <col min="6658" max="6658" width="3.140625" style="551" customWidth="1"/>
    <col min="6659" max="6659" width="36.5703125" style="551" customWidth="1"/>
    <col min="6660" max="6663" width="10.28515625" style="551" customWidth="1"/>
    <col min="6664" max="6664" width="1" style="551" customWidth="1"/>
    <col min="6665" max="6668" width="10.28515625" style="551" customWidth="1"/>
    <col min="6669" max="6669" width="1" style="551" customWidth="1"/>
    <col min="6670" max="6673" width="10.28515625" style="551" customWidth="1"/>
    <col min="6674" max="6674" width="1" style="551" customWidth="1"/>
    <col min="6675" max="6678" width="10.28515625" style="551" customWidth="1"/>
    <col min="6679" max="6679" width="1" style="551" customWidth="1"/>
    <col min="6680" max="6682" width="8.140625" style="551" customWidth="1"/>
    <col min="6683" max="6913" width="9.140625" style="551"/>
    <col min="6914" max="6914" width="3.140625" style="551" customWidth="1"/>
    <col min="6915" max="6915" width="36.5703125" style="551" customWidth="1"/>
    <col min="6916" max="6919" width="10.28515625" style="551" customWidth="1"/>
    <col min="6920" max="6920" width="1" style="551" customWidth="1"/>
    <col min="6921" max="6924" width="10.28515625" style="551" customWidth="1"/>
    <col min="6925" max="6925" width="1" style="551" customWidth="1"/>
    <col min="6926" max="6929" width="10.28515625" style="551" customWidth="1"/>
    <col min="6930" max="6930" width="1" style="551" customWidth="1"/>
    <col min="6931" max="6934" width="10.28515625" style="551" customWidth="1"/>
    <col min="6935" max="6935" width="1" style="551" customWidth="1"/>
    <col min="6936" max="6938" width="8.140625" style="551" customWidth="1"/>
    <col min="6939" max="7169" width="9.140625" style="551"/>
    <col min="7170" max="7170" width="3.140625" style="551" customWidth="1"/>
    <col min="7171" max="7171" width="36.5703125" style="551" customWidth="1"/>
    <col min="7172" max="7175" width="10.28515625" style="551" customWidth="1"/>
    <col min="7176" max="7176" width="1" style="551" customWidth="1"/>
    <col min="7177" max="7180" width="10.28515625" style="551" customWidth="1"/>
    <col min="7181" max="7181" width="1" style="551" customWidth="1"/>
    <col min="7182" max="7185" width="10.28515625" style="551" customWidth="1"/>
    <col min="7186" max="7186" width="1" style="551" customWidth="1"/>
    <col min="7187" max="7190" width="10.28515625" style="551" customWidth="1"/>
    <col min="7191" max="7191" width="1" style="551" customWidth="1"/>
    <col min="7192" max="7194" width="8.140625" style="551" customWidth="1"/>
    <col min="7195" max="7425" width="9.140625" style="551"/>
    <col min="7426" max="7426" width="3.140625" style="551" customWidth="1"/>
    <col min="7427" max="7427" width="36.5703125" style="551" customWidth="1"/>
    <col min="7428" max="7431" width="10.28515625" style="551" customWidth="1"/>
    <col min="7432" max="7432" width="1" style="551" customWidth="1"/>
    <col min="7433" max="7436" width="10.28515625" style="551" customWidth="1"/>
    <col min="7437" max="7437" width="1" style="551" customWidth="1"/>
    <col min="7438" max="7441" width="10.28515625" style="551" customWidth="1"/>
    <col min="7442" max="7442" width="1" style="551" customWidth="1"/>
    <col min="7443" max="7446" width="10.28515625" style="551" customWidth="1"/>
    <col min="7447" max="7447" width="1" style="551" customWidth="1"/>
    <col min="7448" max="7450" width="8.140625" style="551" customWidth="1"/>
    <col min="7451" max="7681" width="9.140625" style="551"/>
    <col min="7682" max="7682" width="3.140625" style="551" customWidth="1"/>
    <col min="7683" max="7683" width="36.5703125" style="551" customWidth="1"/>
    <col min="7684" max="7687" width="10.28515625" style="551" customWidth="1"/>
    <col min="7688" max="7688" width="1" style="551" customWidth="1"/>
    <col min="7689" max="7692" width="10.28515625" style="551" customWidth="1"/>
    <col min="7693" max="7693" width="1" style="551" customWidth="1"/>
    <col min="7694" max="7697" width="10.28515625" style="551" customWidth="1"/>
    <col min="7698" max="7698" width="1" style="551" customWidth="1"/>
    <col min="7699" max="7702" width="10.28515625" style="551" customWidth="1"/>
    <col min="7703" max="7703" width="1" style="551" customWidth="1"/>
    <col min="7704" max="7706" width="8.140625" style="551" customWidth="1"/>
    <col min="7707" max="7937" width="9.140625" style="551"/>
    <col min="7938" max="7938" width="3.140625" style="551" customWidth="1"/>
    <col min="7939" max="7939" width="36.5703125" style="551" customWidth="1"/>
    <col min="7940" max="7943" width="10.28515625" style="551" customWidth="1"/>
    <col min="7944" max="7944" width="1" style="551" customWidth="1"/>
    <col min="7945" max="7948" width="10.28515625" style="551" customWidth="1"/>
    <col min="7949" max="7949" width="1" style="551" customWidth="1"/>
    <col min="7950" max="7953" width="10.28515625" style="551" customWidth="1"/>
    <col min="7954" max="7954" width="1" style="551" customWidth="1"/>
    <col min="7955" max="7958" width="10.28515625" style="551" customWidth="1"/>
    <col min="7959" max="7959" width="1" style="551" customWidth="1"/>
    <col min="7960" max="7962" width="8.140625" style="551" customWidth="1"/>
    <col min="7963" max="8193" width="9.140625" style="551"/>
    <col min="8194" max="8194" width="3.140625" style="551" customWidth="1"/>
    <col min="8195" max="8195" width="36.5703125" style="551" customWidth="1"/>
    <col min="8196" max="8199" width="10.28515625" style="551" customWidth="1"/>
    <col min="8200" max="8200" width="1" style="551" customWidth="1"/>
    <col min="8201" max="8204" width="10.28515625" style="551" customWidth="1"/>
    <col min="8205" max="8205" width="1" style="551" customWidth="1"/>
    <col min="8206" max="8209" width="10.28515625" style="551" customWidth="1"/>
    <col min="8210" max="8210" width="1" style="551" customWidth="1"/>
    <col min="8211" max="8214" width="10.28515625" style="551" customWidth="1"/>
    <col min="8215" max="8215" width="1" style="551" customWidth="1"/>
    <col min="8216" max="8218" width="8.140625" style="551" customWidth="1"/>
    <col min="8219" max="8449" width="9.140625" style="551"/>
    <col min="8450" max="8450" width="3.140625" style="551" customWidth="1"/>
    <col min="8451" max="8451" width="36.5703125" style="551" customWidth="1"/>
    <col min="8452" max="8455" width="10.28515625" style="551" customWidth="1"/>
    <col min="8456" max="8456" width="1" style="551" customWidth="1"/>
    <col min="8457" max="8460" width="10.28515625" style="551" customWidth="1"/>
    <col min="8461" max="8461" width="1" style="551" customWidth="1"/>
    <col min="8462" max="8465" width="10.28515625" style="551" customWidth="1"/>
    <col min="8466" max="8466" width="1" style="551" customWidth="1"/>
    <col min="8467" max="8470" width="10.28515625" style="551" customWidth="1"/>
    <col min="8471" max="8471" width="1" style="551" customWidth="1"/>
    <col min="8472" max="8474" width="8.140625" style="551" customWidth="1"/>
    <col min="8475" max="8705" width="9.140625" style="551"/>
    <col min="8706" max="8706" width="3.140625" style="551" customWidth="1"/>
    <col min="8707" max="8707" width="36.5703125" style="551" customWidth="1"/>
    <col min="8708" max="8711" width="10.28515625" style="551" customWidth="1"/>
    <col min="8712" max="8712" width="1" style="551" customWidth="1"/>
    <col min="8713" max="8716" width="10.28515625" style="551" customWidth="1"/>
    <col min="8717" max="8717" width="1" style="551" customWidth="1"/>
    <col min="8718" max="8721" width="10.28515625" style="551" customWidth="1"/>
    <col min="8722" max="8722" width="1" style="551" customWidth="1"/>
    <col min="8723" max="8726" width="10.28515625" style="551" customWidth="1"/>
    <col min="8727" max="8727" width="1" style="551" customWidth="1"/>
    <col min="8728" max="8730" width="8.140625" style="551" customWidth="1"/>
    <col min="8731" max="8961" width="9.140625" style="551"/>
    <col min="8962" max="8962" width="3.140625" style="551" customWidth="1"/>
    <col min="8963" max="8963" width="36.5703125" style="551" customWidth="1"/>
    <col min="8964" max="8967" width="10.28515625" style="551" customWidth="1"/>
    <col min="8968" max="8968" width="1" style="551" customWidth="1"/>
    <col min="8969" max="8972" width="10.28515625" style="551" customWidth="1"/>
    <col min="8973" max="8973" width="1" style="551" customWidth="1"/>
    <col min="8974" max="8977" width="10.28515625" style="551" customWidth="1"/>
    <col min="8978" max="8978" width="1" style="551" customWidth="1"/>
    <col min="8979" max="8982" width="10.28515625" style="551" customWidth="1"/>
    <col min="8983" max="8983" width="1" style="551" customWidth="1"/>
    <col min="8984" max="8986" width="8.140625" style="551" customWidth="1"/>
    <col min="8987" max="9217" width="9.140625" style="551"/>
    <col min="9218" max="9218" width="3.140625" style="551" customWidth="1"/>
    <col min="9219" max="9219" width="36.5703125" style="551" customWidth="1"/>
    <col min="9220" max="9223" width="10.28515625" style="551" customWidth="1"/>
    <col min="9224" max="9224" width="1" style="551" customWidth="1"/>
    <col min="9225" max="9228" width="10.28515625" style="551" customWidth="1"/>
    <col min="9229" max="9229" width="1" style="551" customWidth="1"/>
    <col min="9230" max="9233" width="10.28515625" style="551" customWidth="1"/>
    <col min="9234" max="9234" width="1" style="551" customWidth="1"/>
    <col min="9235" max="9238" width="10.28515625" style="551" customWidth="1"/>
    <col min="9239" max="9239" width="1" style="551" customWidth="1"/>
    <col min="9240" max="9242" width="8.140625" style="551" customWidth="1"/>
    <col min="9243" max="9473" width="9.140625" style="551"/>
    <col min="9474" max="9474" width="3.140625" style="551" customWidth="1"/>
    <col min="9475" max="9475" width="36.5703125" style="551" customWidth="1"/>
    <col min="9476" max="9479" width="10.28515625" style="551" customWidth="1"/>
    <col min="9480" max="9480" width="1" style="551" customWidth="1"/>
    <col min="9481" max="9484" width="10.28515625" style="551" customWidth="1"/>
    <col min="9485" max="9485" width="1" style="551" customWidth="1"/>
    <col min="9486" max="9489" width="10.28515625" style="551" customWidth="1"/>
    <col min="9490" max="9490" width="1" style="551" customWidth="1"/>
    <col min="9491" max="9494" width="10.28515625" style="551" customWidth="1"/>
    <col min="9495" max="9495" width="1" style="551" customWidth="1"/>
    <col min="9496" max="9498" width="8.140625" style="551" customWidth="1"/>
    <col min="9499" max="9729" width="9.140625" style="551"/>
    <col min="9730" max="9730" width="3.140625" style="551" customWidth="1"/>
    <col min="9731" max="9731" width="36.5703125" style="551" customWidth="1"/>
    <col min="9732" max="9735" width="10.28515625" style="551" customWidth="1"/>
    <col min="9736" max="9736" width="1" style="551" customWidth="1"/>
    <col min="9737" max="9740" width="10.28515625" style="551" customWidth="1"/>
    <col min="9741" max="9741" width="1" style="551" customWidth="1"/>
    <col min="9742" max="9745" width="10.28515625" style="551" customWidth="1"/>
    <col min="9746" max="9746" width="1" style="551" customWidth="1"/>
    <col min="9747" max="9750" width="10.28515625" style="551" customWidth="1"/>
    <col min="9751" max="9751" width="1" style="551" customWidth="1"/>
    <col min="9752" max="9754" width="8.140625" style="551" customWidth="1"/>
    <col min="9755" max="9985" width="9.140625" style="551"/>
    <col min="9986" max="9986" width="3.140625" style="551" customWidth="1"/>
    <col min="9987" max="9987" width="36.5703125" style="551" customWidth="1"/>
    <col min="9988" max="9991" width="10.28515625" style="551" customWidth="1"/>
    <col min="9992" max="9992" width="1" style="551" customWidth="1"/>
    <col min="9993" max="9996" width="10.28515625" style="551" customWidth="1"/>
    <col min="9997" max="9997" width="1" style="551" customWidth="1"/>
    <col min="9998" max="10001" width="10.28515625" style="551" customWidth="1"/>
    <col min="10002" max="10002" width="1" style="551" customWidth="1"/>
    <col min="10003" max="10006" width="10.28515625" style="551" customWidth="1"/>
    <col min="10007" max="10007" width="1" style="551" customWidth="1"/>
    <col min="10008" max="10010" width="8.140625" style="551" customWidth="1"/>
    <col min="10011" max="10241" width="9.140625" style="551"/>
    <col min="10242" max="10242" width="3.140625" style="551" customWidth="1"/>
    <col min="10243" max="10243" width="36.5703125" style="551" customWidth="1"/>
    <col min="10244" max="10247" width="10.28515625" style="551" customWidth="1"/>
    <col min="10248" max="10248" width="1" style="551" customWidth="1"/>
    <col min="10249" max="10252" width="10.28515625" style="551" customWidth="1"/>
    <col min="10253" max="10253" width="1" style="551" customWidth="1"/>
    <col min="10254" max="10257" width="10.28515625" style="551" customWidth="1"/>
    <col min="10258" max="10258" width="1" style="551" customWidth="1"/>
    <col min="10259" max="10262" width="10.28515625" style="551" customWidth="1"/>
    <col min="10263" max="10263" width="1" style="551" customWidth="1"/>
    <col min="10264" max="10266" width="8.140625" style="551" customWidth="1"/>
    <col min="10267" max="10497" width="9.140625" style="551"/>
    <col min="10498" max="10498" width="3.140625" style="551" customWidth="1"/>
    <col min="10499" max="10499" width="36.5703125" style="551" customWidth="1"/>
    <col min="10500" max="10503" width="10.28515625" style="551" customWidth="1"/>
    <col min="10504" max="10504" width="1" style="551" customWidth="1"/>
    <col min="10505" max="10508" width="10.28515625" style="551" customWidth="1"/>
    <col min="10509" max="10509" width="1" style="551" customWidth="1"/>
    <col min="10510" max="10513" width="10.28515625" style="551" customWidth="1"/>
    <col min="10514" max="10514" width="1" style="551" customWidth="1"/>
    <col min="10515" max="10518" width="10.28515625" style="551" customWidth="1"/>
    <col min="10519" max="10519" width="1" style="551" customWidth="1"/>
    <col min="10520" max="10522" width="8.140625" style="551" customWidth="1"/>
    <col min="10523" max="10753" width="9.140625" style="551"/>
    <col min="10754" max="10754" width="3.140625" style="551" customWidth="1"/>
    <col min="10755" max="10755" width="36.5703125" style="551" customWidth="1"/>
    <col min="10756" max="10759" width="10.28515625" style="551" customWidth="1"/>
    <col min="10760" max="10760" width="1" style="551" customWidth="1"/>
    <col min="10761" max="10764" width="10.28515625" style="551" customWidth="1"/>
    <col min="10765" max="10765" width="1" style="551" customWidth="1"/>
    <col min="10766" max="10769" width="10.28515625" style="551" customWidth="1"/>
    <col min="10770" max="10770" width="1" style="551" customWidth="1"/>
    <col min="10771" max="10774" width="10.28515625" style="551" customWidth="1"/>
    <col min="10775" max="10775" width="1" style="551" customWidth="1"/>
    <col min="10776" max="10778" width="8.140625" style="551" customWidth="1"/>
    <col min="10779" max="11009" width="9.140625" style="551"/>
    <col min="11010" max="11010" width="3.140625" style="551" customWidth="1"/>
    <col min="11011" max="11011" width="36.5703125" style="551" customWidth="1"/>
    <col min="11012" max="11015" width="10.28515625" style="551" customWidth="1"/>
    <col min="11016" max="11016" width="1" style="551" customWidth="1"/>
    <col min="11017" max="11020" width="10.28515625" style="551" customWidth="1"/>
    <col min="11021" max="11021" width="1" style="551" customWidth="1"/>
    <col min="11022" max="11025" width="10.28515625" style="551" customWidth="1"/>
    <col min="11026" max="11026" width="1" style="551" customWidth="1"/>
    <col min="11027" max="11030" width="10.28515625" style="551" customWidth="1"/>
    <col min="11031" max="11031" width="1" style="551" customWidth="1"/>
    <col min="11032" max="11034" width="8.140625" style="551" customWidth="1"/>
    <col min="11035" max="11265" width="9.140625" style="551"/>
    <col min="11266" max="11266" width="3.140625" style="551" customWidth="1"/>
    <col min="11267" max="11267" width="36.5703125" style="551" customWidth="1"/>
    <col min="11268" max="11271" width="10.28515625" style="551" customWidth="1"/>
    <col min="11272" max="11272" width="1" style="551" customWidth="1"/>
    <col min="11273" max="11276" width="10.28515625" style="551" customWidth="1"/>
    <col min="11277" max="11277" width="1" style="551" customWidth="1"/>
    <col min="11278" max="11281" width="10.28515625" style="551" customWidth="1"/>
    <col min="11282" max="11282" width="1" style="551" customWidth="1"/>
    <col min="11283" max="11286" width="10.28515625" style="551" customWidth="1"/>
    <col min="11287" max="11287" width="1" style="551" customWidth="1"/>
    <col min="11288" max="11290" width="8.140625" style="551" customWidth="1"/>
    <col min="11291" max="11521" width="9.140625" style="551"/>
    <col min="11522" max="11522" width="3.140625" style="551" customWidth="1"/>
    <col min="11523" max="11523" width="36.5703125" style="551" customWidth="1"/>
    <col min="11524" max="11527" width="10.28515625" style="551" customWidth="1"/>
    <col min="11528" max="11528" width="1" style="551" customWidth="1"/>
    <col min="11529" max="11532" width="10.28515625" style="551" customWidth="1"/>
    <col min="11533" max="11533" width="1" style="551" customWidth="1"/>
    <col min="11534" max="11537" width="10.28515625" style="551" customWidth="1"/>
    <col min="11538" max="11538" width="1" style="551" customWidth="1"/>
    <col min="11539" max="11542" width="10.28515625" style="551" customWidth="1"/>
    <col min="11543" max="11543" width="1" style="551" customWidth="1"/>
    <col min="11544" max="11546" width="8.140625" style="551" customWidth="1"/>
    <col min="11547" max="11777" width="9.140625" style="551"/>
    <col min="11778" max="11778" width="3.140625" style="551" customWidth="1"/>
    <col min="11779" max="11779" width="36.5703125" style="551" customWidth="1"/>
    <col min="11780" max="11783" width="10.28515625" style="551" customWidth="1"/>
    <col min="11784" max="11784" width="1" style="551" customWidth="1"/>
    <col min="11785" max="11788" width="10.28515625" style="551" customWidth="1"/>
    <col min="11789" max="11789" width="1" style="551" customWidth="1"/>
    <col min="11790" max="11793" width="10.28515625" style="551" customWidth="1"/>
    <col min="11794" max="11794" width="1" style="551" customWidth="1"/>
    <col min="11795" max="11798" width="10.28515625" style="551" customWidth="1"/>
    <col min="11799" max="11799" width="1" style="551" customWidth="1"/>
    <col min="11800" max="11802" width="8.140625" style="551" customWidth="1"/>
    <col min="11803" max="12033" width="9.140625" style="551"/>
    <col min="12034" max="12034" width="3.140625" style="551" customWidth="1"/>
    <col min="12035" max="12035" width="36.5703125" style="551" customWidth="1"/>
    <col min="12036" max="12039" width="10.28515625" style="551" customWidth="1"/>
    <col min="12040" max="12040" width="1" style="551" customWidth="1"/>
    <col min="12041" max="12044" width="10.28515625" style="551" customWidth="1"/>
    <col min="12045" max="12045" width="1" style="551" customWidth="1"/>
    <col min="12046" max="12049" width="10.28515625" style="551" customWidth="1"/>
    <col min="12050" max="12050" width="1" style="551" customWidth="1"/>
    <col min="12051" max="12054" width="10.28515625" style="551" customWidth="1"/>
    <col min="12055" max="12055" width="1" style="551" customWidth="1"/>
    <col min="12056" max="12058" width="8.140625" style="551" customWidth="1"/>
    <col min="12059" max="12289" width="9.140625" style="551"/>
    <col min="12290" max="12290" width="3.140625" style="551" customWidth="1"/>
    <col min="12291" max="12291" width="36.5703125" style="551" customWidth="1"/>
    <col min="12292" max="12295" width="10.28515625" style="551" customWidth="1"/>
    <col min="12296" max="12296" width="1" style="551" customWidth="1"/>
    <col min="12297" max="12300" width="10.28515625" style="551" customWidth="1"/>
    <col min="12301" max="12301" width="1" style="551" customWidth="1"/>
    <col min="12302" max="12305" width="10.28515625" style="551" customWidth="1"/>
    <col min="12306" max="12306" width="1" style="551" customWidth="1"/>
    <col min="12307" max="12310" width="10.28515625" style="551" customWidth="1"/>
    <col min="12311" max="12311" width="1" style="551" customWidth="1"/>
    <col min="12312" max="12314" width="8.140625" style="551" customWidth="1"/>
    <col min="12315" max="12545" width="9.140625" style="551"/>
    <col min="12546" max="12546" width="3.140625" style="551" customWidth="1"/>
    <col min="12547" max="12547" width="36.5703125" style="551" customWidth="1"/>
    <col min="12548" max="12551" width="10.28515625" style="551" customWidth="1"/>
    <col min="12552" max="12552" width="1" style="551" customWidth="1"/>
    <col min="12553" max="12556" width="10.28515625" style="551" customWidth="1"/>
    <col min="12557" max="12557" width="1" style="551" customWidth="1"/>
    <col min="12558" max="12561" width="10.28515625" style="551" customWidth="1"/>
    <col min="12562" max="12562" width="1" style="551" customWidth="1"/>
    <col min="12563" max="12566" width="10.28515625" style="551" customWidth="1"/>
    <col min="12567" max="12567" width="1" style="551" customWidth="1"/>
    <col min="12568" max="12570" width="8.140625" style="551" customWidth="1"/>
    <col min="12571" max="12801" width="9.140625" style="551"/>
    <col min="12802" max="12802" width="3.140625" style="551" customWidth="1"/>
    <col min="12803" max="12803" width="36.5703125" style="551" customWidth="1"/>
    <col min="12804" max="12807" width="10.28515625" style="551" customWidth="1"/>
    <col min="12808" max="12808" width="1" style="551" customWidth="1"/>
    <col min="12809" max="12812" width="10.28515625" style="551" customWidth="1"/>
    <col min="12813" max="12813" width="1" style="551" customWidth="1"/>
    <col min="12814" max="12817" width="10.28515625" style="551" customWidth="1"/>
    <col min="12818" max="12818" width="1" style="551" customWidth="1"/>
    <col min="12819" max="12822" width="10.28515625" style="551" customWidth="1"/>
    <col min="12823" max="12823" width="1" style="551" customWidth="1"/>
    <col min="12824" max="12826" width="8.140625" style="551" customWidth="1"/>
    <col min="12827" max="13057" width="9.140625" style="551"/>
    <col min="13058" max="13058" width="3.140625" style="551" customWidth="1"/>
    <col min="13059" max="13059" width="36.5703125" style="551" customWidth="1"/>
    <col min="13060" max="13063" width="10.28515625" style="551" customWidth="1"/>
    <col min="13064" max="13064" width="1" style="551" customWidth="1"/>
    <col min="13065" max="13068" width="10.28515625" style="551" customWidth="1"/>
    <col min="13069" max="13069" width="1" style="551" customWidth="1"/>
    <col min="13070" max="13073" width="10.28515625" style="551" customWidth="1"/>
    <col min="13074" max="13074" width="1" style="551" customWidth="1"/>
    <col min="13075" max="13078" width="10.28515625" style="551" customWidth="1"/>
    <col min="13079" max="13079" width="1" style="551" customWidth="1"/>
    <col min="13080" max="13082" width="8.140625" style="551" customWidth="1"/>
    <col min="13083" max="13313" width="9.140625" style="551"/>
    <col min="13314" max="13314" width="3.140625" style="551" customWidth="1"/>
    <col min="13315" max="13315" width="36.5703125" style="551" customWidth="1"/>
    <col min="13316" max="13319" width="10.28515625" style="551" customWidth="1"/>
    <col min="13320" max="13320" width="1" style="551" customWidth="1"/>
    <col min="13321" max="13324" width="10.28515625" style="551" customWidth="1"/>
    <col min="13325" max="13325" width="1" style="551" customWidth="1"/>
    <col min="13326" max="13329" width="10.28515625" style="551" customWidth="1"/>
    <col min="13330" max="13330" width="1" style="551" customWidth="1"/>
    <col min="13331" max="13334" width="10.28515625" style="551" customWidth="1"/>
    <col min="13335" max="13335" width="1" style="551" customWidth="1"/>
    <col min="13336" max="13338" width="8.140625" style="551" customWidth="1"/>
    <col min="13339" max="13569" width="9.140625" style="551"/>
    <col min="13570" max="13570" width="3.140625" style="551" customWidth="1"/>
    <col min="13571" max="13571" width="36.5703125" style="551" customWidth="1"/>
    <col min="13572" max="13575" width="10.28515625" style="551" customWidth="1"/>
    <col min="13576" max="13576" width="1" style="551" customWidth="1"/>
    <col min="13577" max="13580" width="10.28515625" style="551" customWidth="1"/>
    <col min="13581" max="13581" width="1" style="551" customWidth="1"/>
    <col min="13582" max="13585" width="10.28515625" style="551" customWidth="1"/>
    <col min="13586" max="13586" width="1" style="551" customWidth="1"/>
    <col min="13587" max="13590" width="10.28515625" style="551" customWidth="1"/>
    <col min="13591" max="13591" width="1" style="551" customWidth="1"/>
    <col min="13592" max="13594" width="8.140625" style="551" customWidth="1"/>
    <col min="13595" max="13825" width="9.140625" style="551"/>
    <col min="13826" max="13826" width="3.140625" style="551" customWidth="1"/>
    <col min="13827" max="13827" width="36.5703125" style="551" customWidth="1"/>
    <col min="13828" max="13831" width="10.28515625" style="551" customWidth="1"/>
    <col min="13832" max="13832" width="1" style="551" customWidth="1"/>
    <col min="13833" max="13836" width="10.28515625" style="551" customWidth="1"/>
    <col min="13837" max="13837" width="1" style="551" customWidth="1"/>
    <col min="13838" max="13841" width="10.28515625" style="551" customWidth="1"/>
    <col min="13842" max="13842" width="1" style="551" customWidth="1"/>
    <col min="13843" max="13846" width="10.28515625" style="551" customWidth="1"/>
    <col min="13847" max="13847" width="1" style="551" customWidth="1"/>
    <col min="13848" max="13850" width="8.140625" style="551" customWidth="1"/>
    <col min="13851" max="14081" width="9.140625" style="551"/>
    <col min="14082" max="14082" width="3.140625" style="551" customWidth="1"/>
    <col min="14083" max="14083" width="36.5703125" style="551" customWidth="1"/>
    <col min="14084" max="14087" width="10.28515625" style="551" customWidth="1"/>
    <col min="14088" max="14088" width="1" style="551" customWidth="1"/>
    <col min="14089" max="14092" width="10.28515625" style="551" customWidth="1"/>
    <col min="14093" max="14093" width="1" style="551" customWidth="1"/>
    <col min="14094" max="14097" width="10.28515625" style="551" customWidth="1"/>
    <col min="14098" max="14098" width="1" style="551" customWidth="1"/>
    <col min="14099" max="14102" width="10.28515625" style="551" customWidth="1"/>
    <col min="14103" max="14103" width="1" style="551" customWidth="1"/>
    <col min="14104" max="14106" width="8.140625" style="551" customWidth="1"/>
    <col min="14107" max="14337" width="9.140625" style="551"/>
    <col min="14338" max="14338" width="3.140625" style="551" customWidth="1"/>
    <col min="14339" max="14339" width="36.5703125" style="551" customWidth="1"/>
    <col min="14340" max="14343" width="10.28515625" style="551" customWidth="1"/>
    <col min="14344" max="14344" width="1" style="551" customWidth="1"/>
    <col min="14345" max="14348" width="10.28515625" style="551" customWidth="1"/>
    <col min="14349" max="14349" width="1" style="551" customWidth="1"/>
    <col min="14350" max="14353" width="10.28515625" style="551" customWidth="1"/>
    <col min="14354" max="14354" width="1" style="551" customWidth="1"/>
    <col min="14355" max="14358" width="10.28515625" style="551" customWidth="1"/>
    <col min="14359" max="14359" width="1" style="551" customWidth="1"/>
    <col min="14360" max="14362" width="8.140625" style="551" customWidth="1"/>
    <col min="14363" max="14593" width="9.140625" style="551"/>
    <col min="14594" max="14594" width="3.140625" style="551" customWidth="1"/>
    <col min="14595" max="14595" width="36.5703125" style="551" customWidth="1"/>
    <col min="14596" max="14599" width="10.28515625" style="551" customWidth="1"/>
    <col min="14600" max="14600" width="1" style="551" customWidth="1"/>
    <col min="14601" max="14604" width="10.28515625" style="551" customWidth="1"/>
    <col min="14605" max="14605" width="1" style="551" customWidth="1"/>
    <col min="14606" max="14609" width="10.28515625" style="551" customWidth="1"/>
    <col min="14610" max="14610" width="1" style="551" customWidth="1"/>
    <col min="14611" max="14614" width="10.28515625" style="551" customWidth="1"/>
    <col min="14615" max="14615" width="1" style="551" customWidth="1"/>
    <col min="14616" max="14618" width="8.140625" style="551" customWidth="1"/>
    <col min="14619" max="14849" width="9.140625" style="551"/>
    <col min="14850" max="14850" width="3.140625" style="551" customWidth="1"/>
    <col min="14851" max="14851" width="36.5703125" style="551" customWidth="1"/>
    <col min="14852" max="14855" width="10.28515625" style="551" customWidth="1"/>
    <col min="14856" max="14856" width="1" style="551" customWidth="1"/>
    <col min="14857" max="14860" width="10.28515625" style="551" customWidth="1"/>
    <col min="14861" max="14861" width="1" style="551" customWidth="1"/>
    <col min="14862" max="14865" width="10.28515625" style="551" customWidth="1"/>
    <col min="14866" max="14866" width="1" style="551" customWidth="1"/>
    <col min="14867" max="14870" width="10.28515625" style="551" customWidth="1"/>
    <col min="14871" max="14871" width="1" style="551" customWidth="1"/>
    <col min="14872" max="14874" width="8.140625" style="551" customWidth="1"/>
    <col min="14875" max="15105" width="9.140625" style="551"/>
    <col min="15106" max="15106" width="3.140625" style="551" customWidth="1"/>
    <col min="15107" max="15107" width="36.5703125" style="551" customWidth="1"/>
    <col min="15108" max="15111" width="10.28515625" style="551" customWidth="1"/>
    <col min="15112" max="15112" width="1" style="551" customWidth="1"/>
    <col min="15113" max="15116" width="10.28515625" style="551" customWidth="1"/>
    <col min="15117" max="15117" width="1" style="551" customWidth="1"/>
    <col min="15118" max="15121" width="10.28515625" style="551" customWidth="1"/>
    <col min="15122" max="15122" width="1" style="551" customWidth="1"/>
    <col min="15123" max="15126" width="10.28515625" style="551" customWidth="1"/>
    <col min="15127" max="15127" width="1" style="551" customWidth="1"/>
    <col min="15128" max="15130" width="8.140625" style="551" customWidth="1"/>
    <col min="15131" max="15361" width="9.140625" style="551"/>
    <col min="15362" max="15362" width="3.140625" style="551" customWidth="1"/>
    <col min="15363" max="15363" width="36.5703125" style="551" customWidth="1"/>
    <col min="15364" max="15367" width="10.28515625" style="551" customWidth="1"/>
    <col min="15368" max="15368" width="1" style="551" customWidth="1"/>
    <col min="15369" max="15372" width="10.28515625" style="551" customWidth="1"/>
    <col min="15373" max="15373" width="1" style="551" customWidth="1"/>
    <col min="15374" max="15377" width="10.28515625" style="551" customWidth="1"/>
    <col min="15378" max="15378" width="1" style="551" customWidth="1"/>
    <col min="15379" max="15382" width="10.28515625" style="551" customWidth="1"/>
    <col min="15383" max="15383" width="1" style="551" customWidth="1"/>
    <col min="15384" max="15386" width="8.140625" style="551" customWidth="1"/>
    <col min="15387" max="15617" width="9.140625" style="551"/>
    <col min="15618" max="15618" width="3.140625" style="551" customWidth="1"/>
    <col min="15619" max="15619" width="36.5703125" style="551" customWidth="1"/>
    <col min="15620" max="15623" width="10.28515625" style="551" customWidth="1"/>
    <col min="15624" max="15624" width="1" style="551" customWidth="1"/>
    <col min="15625" max="15628" width="10.28515625" style="551" customWidth="1"/>
    <col min="15629" max="15629" width="1" style="551" customWidth="1"/>
    <col min="15630" max="15633" width="10.28515625" style="551" customWidth="1"/>
    <col min="15634" max="15634" width="1" style="551" customWidth="1"/>
    <col min="15635" max="15638" width="10.28515625" style="551" customWidth="1"/>
    <col min="15639" max="15639" width="1" style="551" customWidth="1"/>
    <col min="15640" max="15642" width="8.140625" style="551" customWidth="1"/>
    <col min="15643" max="15873" width="9.140625" style="551"/>
    <col min="15874" max="15874" width="3.140625" style="551" customWidth="1"/>
    <col min="15875" max="15875" width="36.5703125" style="551" customWidth="1"/>
    <col min="15876" max="15879" width="10.28515625" style="551" customWidth="1"/>
    <col min="15880" max="15880" width="1" style="551" customWidth="1"/>
    <col min="15881" max="15884" width="10.28515625" style="551" customWidth="1"/>
    <col min="15885" max="15885" width="1" style="551" customWidth="1"/>
    <col min="15886" max="15889" width="10.28515625" style="551" customWidth="1"/>
    <col min="15890" max="15890" width="1" style="551" customWidth="1"/>
    <col min="15891" max="15894" width="10.28515625" style="551" customWidth="1"/>
    <col min="15895" max="15895" width="1" style="551" customWidth="1"/>
    <col min="15896" max="15898" width="8.140625" style="551" customWidth="1"/>
    <col min="15899" max="16129" width="9.140625" style="551"/>
    <col min="16130" max="16130" width="3.140625" style="551" customWidth="1"/>
    <col min="16131" max="16131" width="36.5703125" style="551" customWidth="1"/>
    <col min="16132" max="16135" width="10.28515625" style="551" customWidth="1"/>
    <col min="16136" max="16136" width="1" style="551" customWidth="1"/>
    <col min="16137" max="16140" width="10.28515625" style="551" customWidth="1"/>
    <col min="16141" max="16141" width="1" style="551" customWidth="1"/>
    <col min="16142" max="16145" width="10.28515625" style="551" customWidth="1"/>
    <col min="16146" max="16146" width="1" style="551" customWidth="1"/>
    <col min="16147" max="16150" width="10.28515625" style="551" customWidth="1"/>
    <col min="16151" max="16151" width="1" style="551" customWidth="1"/>
    <col min="16152" max="16154" width="8.140625" style="551" customWidth="1"/>
    <col min="16155" max="16384" width="9.140625" style="551"/>
  </cols>
  <sheetData>
    <row r="1" spans="1:35" ht="13.5" x14ac:dyDescent="0.2">
      <c r="B1" s="695" t="s">
        <v>1155</v>
      </c>
      <c r="C1" s="659"/>
      <c r="D1" s="659"/>
      <c r="E1" s="659"/>
      <c r="F1" s="627"/>
      <c r="G1" s="627"/>
      <c r="H1" s="627"/>
      <c r="I1" s="627"/>
      <c r="J1" s="627"/>
      <c r="K1" s="627"/>
      <c r="L1" s="627"/>
      <c r="M1" s="627"/>
      <c r="N1" s="627"/>
      <c r="O1" s="627"/>
      <c r="P1" s="627"/>
      <c r="Q1" s="627"/>
      <c r="R1" s="627"/>
      <c r="S1" s="627"/>
      <c r="T1" s="627"/>
      <c r="U1" s="627"/>
      <c r="AA1" s="906" t="s">
        <v>1683</v>
      </c>
      <c r="AB1" s="552"/>
      <c r="AC1" s="552"/>
      <c r="AD1" s="552"/>
      <c r="AE1" s="552"/>
    </row>
    <row r="2" spans="1:35" ht="14.25" thickBot="1" x14ac:dyDescent="0.25">
      <c r="B2" s="694" t="s">
        <v>1154</v>
      </c>
      <c r="C2" s="655"/>
      <c r="D2" s="655"/>
      <c r="E2" s="655"/>
      <c r="F2" s="655"/>
      <c r="G2" s="627"/>
      <c r="H2" s="655"/>
      <c r="I2" s="627"/>
      <c r="L2" s="627"/>
      <c r="M2" s="627"/>
      <c r="N2" s="627"/>
      <c r="O2" s="627"/>
      <c r="P2" s="627"/>
      <c r="Q2" s="627"/>
      <c r="R2" s="627"/>
      <c r="S2" s="627"/>
      <c r="T2" s="627"/>
      <c r="U2" s="627"/>
      <c r="AA2" s="906" t="s">
        <v>372</v>
      </c>
      <c r="AB2" s="552"/>
      <c r="AC2" s="552"/>
      <c r="AD2" s="552"/>
      <c r="AE2" s="552"/>
    </row>
    <row r="3" spans="1:35" ht="13.5" x14ac:dyDescent="0.2">
      <c r="B3" s="656" t="s">
        <v>1153</v>
      </c>
      <c r="C3" s="655"/>
      <c r="D3" s="655"/>
      <c r="E3" s="655"/>
      <c r="F3" s="655"/>
      <c r="G3" s="1075" t="s">
        <v>158</v>
      </c>
      <c r="H3" s="1076"/>
      <c r="I3" s="1076"/>
      <c r="J3" s="1076"/>
      <c r="K3" s="1076"/>
      <c r="L3" s="1077"/>
      <c r="O3" s="627"/>
      <c r="P3" s="627"/>
      <c r="Q3" s="627"/>
      <c r="R3" s="627"/>
      <c r="S3" s="627"/>
      <c r="T3" s="627"/>
      <c r="U3" s="627"/>
      <c r="AA3" s="906" t="s">
        <v>1684</v>
      </c>
      <c r="AB3" s="552"/>
      <c r="AC3" s="552"/>
      <c r="AD3" s="552"/>
      <c r="AE3" s="552"/>
    </row>
    <row r="4" spans="1:35" ht="26.65" customHeight="1" x14ac:dyDescent="0.2">
      <c r="B4" s="656"/>
      <c r="C4" s="655"/>
      <c r="D4" s="655"/>
      <c r="E4" s="655"/>
      <c r="F4" s="655"/>
      <c r="G4" s="693" t="s">
        <v>370</v>
      </c>
      <c r="H4" s="692"/>
      <c r="I4" s="1071" t="s">
        <v>1714</v>
      </c>
      <c r="J4" s="1071"/>
      <c r="K4" s="1071"/>
      <c r="L4" s="1072"/>
      <c r="O4" s="627"/>
      <c r="P4" s="627"/>
      <c r="Q4" s="627"/>
      <c r="R4" s="627"/>
      <c r="S4" s="627"/>
      <c r="T4" s="627"/>
      <c r="U4" s="627"/>
      <c r="AA4" s="906" t="s">
        <v>1685</v>
      </c>
      <c r="AB4" s="552"/>
      <c r="AC4" s="552"/>
      <c r="AD4" s="552"/>
      <c r="AE4" s="552"/>
    </row>
    <row r="5" spans="1:35" ht="14.25" thickBot="1" x14ac:dyDescent="0.25">
      <c r="B5" s="656"/>
      <c r="C5" s="655"/>
      <c r="D5" s="655"/>
      <c r="E5" s="655"/>
      <c r="F5" s="655"/>
      <c r="G5" s="691" t="s">
        <v>161</v>
      </c>
      <c r="H5" s="690"/>
      <c r="I5" s="1099" t="s">
        <v>162</v>
      </c>
      <c r="J5" s="1099"/>
      <c r="K5" s="1099"/>
      <c r="L5" s="1100"/>
      <c r="N5" s="651"/>
      <c r="O5" s="631"/>
      <c r="P5" s="631"/>
      <c r="Q5" s="631"/>
      <c r="R5" s="631"/>
      <c r="S5" s="631"/>
      <c r="T5" s="631"/>
      <c r="U5" s="631"/>
      <c r="V5" s="651"/>
      <c r="AA5" s="906" t="s">
        <v>1686</v>
      </c>
      <c r="AB5" s="552"/>
      <c r="AC5" s="552"/>
      <c r="AD5" s="552"/>
      <c r="AE5" s="552"/>
      <c r="AF5" s="1048"/>
      <c r="AG5" s="1048"/>
      <c r="AH5" s="1048"/>
      <c r="AI5" s="1048"/>
    </row>
    <row r="6" spans="1:35" s="552" customFormat="1" x14ac:dyDescent="0.2">
      <c r="B6" s="903"/>
      <c r="C6" s="904"/>
      <c r="D6" s="545">
        <v>2</v>
      </c>
      <c r="E6" s="545">
        <v>38</v>
      </c>
      <c r="F6" s="545">
        <v>74</v>
      </c>
      <c r="G6" s="545">
        <v>110</v>
      </c>
      <c r="H6" s="904"/>
      <c r="I6" s="545">
        <v>2</v>
      </c>
      <c r="J6" s="545">
        <v>38</v>
      </c>
      <c r="K6" s="545">
        <v>74</v>
      </c>
      <c r="L6" s="545">
        <v>110</v>
      </c>
      <c r="M6" s="885"/>
      <c r="N6" s="545">
        <v>14</v>
      </c>
      <c r="O6" s="545">
        <v>50</v>
      </c>
      <c r="P6" s="545">
        <v>86</v>
      </c>
      <c r="Q6" s="545">
        <v>122</v>
      </c>
      <c r="R6" s="905"/>
      <c r="S6" s="545">
        <v>17</v>
      </c>
      <c r="T6" s="545">
        <v>53</v>
      </c>
      <c r="U6" s="545">
        <v>89</v>
      </c>
      <c r="V6" s="545">
        <v>125</v>
      </c>
      <c r="AA6" s="885" t="s">
        <v>1152</v>
      </c>
      <c r="AF6" s="1048"/>
      <c r="AG6" s="1048"/>
      <c r="AH6" s="1048"/>
      <c r="AI6" s="1048"/>
    </row>
    <row r="7" spans="1:35" ht="25.5" customHeight="1" x14ac:dyDescent="0.2">
      <c r="B7" s="652"/>
      <c r="C7" s="652" t="s">
        <v>34</v>
      </c>
      <c r="D7" s="1070" t="s">
        <v>1151</v>
      </c>
      <c r="E7" s="1070"/>
      <c r="F7" s="1070"/>
      <c r="G7" s="1070"/>
      <c r="H7" s="652"/>
      <c r="I7" s="1070" t="str">
        <f>I4</f>
        <v>Percentage achieving the English Baccalaureate (9-4 grade) (9)</v>
      </c>
      <c r="J7" s="1070"/>
      <c r="K7" s="1070"/>
      <c r="L7" s="1070"/>
      <c r="M7" s="652"/>
      <c r="N7" s="1101" t="str">
        <f>IF($I$4=$AA$1,"Progress 8 lower confidence interval","")</f>
        <v/>
      </c>
      <c r="O7" s="1101"/>
      <c r="P7" s="1101"/>
      <c r="Q7" s="1101"/>
      <c r="R7" s="686"/>
      <c r="S7" s="1101" t="str">
        <f>IF($I$4=$AA$1,"Progress 8 upper confidence interval","")</f>
        <v/>
      </c>
      <c r="T7" s="1101"/>
      <c r="U7" s="1101"/>
      <c r="V7" s="1101"/>
      <c r="W7" s="651"/>
      <c r="AA7" s="906" t="s">
        <v>1687</v>
      </c>
      <c r="AB7" s="552"/>
      <c r="AC7" s="552"/>
      <c r="AD7" s="552"/>
      <c r="AE7" s="552"/>
      <c r="AF7" s="1048"/>
      <c r="AG7" s="1048"/>
      <c r="AH7" s="1048"/>
      <c r="AI7" s="1048"/>
    </row>
    <row r="8" spans="1:35" ht="73.5" x14ac:dyDescent="0.2">
      <c r="B8" s="648"/>
      <c r="C8" s="647"/>
      <c r="D8" s="688" t="s">
        <v>1150</v>
      </c>
      <c r="E8" s="688" t="s">
        <v>1149</v>
      </c>
      <c r="F8" s="688" t="s">
        <v>1148</v>
      </c>
      <c r="G8" s="688" t="s">
        <v>1147</v>
      </c>
      <c r="H8" s="689"/>
      <c r="I8" s="688" t="s">
        <v>1150</v>
      </c>
      <c r="J8" s="688" t="s">
        <v>1149</v>
      </c>
      <c r="K8" s="688" t="s">
        <v>1148</v>
      </c>
      <c r="L8" s="688" t="s">
        <v>1147</v>
      </c>
      <c r="M8" s="687"/>
      <c r="N8" s="685" t="str">
        <f>IF($I$4=$AA$1,D8,"")</f>
        <v/>
      </c>
      <c r="O8" s="685" t="str">
        <f>IF($I$4=$AA$1,E8,"")</f>
        <v/>
      </c>
      <c r="P8" s="685" t="str">
        <f>IF($I$4=$AA$1,F8,"")</f>
        <v/>
      </c>
      <c r="Q8" s="685" t="str">
        <f>IF($I$4=$AA$1,G8,"")</f>
        <v/>
      </c>
      <c r="R8" s="686"/>
      <c r="S8" s="685" t="str">
        <f>IF($I$4=$AA$1,I8,"")</f>
        <v/>
      </c>
      <c r="T8" s="685" t="str">
        <f>IF($I$4=$AA$1,J8,"")</f>
        <v/>
      </c>
      <c r="U8" s="685" t="str">
        <f>IF($I$4=$AA$1,K8,"")</f>
        <v/>
      </c>
      <c r="V8" s="685" t="str">
        <f>IF($I$4=$AA$1,L8,"")</f>
        <v/>
      </c>
      <c r="W8" s="638"/>
      <c r="AA8" s="906" t="s">
        <v>1688</v>
      </c>
      <c r="AB8" s="552"/>
      <c r="AC8" s="552"/>
      <c r="AD8" s="552"/>
      <c r="AE8" s="552"/>
      <c r="AF8" s="684"/>
      <c r="AG8" s="684"/>
      <c r="AH8" s="684"/>
      <c r="AI8" s="684"/>
    </row>
    <row r="9" spans="1:35" x14ac:dyDescent="0.2">
      <c r="B9" s="602" t="s">
        <v>71</v>
      </c>
      <c r="C9" s="600"/>
      <c r="D9" s="600"/>
      <c r="E9" s="627"/>
      <c r="F9" s="600"/>
      <c r="G9" s="600"/>
      <c r="H9" s="627"/>
      <c r="I9" s="627"/>
      <c r="J9" s="627"/>
      <c r="K9" s="627"/>
      <c r="L9" s="627"/>
      <c r="M9" s="627"/>
      <c r="N9" s="683"/>
      <c r="O9" s="683"/>
      <c r="P9" s="683"/>
      <c r="Q9" s="683"/>
      <c r="R9" s="683"/>
      <c r="S9" s="683"/>
      <c r="T9" s="683"/>
      <c r="U9" s="683"/>
      <c r="V9" s="677"/>
      <c r="AA9" s="885"/>
      <c r="AB9" s="552"/>
      <c r="AC9" s="552"/>
      <c r="AD9" s="552"/>
      <c r="AE9" s="552"/>
      <c r="AF9" s="554"/>
      <c r="AG9" s="554"/>
      <c r="AH9" s="554"/>
      <c r="AI9" s="554"/>
    </row>
    <row r="10" spans="1:35" x14ac:dyDescent="0.2">
      <c r="A10" s="681" t="s">
        <v>315</v>
      </c>
      <c r="B10" s="629"/>
      <c r="C10" s="630" t="s">
        <v>72</v>
      </c>
      <c r="D10" s="616">
        <f>VLOOKUP($A10,'FeederSheet CH3b'!$B$5:$EP$21,D$6+$AA$38+$AA$36,FALSE)</f>
        <v>15870</v>
      </c>
      <c r="E10" s="616">
        <f>VLOOKUP($A10,'FeederSheet CH3b'!$B$5:$EP$21,E$6+$AA$38+$AA$36,FALSE)</f>
        <v>27815</v>
      </c>
      <c r="F10" s="616">
        <f>VLOOKUP($A10,'FeederSheet CH3b'!$B$5:$EP$21,F$6+$AA$38+$AA$36,FALSE)</f>
        <v>344782</v>
      </c>
      <c r="G10" s="616">
        <f>VLOOKUP($A10,'FeederSheet CH3b'!$B$5:$EP$21,G$6+$AA$38+$AA$36,FALSE)</f>
        <v>388496</v>
      </c>
      <c r="H10" s="615"/>
      <c r="I10" s="615">
        <f>VLOOKUP($A10,'FeederSheet CH3b'!$B$5:$EP$21,I$6+$AA$34+$AA$36,FALSE)</f>
        <v>70</v>
      </c>
      <c r="J10" s="615">
        <f>VLOOKUP($A10,'FeederSheet CH3b'!$B$5:$EP$21,J$6+$AA$34+$AA$36,FALSE)</f>
        <v>13.1</v>
      </c>
      <c r="K10" s="615">
        <f>VLOOKUP($A10,'FeederSheet CH3b'!$B$5:$EP$21,K$6+$AA$34+$AA$36,FALSE)</f>
        <v>21.9</v>
      </c>
      <c r="L10" s="615">
        <f>VLOOKUP($A10,'FeederSheet CH3b'!$B$5:$EP$21,L$6+$AA$34+$AA$36,FALSE)</f>
        <v>23.2</v>
      </c>
      <c r="M10" s="615"/>
      <c r="N10" s="679" t="str">
        <f>IF($I$4=$AA$1,VLOOKUP($A10,'FeederSheet CH3b'!$B$5:$EP$21,N$6+$AA$36,FALSE),"")</f>
        <v/>
      </c>
      <c r="O10" s="679" t="str">
        <f>IF($I$4=$AA$1,VLOOKUP($A10,'FeederSheet CH3b'!$B$5:$EP$21,O$6+$AA$36,FALSE),"")</f>
        <v/>
      </c>
      <c r="P10" s="679" t="str">
        <f>IF($I$4=$AA$1,VLOOKUP($A10,'FeederSheet CH3b'!$B$5:$EP$21,P$6+$AA$36,FALSE),"")</f>
        <v/>
      </c>
      <c r="Q10" s="679" t="str">
        <f>IF($I$4=$AA$1,VLOOKUP($A10,'FeederSheet CH3b'!$B$5:$EP$21,Q$6+$AA$36,FALSE),"")</f>
        <v/>
      </c>
      <c r="R10" s="679"/>
      <c r="S10" s="679" t="str">
        <f>IF($I$4=$AA$1,VLOOKUP($A10,'FeederSheet CH3b'!$B$5:$EP$21,S$6+$AA$36,FALSE),"")</f>
        <v/>
      </c>
      <c r="T10" s="679" t="str">
        <f>IF($I$4=$AA$1,VLOOKUP($A10,'FeederSheet CH3b'!$B$5:$EP$21,T$6+$AA$36,FALSE),"")</f>
        <v/>
      </c>
      <c r="U10" s="679" t="str">
        <f>IF($I$4=$AA$1,VLOOKUP($A10,'FeederSheet CH3b'!$B$5:$EP$21,U$6+$AA$36,FALSE),"")</f>
        <v/>
      </c>
      <c r="V10" s="679" t="str">
        <f>IF($I$4=$AA$1,VLOOKUP($A10,'FeederSheet CH3b'!$B$5:$EP$21,V$6+$AA$36,FALSE),"")</f>
        <v/>
      </c>
      <c r="W10" s="627"/>
      <c r="AA10" s="885"/>
      <c r="AB10" s="552"/>
      <c r="AC10" s="552"/>
      <c r="AD10" s="552"/>
      <c r="AE10" s="552"/>
      <c r="AF10" s="473"/>
      <c r="AG10" s="473"/>
      <c r="AH10" s="473"/>
      <c r="AI10" s="473"/>
    </row>
    <row r="11" spans="1:35" x14ac:dyDescent="0.2">
      <c r="A11" s="681" t="s">
        <v>321</v>
      </c>
      <c r="B11" s="629"/>
      <c r="C11" s="630" t="s">
        <v>78</v>
      </c>
      <c r="D11" s="616">
        <f>VLOOKUP($A11,'FeederSheet CH3b'!$B$5:$EP$21,D$6+$AA$38+$AA$36,FALSE)</f>
        <v>1335</v>
      </c>
      <c r="E11" s="616">
        <f>VLOOKUP($A11,'FeederSheet CH3b'!$B$5:$EP$21,E$6+$AA$38+$AA$36,FALSE)</f>
        <v>1419</v>
      </c>
      <c r="F11" s="616">
        <f>VLOOKUP($A11,'FeederSheet CH3b'!$B$5:$EP$21,F$6+$AA$38+$AA$36,FALSE)</f>
        <v>21380</v>
      </c>
      <c r="G11" s="616">
        <f>VLOOKUP($A11,'FeederSheet CH3b'!$B$5:$EP$21,G$6+$AA$38+$AA$36,FALSE)</f>
        <v>24142</v>
      </c>
      <c r="H11" s="615"/>
      <c r="I11" s="615">
        <f>VLOOKUP($A11,'FeederSheet CH3b'!$B$5:$EP$21,I$6+$AA$34+$AA$36,FALSE)</f>
        <v>72.599999999999994</v>
      </c>
      <c r="J11" s="615">
        <f>VLOOKUP($A11,'FeederSheet CH3b'!$B$5:$EP$21,J$6+$AA$34+$AA$36,FALSE)</f>
        <v>16.2</v>
      </c>
      <c r="K11" s="615">
        <f>VLOOKUP($A11,'FeederSheet CH3b'!$B$5:$EP$21,K$6+$AA$34+$AA$36,FALSE)</f>
        <v>25.2</v>
      </c>
      <c r="L11" s="615">
        <f>VLOOKUP($A11,'FeederSheet CH3b'!$B$5:$EP$21,L$6+$AA$34+$AA$36,FALSE)</f>
        <v>27.3</v>
      </c>
      <c r="M11" s="615"/>
      <c r="N11" s="679" t="str">
        <f>IF($I$4=$AA$1,VLOOKUP($A11,'FeederSheet CH3b'!$B$5:$EP$21,N$6+$AA$36,FALSE),"")</f>
        <v/>
      </c>
      <c r="O11" s="679" t="str">
        <f>IF($I$4=$AA$1,VLOOKUP($A11,'FeederSheet CH3b'!$B$5:$EP$21,O$6+$AA$36,FALSE),"")</f>
        <v/>
      </c>
      <c r="P11" s="679" t="str">
        <f>IF($I$4=$AA$1,VLOOKUP($A11,'FeederSheet CH3b'!$B$5:$EP$21,P$6+$AA$36,FALSE),"")</f>
        <v/>
      </c>
      <c r="Q11" s="679" t="str">
        <f>IF($I$4=$AA$1,VLOOKUP($A11,'FeederSheet CH3b'!$B$5:$EP$21,Q$6+$AA$36,FALSE),"")</f>
        <v/>
      </c>
      <c r="R11" s="679"/>
      <c r="S11" s="679" t="str">
        <f>IF($I$4=$AA$1,VLOOKUP($A11,'FeederSheet CH3b'!$B$5:$EP$21,S$6+$AA$36,FALSE),"")</f>
        <v/>
      </c>
      <c r="T11" s="679" t="str">
        <f>IF($I$4=$AA$1,VLOOKUP($A11,'FeederSheet CH3b'!$B$5:$EP$21,T$6+$AA$36,FALSE),"")</f>
        <v/>
      </c>
      <c r="U11" s="679" t="str">
        <f>IF($I$4=$AA$1,VLOOKUP($A11,'FeederSheet CH3b'!$B$5:$EP$21,U$6+$AA$36,FALSE),"")</f>
        <v/>
      </c>
      <c r="V11" s="679" t="str">
        <f>IF($I$4=$AA$1,VLOOKUP($A11,'FeederSheet CH3b'!$B$5:$EP$21,V$6+$AA$36,FALSE),"")</f>
        <v/>
      </c>
      <c r="AB11" s="552"/>
      <c r="AC11" s="552"/>
      <c r="AD11" s="552"/>
      <c r="AE11" s="552"/>
      <c r="AF11" s="473"/>
      <c r="AG11" s="473"/>
      <c r="AH11" s="473"/>
      <c r="AI11" s="473"/>
    </row>
    <row r="12" spans="1:35" x14ac:dyDescent="0.2">
      <c r="A12" s="681" t="s">
        <v>326</v>
      </c>
      <c r="B12" s="629"/>
      <c r="C12" s="630" t="s">
        <v>83</v>
      </c>
      <c r="D12" s="616">
        <f>VLOOKUP($A12,'FeederSheet CH3b'!$B$5:$EP$21,D$6+$AA$38+$AA$36,FALSE)</f>
        <v>4230</v>
      </c>
      <c r="E12" s="616">
        <f>VLOOKUP($A12,'FeederSheet CH3b'!$B$5:$EP$21,E$6+$AA$38+$AA$36,FALSE)</f>
        <v>2009</v>
      </c>
      <c r="F12" s="616">
        <f>VLOOKUP($A12,'FeederSheet CH3b'!$B$5:$EP$21,F$6+$AA$38+$AA$36,FALSE)</f>
        <v>48782</v>
      </c>
      <c r="G12" s="616">
        <f>VLOOKUP($A12,'FeederSheet CH3b'!$B$5:$EP$21,G$6+$AA$38+$AA$36,FALSE)</f>
        <v>55026</v>
      </c>
      <c r="H12" s="615"/>
      <c r="I12" s="615">
        <f>VLOOKUP($A12,'FeederSheet CH3b'!$B$5:$EP$21,I$6+$AA$34+$AA$36,FALSE)</f>
        <v>75.8</v>
      </c>
      <c r="J12" s="615">
        <f>VLOOKUP($A12,'FeederSheet CH3b'!$B$5:$EP$21,J$6+$AA$34+$AA$36,FALSE)</f>
        <v>18.399999999999999</v>
      </c>
      <c r="K12" s="615">
        <f>VLOOKUP($A12,'FeederSheet CH3b'!$B$5:$EP$21,K$6+$AA$34+$AA$36,FALSE)</f>
        <v>28.4</v>
      </c>
      <c r="L12" s="615">
        <f>VLOOKUP($A12,'FeederSheet CH3b'!$B$5:$EP$21,L$6+$AA$34+$AA$36,FALSE)</f>
        <v>31.6</v>
      </c>
      <c r="M12" s="615"/>
      <c r="N12" s="679" t="str">
        <f>IF($I$4=$AA$1,VLOOKUP($A12,'FeederSheet CH3b'!$B$5:$EP$21,N$6+$AA$36,FALSE),"")</f>
        <v/>
      </c>
      <c r="O12" s="679" t="str">
        <f>IF($I$4=$AA$1,VLOOKUP($A12,'FeederSheet CH3b'!$B$5:$EP$21,O$6+$AA$36,FALSE),"")</f>
        <v/>
      </c>
      <c r="P12" s="679" t="str">
        <f>IF($I$4=$AA$1,VLOOKUP($A12,'FeederSheet CH3b'!$B$5:$EP$21,P$6+$AA$36,FALSE),"")</f>
        <v/>
      </c>
      <c r="Q12" s="679" t="str">
        <f>IF($I$4=$AA$1,VLOOKUP($A12,'FeederSheet CH3b'!$B$5:$EP$21,Q$6+$AA$36,FALSE),"")</f>
        <v/>
      </c>
      <c r="R12" s="679"/>
      <c r="S12" s="679" t="str">
        <f>IF($I$4=$AA$1,VLOOKUP($A12,'FeederSheet CH3b'!$B$5:$EP$21,S$6+$AA$36,FALSE),"")</f>
        <v/>
      </c>
      <c r="T12" s="679" t="str">
        <f>IF($I$4=$AA$1,VLOOKUP($A12,'FeederSheet CH3b'!$B$5:$EP$21,T$6+$AA$36,FALSE),"")</f>
        <v/>
      </c>
      <c r="U12" s="679" t="str">
        <f>IF($I$4=$AA$1,VLOOKUP($A12,'FeederSheet CH3b'!$B$5:$EP$21,U$6+$AA$36,FALSE),"")</f>
        <v/>
      </c>
      <c r="V12" s="679" t="str">
        <f>IF($I$4=$AA$1,VLOOKUP($A12,'FeederSheet CH3b'!$B$5:$EP$21,V$6+$AA$36,FALSE),"")</f>
        <v/>
      </c>
      <c r="AB12" s="552"/>
      <c r="AC12" s="552"/>
      <c r="AD12" s="552"/>
      <c r="AE12" s="552"/>
      <c r="AF12" s="473"/>
      <c r="AG12" s="473"/>
      <c r="AH12" s="473"/>
      <c r="AI12" s="473"/>
    </row>
    <row r="13" spans="1:35" x14ac:dyDescent="0.2">
      <c r="A13" s="681" t="s">
        <v>328</v>
      </c>
      <c r="B13" s="629"/>
      <c r="C13" s="630" t="s">
        <v>88</v>
      </c>
      <c r="D13" s="616">
        <f>VLOOKUP($A13,'FeederSheet CH3b'!$B$5:$EP$21,D$6+$AA$38+$AA$36,FALSE)</f>
        <v>922</v>
      </c>
      <c r="E13" s="616">
        <f>VLOOKUP($A13,'FeederSheet CH3b'!$B$5:$EP$21,E$6+$AA$38+$AA$36,FALSE)</f>
        <v>1226</v>
      </c>
      <c r="F13" s="616">
        <f>VLOOKUP($A13,'FeederSheet CH3b'!$B$5:$EP$21,F$6+$AA$38+$AA$36,FALSE)</f>
        <v>26181</v>
      </c>
      <c r="G13" s="616">
        <f>VLOOKUP($A13,'FeederSheet CH3b'!$B$5:$EP$21,G$6+$AA$38+$AA$36,FALSE)</f>
        <v>28333</v>
      </c>
      <c r="H13" s="615"/>
      <c r="I13" s="615">
        <f>VLOOKUP($A13,'FeederSheet CH3b'!$B$5:$EP$21,I$6+$AA$34+$AA$36,FALSE)</f>
        <v>76.599999999999994</v>
      </c>
      <c r="J13" s="615">
        <f>VLOOKUP($A13,'FeederSheet CH3b'!$B$5:$EP$21,J$6+$AA$34+$AA$36,FALSE)</f>
        <v>20.2</v>
      </c>
      <c r="K13" s="615">
        <f>VLOOKUP($A13,'FeederSheet CH3b'!$B$5:$EP$21,K$6+$AA$34+$AA$36,FALSE)</f>
        <v>22.5</v>
      </c>
      <c r="L13" s="615">
        <f>VLOOKUP($A13,'FeederSheet CH3b'!$B$5:$EP$21,L$6+$AA$34+$AA$36,FALSE)</f>
        <v>24.2</v>
      </c>
      <c r="M13" s="615"/>
      <c r="N13" s="679" t="str">
        <f>IF($I$4=$AA$1,VLOOKUP($A13,'FeederSheet CH3b'!$B$5:$EP$21,N$6+$AA$36,FALSE),"")</f>
        <v/>
      </c>
      <c r="O13" s="679" t="str">
        <f>IF($I$4=$AA$1,VLOOKUP($A13,'FeederSheet CH3b'!$B$5:$EP$21,O$6+$AA$36,FALSE),"")</f>
        <v/>
      </c>
      <c r="P13" s="679" t="str">
        <f>IF($I$4=$AA$1,VLOOKUP($A13,'FeederSheet CH3b'!$B$5:$EP$21,P$6+$AA$36,FALSE),"")</f>
        <v/>
      </c>
      <c r="Q13" s="679" t="str">
        <f>IF($I$4=$AA$1,VLOOKUP($A13,'FeederSheet CH3b'!$B$5:$EP$21,Q$6+$AA$36,FALSE),"")</f>
        <v/>
      </c>
      <c r="R13" s="679"/>
      <c r="S13" s="679" t="str">
        <f>IF($I$4=$AA$1,VLOOKUP($A13,'FeederSheet CH3b'!$B$5:$EP$21,S$6+$AA$36,FALSE),"")</f>
        <v/>
      </c>
      <c r="T13" s="679" t="str">
        <f>IF($I$4=$AA$1,VLOOKUP($A13,'FeederSheet CH3b'!$B$5:$EP$21,T$6+$AA$36,FALSE),"")</f>
        <v/>
      </c>
      <c r="U13" s="679" t="str">
        <f>IF($I$4=$AA$1,VLOOKUP($A13,'FeederSheet CH3b'!$B$5:$EP$21,U$6+$AA$36,FALSE),"")</f>
        <v/>
      </c>
      <c r="V13" s="679" t="str">
        <f>IF($I$4=$AA$1,VLOOKUP($A13,'FeederSheet CH3b'!$B$5:$EP$21,V$6+$AA$36,FALSE),"")</f>
        <v/>
      </c>
      <c r="AB13" s="552"/>
      <c r="AC13" s="552"/>
      <c r="AD13" s="552"/>
      <c r="AE13" s="552"/>
      <c r="AF13" s="473"/>
      <c r="AG13" s="473"/>
      <c r="AH13" s="473"/>
      <c r="AI13" s="473"/>
    </row>
    <row r="14" spans="1:35" x14ac:dyDescent="0.2">
      <c r="A14" s="681" t="s">
        <v>332</v>
      </c>
      <c r="B14" s="630"/>
      <c r="C14" s="630" t="s">
        <v>92</v>
      </c>
      <c r="D14" s="616">
        <f>VLOOKUP($A14,'FeederSheet CH3b'!$B$5:$EP$21,D$6+$AA$38+$AA$36,FALSE)</f>
        <v>374</v>
      </c>
      <c r="E14" s="616">
        <f>VLOOKUP($A14,'FeederSheet CH3b'!$B$5:$EP$21,E$6+$AA$38+$AA$36,FALSE)</f>
        <v>88</v>
      </c>
      <c r="F14" s="616">
        <f>VLOOKUP($A14,'FeederSheet CH3b'!$B$5:$EP$21,F$6+$AA$38+$AA$36,FALSE)</f>
        <v>1391</v>
      </c>
      <c r="G14" s="616">
        <f>VLOOKUP($A14,'FeederSheet CH3b'!$B$5:$EP$21,G$6+$AA$38+$AA$36,FALSE)</f>
        <v>1853</v>
      </c>
      <c r="H14" s="615"/>
      <c r="I14" s="615">
        <f>VLOOKUP($A14,'FeederSheet CH3b'!$B$5:$EP$21,I$6+$AA$34+$AA$36,FALSE)</f>
        <v>82.9</v>
      </c>
      <c r="J14" s="615">
        <f>VLOOKUP($A14,'FeederSheet CH3b'!$B$5:$EP$21,J$6+$AA$34+$AA$36,FALSE)</f>
        <v>34.1</v>
      </c>
      <c r="K14" s="615">
        <f>VLOOKUP($A14,'FeederSheet CH3b'!$B$5:$EP$21,K$6+$AA$34+$AA$36,FALSE)</f>
        <v>47.7</v>
      </c>
      <c r="L14" s="615">
        <f>VLOOKUP($A14,'FeederSheet CH3b'!$B$5:$EP$21,L$6+$AA$34+$AA$36,FALSE)</f>
        <v>54.2</v>
      </c>
      <c r="M14" s="615"/>
      <c r="N14" s="679" t="str">
        <f>IF($I$4=$AA$1,VLOOKUP($A14,'FeederSheet CH3b'!$B$5:$EP$21,N$6+$AA$36,FALSE),"")</f>
        <v/>
      </c>
      <c r="O14" s="679" t="str">
        <f>IF($I$4=$AA$1,VLOOKUP($A14,'FeederSheet CH3b'!$B$5:$EP$21,O$6+$AA$36,FALSE),"")</f>
        <v/>
      </c>
      <c r="P14" s="679" t="str">
        <f>IF($I$4=$AA$1,VLOOKUP($A14,'FeederSheet CH3b'!$B$5:$EP$21,P$6+$AA$36,FALSE),"")</f>
        <v/>
      </c>
      <c r="Q14" s="679" t="str">
        <f>IF($I$4=$AA$1,VLOOKUP($A14,'FeederSheet CH3b'!$B$5:$EP$21,Q$6+$AA$36,FALSE),"")</f>
        <v/>
      </c>
      <c r="R14" s="679"/>
      <c r="S14" s="679" t="str">
        <f>IF($I$4=$AA$1,VLOOKUP($A14,'FeederSheet CH3b'!$B$5:$EP$21,S$6+$AA$36,FALSE),"")</f>
        <v/>
      </c>
      <c r="T14" s="679" t="str">
        <f>IF($I$4=$AA$1,VLOOKUP($A14,'FeederSheet CH3b'!$B$5:$EP$21,T$6+$AA$36,FALSE),"")</f>
        <v/>
      </c>
      <c r="U14" s="679" t="str">
        <f>IF($I$4=$AA$1,VLOOKUP($A14,'FeederSheet CH3b'!$B$5:$EP$21,U$6+$AA$36,FALSE),"")</f>
        <v/>
      </c>
      <c r="V14" s="679" t="str">
        <f>IF($I$4=$AA$1,VLOOKUP($A14,'FeederSheet CH3b'!$B$5:$EP$21,V$6+$AA$36,FALSE),"")</f>
        <v/>
      </c>
      <c r="AB14" s="552"/>
      <c r="AC14" s="552"/>
      <c r="AD14" s="552"/>
      <c r="AE14" s="552"/>
      <c r="AF14" s="473"/>
      <c r="AG14" s="473"/>
      <c r="AH14" s="473"/>
      <c r="AI14" s="473"/>
    </row>
    <row r="15" spans="1:35" x14ac:dyDescent="0.2">
      <c r="A15" s="681"/>
      <c r="B15" s="602"/>
      <c r="C15" s="600"/>
      <c r="D15" s="620"/>
      <c r="E15" s="620"/>
      <c r="F15" s="620"/>
      <c r="G15" s="620"/>
      <c r="H15" s="619"/>
      <c r="I15" s="619"/>
      <c r="J15" s="619"/>
      <c r="K15" s="619"/>
      <c r="L15" s="619"/>
      <c r="M15" s="619"/>
      <c r="N15" s="682"/>
      <c r="O15" s="682"/>
      <c r="P15" s="682"/>
      <c r="Q15" s="682"/>
      <c r="R15" s="682"/>
      <c r="S15" s="682"/>
      <c r="T15" s="682"/>
      <c r="U15" s="682"/>
      <c r="V15" s="682"/>
      <c r="AB15" s="552"/>
      <c r="AC15" s="552"/>
      <c r="AD15" s="552"/>
      <c r="AE15" s="552"/>
      <c r="AF15" s="473"/>
      <c r="AG15" s="473"/>
      <c r="AH15" s="473"/>
      <c r="AI15" s="473"/>
    </row>
    <row r="16" spans="1:35" x14ac:dyDescent="0.2">
      <c r="A16" s="681"/>
      <c r="B16" s="1083" t="s">
        <v>95</v>
      </c>
      <c r="C16" s="1084"/>
      <c r="D16" s="620"/>
      <c r="E16" s="620"/>
      <c r="F16" s="620"/>
      <c r="G16" s="620"/>
      <c r="H16" s="619"/>
      <c r="I16" s="619"/>
      <c r="J16" s="619"/>
      <c r="K16" s="619"/>
      <c r="L16" s="619"/>
      <c r="M16" s="619"/>
      <c r="N16" s="682"/>
      <c r="O16" s="682"/>
      <c r="P16" s="682"/>
      <c r="Q16" s="682"/>
      <c r="R16" s="682"/>
      <c r="S16" s="682"/>
      <c r="T16" s="682"/>
      <c r="U16" s="682"/>
      <c r="V16" s="682"/>
      <c r="AB16" s="552"/>
      <c r="AC16" s="552"/>
      <c r="AD16" s="552"/>
      <c r="AE16" s="552"/>
      <c r="AF16" s="473"/>
      <c r="AG16" s="473"/>
      <c r="AH16" s="473"/>
      <c r="AI16" s="473"/>
    </row>
    <row r="17" spans="1:35" ht="13.5" x14ac:dyDescent="0.2">
      <c r="A17" s="681" t="s">
        <v>193</v>
      </c>
      <c r="B17" s="602"/>
      <c r="C17" s="600" t="s">
        <v>1146</v>
      </c>
      <c r="D17" s="620">
        <f>VLOOKUP($A17,'FeederSheet CH3b'!$B$5:$EP$21,D$6+$AA$38+$AA$36,FALSE)</f>
        <v>20067</v>
      </c>
      <c r="E17" s="620">
        <f>VLOOKUP($A17,'FeederSheet CH3b'!$B$5:$EP$21,E$6+$AA$38+$AA$36,FALSE)</f>
        <v>29313</v>
      </c>
      <c r="F17" s="620">
        <f>VLOOKUP($A17,'FeederSheet CH3b'!$B$5:$EP$21,F$6+$AA$38+$AA$36,FALSE)</f>
        <v>376974</v>
      </c>
      <c r="G17" s="620">
        <f>VLOOKUP($A17,'FeederSheet CH3b'!$B$5:$EP$21,G$6+$AA$38+$AA$36,FALSE)</f>
        <v>426359</v>
      </c>
      <c r="H17" s="619"/>
      <c r="I17" s="619">
        <f>VLOOKUP($A17,'FeederSheet CH3b'!$B$5:$EP$21,I$6+$AA$34+$AA$36,FALSE)</f>
        <v>71</v>
      </c>
      <c r="J17" s="619">
        <f>VLOOKUP($A17,'FeederSheet CH3b'!$B$5:$EP$21,J$6+$AA$34+$AA$36,FALSE)</f>
        <v>13.3</v>
      </c>
      <c r="K17" s="619">
        <f>VLOOKUP($A17,'FeederSheet CH3b'!$B$5:$EP$21,K$6+$AA$34+$AA$36,FALSE)</f>
        <v>22.1</v>
      </c>
      <c r="L17" s="619">
        <f>VLOOKUP($A17,'FeederSheet CH3b'!$B$5:$EP$21,L$6+$AA$34+$AA$36,FALSE)</f>
        <v>23.8</v>
      </c>
      <c r="M17" s="619"/>
      <c r="N17" s="682" t="str">
        <f>IF($I$4=$AA$1,VLOOKUP($A17,'FeederSheet CH3b'!$B$5:$EP$21,N$6+$AA$36,FALSE),"")</f>
        <v/>
      </c>
      <c r="O17" s="682" t="str">
        <f>IF($I$4=$AA$1,VLOOKUP($A17,'FeederSheet CH3b'!$B$5:$EP$21,O$6+$AA$36,FALSE),"")</f>
        <v/>
      </c>
      <c r="P17" s="682" t="str">
        <f>IF($I$4=$AA$1,VLOOKUP($A17,'FeederSheet CH3b'!$B$5:$EP$21,P$6+$AA$36,FALSE),"")</f>
        <v/>
      </c>
      <c r="Q17" s="682" t="str">
        <f>IF($I$4=$AA$1,VLOOKUP($A17,'FeederSheet CH3b'!$B$5:$EP$21,Q$6+$AA$36,FALSE),"")</f>
        <v/>
      </c>
      <c r="R17" s="682"/>
      <c r="S17" s="682" t="str">
        <f>IF($I$4=$AA$1,VLOOKUP($A17,'FeederSheet CH3b'!$B$5:$EP$21,S$6+$AA$36,FALSE),"")</f>
        <v/>
      </c>
      <c r="T17" s="682" t="str">
        <f>IF($I$4=$AA$1,VLOOKUP($A17,'FeederSheet CH3b'!$B$5:$EP$21,T$6+$AA$36,FALSE),"")</f>
        <v/>
      </c>
      <c r="U17" s="682" t="str">
        <f>IF($I$4=$AA$1,VLOOKUP($A17,'FeederSheet CH3b'!$B$5:$EP$21,U$6+$AA$36,FALSE),"")</f>
        <v/>
      </c>
      <c r="V17" s="682" t="str">
        <f>IF($I$4=$AA$1,VLOOKUP($A17,'FeederSheet CH3b'!$B$5:$EP$21,V$6+$AA$36,FALSE),"")</f>
        <v/>
      </c>
      <c r="AB17" s="552"/>
      <c r="AC17" s="552"/>
      <c r="AD17" s="552"/>
      <c r="AE17" s="552"/>
      <c r="AF17" s="473"/>
      <c r="AG17" s="473"/>
      <c r="AH17" s="473"/>
      <c r="AI17" s="473"/>
    </row>
    <row r="18" spans="1:35" ht="13.5" x14ac:dyDescent="0.2">
      <c r="A18" s="681" t="s">
        <v>336</v>
      </c>
      <c r="B18" s="602"/>
      <c r="C18" s="600" t="s">
        <v>1145</v>
      </c>
      <c r="D18" s="620">
        <f>VLOOKUP($A18,'FeederSheet CH3b'!$B$5:$EP$21,D$6+$AA$38+$AA$36,FALSE)</f>
        <v>3094</v>
      </c>
      <c r="E18" s="620">
        <f>VLOOKUP($A18,'FeederSheet CH3b'!$B$5:$EP$21,E$6+$AA$38+$AA$36,FALSE)</f>
        <v>3798</v>
      </c>
      <c r="F18" s="620">
        <f>VLOOKUP($A18,'FeederSheet CH3b'!$B$5:$EP$21,F$6+$AA$38+$AA$36,FALSE)</f>
        <v>78217</v>
      </c>
      <c r="G18" s="620">
        <f>VLOOKUP($A18,'FeederSheet CH3b'!$B$5:$EP$21,G$6+$AA$38+$AA$36,FALSE)</f>
        <v>85110</v>
      </c>
      <c r="H18" s="619"/>
      <c r="I18" s="619">
        <f>VLOOKUP($A18,'FeederSheet CH3b'!$B$5:$EP$21,I$6+$AA$34+$AA$36,FALSE)</f>
        <v>76.099999999999994</v>
      </c>
      <c r="J18" s="619">
        <f>VLOOKUP($A18,'FeederSheet CH3b'!$B$5:$EP$21,J$6+$AA$34+$AA$36,FALSE)</f>
        <v>18.899999999999999</v>
      </c>
      <c r="K18" s="619">
        <f>VLOOKUP($A18,'FeederSheet CH3b'!$B$5:$EP$21,K$6+$AA$34+$AA$36,FALSE)</f>
        <v>27.2</v>
      </c>
      <c r="L18" s="619">
        <f>VLOOKUP($A18,'FeederSheet CH3b'!$B$5:$EP$21,L$6+$AA$34+$AA$36,FALSE)</f>
        <v>28.6</v>
      </c>
      <c r="M18" s="619"/>
      <c r="N18" s="682" t="str">
        <f>IF($I$4=$AA$1,VLOOKUP($A18,'FeederSheet CH3b'!$B$5:$EP$21,N$6+$AA$36,FALSE),"")</f>
        <v/>
      </c>
      <c r="O18" s="682" t="str">
        <f>IF($I$4=$AA$1,VLOOKUP($A18,'FeederSheet CH3b'!$B$5:$EP$21,O$6+$AA$36,FALSE),"")</f>
        <v/>
      </c>
      <c r="P18" s="682" t="str">
        <f>IF($I$4=$AA$1,VLOOKUP($A18,'FeederSheet CH3b'!$B$5:$EP$21,P$6+$AA$36,FALSE),"")</f>
        <v/>
      </c>
      <c r="Q18" s="682" t="str">
        <f>IF($I$4=$AA$1,VLOOKUP($A18,'FeederSheet CH3b'!$B$5:$EP$21,Q$6+$AA$36,FALSE),"")</f>
        <v/>
      </c>
      <c r="R18" s="682"/>
      <c r="S18" s="682" t="str">
        <f>IF($I$4=$AA$1,VLOOKUP($A18,'FeederSheet CH3b'!$B$5:$EP$21,S$6+$AA$36,FALSE),"")</f>
        <v/>
      </c>
      <c r="T18" s="682" t="str">
        <f>IF($I$4=$AA$1,VLOOKUP($A18,'FeederSheet CH3b'!$B$5:$EP$21,T$6+$AA$36,FALSE),"")</f>
        <v/>
      </c>
      <c r="U18" s="682" t="str">
        <f>IF($I$4=$AA$1,VLOOKUP($A18,'FeederSheet CH3b'!$B$5:$EP$21,U$6+$AA$36,FALSE),"")</f>
        <v/>
      </c>
      <c r="V18" s="682" t="str">
        <f>IF($I$4=$AA$1,VLOOKUP($A18,'FeederSheet CH3b'!$B$5:$EP$21,V$6+$AA$36,FALSE),"")</f>
        <v/>
      </c>
      <c r="AB18" s="552"/>
      <c r="AC18" s="552"/>
      <c r="AD18" s="552"/>
      <c r="AE18" s="552"/>
      <c r="AF18" s="473"/>
      <c r="AG18" s="473"/>
      <c r="AH18" s="473"/>
      <c r="AI18" s="473"/>
    </row>
    <row r="19" spans="1:35" x14ac:dyDescent="0.2">
      <c r="A19" s="681"/>
      <c r="B19" s="602"/>
      <c r="C19" s="600"/>
      <c r="D19" s="620"/>
      <c r="E19" s="620"/>
      <c r="F19" s="620"/>
      <c r="G19" s="620"/>
      <c r="H19" s="619"/>
      <c r="I19" s="619"/>
      <c r="J19" s="619"/>
      <c r="K19" s="619"/>
      <c r="L19" s="619"/>
      <c r="M19" s="619"/>
      <c r="N19" s="682"/>
      <c r="O19" s="682"/>
      <c r="P19" s="682"/>
      <c r="Q19" s="682"/>
      <c r="R19" s="682"/>
      <c r="S19" s="682"/>
      <c r="T19" s="682"/>
      <c r="U19" s="682"/>
      <c r="V19" s="682"/>
      <c r="AB19" s="552"/>
      <c r="AC19" s="552"/>
      <c r="AD19" s="552"/>
      <c r="AE19" s="552"/>
      <c r="AF19" s="473"/>
      <c r="AG19" s="473"/>
      <c r="AH19" s="473"/>
      <c r="AI19" s="473"/>
    </row>
    <row r="20" spans="1:35" x14ac:dyDescent="0.2">
      <c r="A20" s="681"/>
      <c r="B20" s="1083" t="s">
        <v>98</v>
      </c>
      <c r="C20" s="1084"/>
      <c r="D20" s="620"/>
      <c r="E20" s="620"/>
      <c r="F20" s="620"/>
      <c r="G20" s="620"/>
      <c r="H20" s="619"/>
      <c r="I20" s="619"/>
      <c r="J20" s="619"/>
      <c r="K20" s="619"/>
      <c r="L20" s="619"/>
      <c r="M20" s="619"/>
      <c r="N20" s="682"/>
      <c r="O20" s="682"/>
      <c r="P20" s="682"/>
      <c r="Q20" s="682"/>
      <c r="R20" s="682"/>
      <c r="S20" s="682"/>
      <c r="T20" s="682"/>
      <c r="U20" s="682"/>
      <c r="V20" s="682"/>
      <c r="AB20" s="552"/>
      <c r="AC20" s="552"/>
      <c r="AD20" s="552"/>
      <c r="AE20" s="552"/>
      <c r="AF20" s="473"/>
      <c r="AG20" s="473"/>
      <c r="AH20" s="473"/>
      <c r="AI20" s="473"/>
    </row>
    <row r="21" spans="1:35" x14ac:dyDescent="0.2">
      <c r="A21" s="681" t="s">
        <v>99</v>
      </c>
      <c r="B21" s="602"/>
      <c r="C21" s="600" t="s">
        <v>99</v>
      </c>
      <c r="D21" s="620">
        <f>VLOOKUP($A21,'FeederSheet CH3b'!$B$5:$EP$21,D$6+$AA$38+$AA$36,FALSE)</f>
        <v>550</v>
      </c>
      <c r="E21" s="620">
        <f>VLOOKUP($A21,'FeederSheet CH3b'!$B$5:$EP$21,E$6+$AA$38+$AA$36,FALSE)</f>
        <v>3863</v>
      </c>
      <c r="F21" s="620">
        <f>VLOOKUP($A21,'FeederSheet CH3b'!$B$5:$EP$21,F$6+$AA$38+$AA$36,FALSE)</f>
        <v>57801</v>
      </c>
      <c r="G21" s="620">
        <f>VLOOKUP($A21,'FeederSheet CH3b'!$B$5:$EP$21,G$6+$AA$38+$AA$36,FALSE)</f>
        <v>62312</v>
      </c>
      <c r="H21" s="619"/>
      <c r="I21" s="619">
        <f>VLOOKUP($A21,'FeederSheet CH3b'!$B$5:$EP$21,I$6+$AA$34+$AA$36,FALSE)</f>
        <v>60.5</v>
      </c>
      <c r="J21" s="619">
        <f>VLOOKUP($A21,'FeederSheet CH3b'!$B$5:$EP$21,J$6+$AA$34+$AA$36,FALSE)</f>
        <v>4.5999999999999996</v>
      </c>
      <c r="K21" s="619">
        <f>VLOOKUP($A21,'FeederSheet CH3b'!$B$5:$EP$21,K$6+$AA$34+$AA$36,FALSE)</f>
        <v>11</v>
      </c>
      <c r="L21" s="619">
        <f>VLOOKUP($A21,'FeederSheet CH3b'!$B$5:$EP$21,L$6+$AA$34+$AA$36,FALSE)</f>
        <v>11</v>
      </c>
      <c r="M21" s="619"/>
      <c r="N21" s="682" t="str">
        <f>IF($I$4=$AA$1,VLOOKUP($A21,'FeederSheet CH3b'!$B$5:$EP$21,N$6+$AA$36,FALSE),"")</f>
        <v/>
      </c>
      <c r="O21" s="682" t="str">
        <f>IF($I$4=$AA$1,VLOOKUP($A21,'FeederSheet CH3b'!$B$5:$EP$21,O$6+$AA$36,FALSE),"")</f>
        <v/>
      </c>
      <c r="P21" s="682" t="str">
        <f>IF($I$4=$AA$1,VLOOKUP($A21,'FeederSheet CH3b'!$B$5:$EP$21,P$6+$AA$36,FALSE),"")</f>
        <v/>
      </c>
      <c r="Q21" s="682" t="str">
        <f>IF($I$4=$AA$1,VLOOKUP($A21,'FeederSheet CH3b'!$B$5:$EP$21,Q$6+$AA$36,FALSE),"")</f>
        <v/>
      </c>
      <c r="R21" s="682"/>
      <c r="S21" s="682" t="str">
        <f>IF($I$4=$AA$1,VLOOKUP($A21,'FeederSheet CH3b'!$B$5:$EP$21,S$6+$AA$36,FALSE),"")</f>
        <v/>
      </c>
      <c r="T21" s="682" t="str">
        <f>IF($I$4=$AA$1,VLOOKUP($A21,'FeederSheet CH3b'!$B$5:$EP$21,T$6+$AA$36,FALSE),"")</f>
        <v/>
      </c>
      <c r="U21" s="682" t="str">
        <f>IF($I$4=$AA$1,VLOOKUP($A21,'FeederSheet CH3b'!$B$5:$EP$21,U$6+$AA$36,FALSE),"")</f>
        <v/>
      </c>
      <c r="V21" s="682" t="str">
        <f>IF($I$4=$AA$1,VLOOKUP($A21,'FeederSheet CH3b'!$B$5:$EP$21,V$6+$AA$36,FALSE),"")</f>
        <v/>
      </c>
      <c r="AB21" s="552"/>
      <c r="AC21" s="552"/>
      <c r="AD21" s="552"/>
      <c r="AE21" s="552"/>
      <c r="AF21" s="473"/>
      <c r="AG21" s="473"/>
      <c r="AH21" s="473"/>
      <c r="AI21" s="473"/>
    </row>
    <row r="22" spans="1:35" ht="13.5" x14ac:dyDescent="0.2">
      <c r="A22" s="681" t="s">
        <v>337</v>
      </c>
      <c r="B22" s="602"/>
      <c r="C22" s="600" t="s">
        <v>1143</v>
      </c>
      <c r="D22" s="620">
        <f>VLOOKUP($A22,'FeederSheet CH3b'!$B$5:$EP$21,D$6+$AA$38+$AA$36,FALSE)</f>
        <v>22642</v>
      </c>
      <c r="E22" s="620">
        <f>VLOOKUP($A22,'FeederSheet CH3b'!$B$5:$EP$21,E$6+$AA$38+$AA$36,FALSE)</f>
        <v>29277</v>
      </c>
      <c r="F22" s="620">
        <f>VLOOKUP($A22,'FeederSheet CH3b'!$B$5:$EP$21,F$6+$AA$38+$AA$36,FALSE)</f>
        <v>398014</v>
      </c>
      <c r="G22" s="620">
        <f>VLOOKUP($A22,'FeederSheet CH3b'!$B$5:$EP$21,G$6+$AA$38+$AA$36,FALSE)</f>
        <v>451044</v>
      </c>
      <c r="H22" s="619"/>
      <c r="I22" s="619">
        <f>VLOOKUP($A22,'FeederSheet CH3b'!$B$5:$EP$21,I$6+$AA$34+$AA$36,FALSE)</f>
        <v>72</v>
      </c>
      <c r="J22" s="619">
        <f>VLOOKUP($A22,'FeederSheet CH3b'!$B$5:$EP$21,J$6+$AA$34+$AA$36,FALSE)</f>
        <v>15.2</v>
      </c>
      <c r="K22" s="619">
        <f>VLOOKUP($A22,'FeederSheet CH3b'!$B$5:$EP$21,K$6+$AA$34+$AA$36,FALSE)</f>
        <v>24.7</v>
      </c>
      <c r="L22" s="619">
        <f>VLOOKUP($A22,'FeederSheet CH3b'!$B$5:$EP$21,L$6+$AA$34+$AA$36,FALSE)</f>
        <v>26.4</v>
      </c>
      <c r="M22" s="619"/>
      <c r="N22" s="682" t="str">
        <f>IF($I$4=$AA$1,VLOOKUP($A22,'FeederSheet CH3b'!$B$5:$EP$21,N$6+$AA$36,FALSE),"")</f>
        <v/>
      </c>
      <c r="O22" s="682" t="str">
        <f>IF($I$4=$AA$1,VLOOKUP($A22,'FeederSheet CH3b'!$B$5:$EP$21,O$6+$AA$36,FALSE),"")</f>
        <v/>
      </c>
      <c r="P22" s="682" t="str">
        <f>IF($I$4=$AA$1,VLOOKUP($A22,'FeederSheet CH3b'!$B$5:$EP$21,P$6+$AA$36,FALSE),"")</f>
        <v/>
      </c>
      <c r="Q22" s="682" t="str">
        <f>IF($I$4=$AA$1,VLOOKUP($A22,'FeederSheet CH3b'!$B$5:$EP$21,Q$6+$AA$36,FALSE),"")</f>
        <v/>
      </c>
      <c r="R22" s="682"/>
      <c r="S22" s="682" t="str">
        <f>IF($I$4=$AA$1,VLOOKUP($A22,'FeederSheet CH3b'!$B$5:$EP$21,S$6+$AA$36,FALSE),"")</f>
        <v/>
      </c>
      <c r="T22" s="682" t="str">
        <f>IF($I$4=$AA$1,VLOOKUP($A22,'FeederSheet CH3b'!$B$5:$EP$21,T$6+$AA$36,FALSE),"")</f>
        <v/>
      </c>
      <c r="U22" s="682" t="str">
        <f>IF($I$4=$AA$1,VLOOKUP($A22,'FeederSheet CH3b'!$B$5:$EP$21,U$6+$AA$36,FALSE),"")</f>
        <v/>
      </c>
      <c r="V22" s="682" t="str">
        <f>IF($I$4=$AA$1,VLOOKUP($A22,'FeederSheet CH3b'!$B$5:$EP$21,V$6+$AA$36,FALSE),"")</f>
        <v/>
      </c>
      <c r="AB22" s="552"/>
      <c r="AC22" s="552"/>
      <c r="AD22" s="552"/>
      <c r="AE22" s="552"/>
      <c r="AF22" s="473"/>
      <c r="AG22" s="473"/>
      <c r="AH22" s="473"/>
      <c r="AI22" s="473"/>
    </row>
    <row r="23" spans="1:35" x14ac:dyDescent="0.2">
      <c r="A23" s="681"/>
      <c r="B23" s="602"/>
      <c r="C23" s="600"/>
      <c r="D23" s="620"/>
      <c r="E23" s="620"/>
      <c r="F23" s="620"/>
      <c r="G23" s="620"/>
      <c r="H23" s="619"/>
      <c r="I23" s="619"/>
      <c r="J23" s="619"/>
      <c r="K23" s="619"/>
      <c r="L23" s="619"/>
      <c r="M23" s="619"/>
      <c r="N23" s="682"/>
      <c r="O23" s="682"/>
      <c r="P23" s="682"/>
      <c r="Q23" s="682"/>
      <c r="R23" s="682"/>
      <c r="S23" s="682"/>
      <c r="T23" s="682"/>
      <c r="U23" s="682"/>
      <c r="V23" s="682"/>
      <c r="AB23" s="552"/>
      <c r="AC23" s="552"/>
      <c r="AD23" s="552"/>
      <c r="AE23" s="552"/>
      <c r="AF23" s="473"/>
      <c r="AG23" s="473"/>
      <c r="AH23" s="473"/>
      <c r="AI23" s="473"/>
    </row>
    <row r="24" spans="1:35" ht="13.5" x14ac:dyDescent="0.2">
      <c r="A24" s="681"/>
      <c r="B24" s="629" t="s">
        <v>1144</v>
      </c>
      <c r="C24" s="631"/>
      <c r="D24" s="620"/>
      <c r="E24" s="620"/>
      <c r="F24" s="620"/>
      <c r="G24" s="620"/>
      <c r="H24" s="619"/>
      <c r="I24" s="619"/>
      <c r="J24" s="619"/>
      <c r="K24" s="619"/>
      <c r="L24" s="619"/>
      <c r="M24" s="619"/>
      <c r="N24" s="682"/>
      <c r="O24" s="682"/>
      <c r="P24" s="682"/>
      <c r="Q24" s="682"/>
      <c r="R24" s="682"/>
      <c r="S24" s="682"/>
      <c r="T24" s="682"/>
      <c r="U24" s="682"/>
      <c r="V24" s="682"/>
      <c r="AB24" s="552"/>
      <c r="AC24" s="552"/>
      <c r="AD24" s="552"/>
      <c r="AE24" s="552"/>
      <c r="AF24" s="473"/>
      <c r="AG24" s="473"/>
      <c r="AH24" s="473"/>
      <c r="AI24" s="473"/>
    </row>
    <row r="25" spans="1:35" x14ac:dyDescent="0.2">
      <c r="A25" s="681" t="s">
        <v>338</v>
      </c>
      <c r="B25" s="629"/>
      <c r="C25" s="630" t="s">
        <v>103</v>
      </c>
      <c r="D25" s="620">
        <f>VLOOKUP($A25,'FeederSheet CH3b'!$B$5:$EP$21,D$6+$AA$38+$AA$36,FALSE)</f>
        <v>1547</v>
      </c>
      <c r="E25" s="620">
        <f>VLOOKUP($A25,'FeederSheet CH3b'!$B$5:$EP$21,E$6+$AA$38+$AA$36,FALSE)</f>
        <v>8901</v>
      </c>
      <c r="F25" s="620">
        <f>VLOOKUP($A25,'FeederSheet CH3b'!$B$5:$EP$21,F$6+$AA$38+$AA$36,FALSE)</f>
        <v>124501</v>
      </c>
      <c r="G25" s="620">
        <f>VLOOKUP($A25,'FeederSheet CH3b'!$B$5:$EP$21,G$6+$AA$38+$AA$36,FALSE)</f>
        <v>135075</v>
      </c>
      <c r="H25" s="619"/>
      <c r="I25" s="619">
        <f>VLOOKUP($A25,'FeederSheet CH3b'!$B$5:$EP$21,I$6+$AA$34+$AA$36,FALSE)</f>
        <v>62.5</v>
      </c>
      <c r="J25" s="619">
        <f>VLOOKUP($A25,'FeederSheet CH3b'!$B$5:$EP$21,J$6+$AA$34+$AA$36,FALSE)</f>
        <v>6.1</v>
      </c>
      <c r="K25" s="619">
        <f>VLOOKUP($A25,'FeederSheet CH3b'!$B$5:$EP$21,K$6+$AA$34+$AA$36,FALSE)</f>
        <v>12.5</v>
      </c>
      <c r="L25" s="619">
        <f>VLOOKUP($A25,'FeederSheet CH3b'!$B$5:$EP$21,L$6+$AA$34+$AA$36,FALSE)</f>
        <v>12.7</v>
      </c>
      <c r="M25" s="619"/>
      <c r="N25" s="682" t="str">
        <f>IF($I$4=$AA$1,VLOOKUP($A25,'FeederSheet CH3b'!$B$5:$EP$21,N$6+$AA$36,FALSE),"")</f>
        <v/>
      </c>
      <c r="O25" s="682" t="str">
        <f>IF($I$4=$AA$1,VLOOKUP($A25,'FeederSheet CH3b'!$B$5:$EP$21,O$6+$AA$36,FALSE),"")</f>
        <v/>
      </c>
      <c r="P25" s="682" t="str">
        <f>IF($I$4=$AA$1,VLOOKUP($A25,'FeederSheet CH3b'!$B$5:$EP$21,P$6+$AA$36,FALSE),"")</f>
        <v/>
      </c>
      <c r="Q25" s="682" t="str">
        <f>IF($I$4=$AA$1,VLOOKUP($A25,'FeederSheet CH3b'!$B$5:$EP$21,Q$6+$AA$36,FALSE),"")</f>
        <v/>
      </c>
      <c r="R25" s="682"/>
      <c r="S25" s="682" t="str">
        <f>IF($I$4=$AA$1,VLOOKUP($A25,'FeederSheet CH3b'!$B$5:$EP$21,S$6+$AA$36,FALSE),"")</f>
        <v/>
      </c>
      <c r="T25" s="682" t="str">
        <f>IF($I$4=$AA$1,VLOOKUP($A25,'FeederSheet CH3b'!$B$5:$EP$21,T$6+$AA$36,FALSE),"")</f>
        <v/>
      </c>
      <c r="U25" s="682" t="str">
        <f>IF($I$4=$AA$1,VLOOKUP($A25,'FeederSheet CH3b'!$B$5:$EP$21,U$6+$AA$36,FALSE),"")</f>
        <v/>
      </c>
      <c r="V25" s="682" t="str">
        <f>IF($I$4=$AA$1,VLOOKUP($A25,'FeederSheet CH3b'!$B$5:$EP$21,V$6+$AA$36,FALSE),"")</f>
        <v/>
      </c>
      <c r="AB25" s="552"/>
      <c r="AC25" s="552"/>
      <c r="AD25" s="552"/>
      <c r="AE25" s="552"/>
      <c r="AF25" s="473"/>
      <c r="AG25" s="473"/>
      <c r="AH25" s="473"/>
      <c r="AI25" s="473"/>
    </row>
    <row r="26" spans="1:35" ht="13.5" x14ac:dyDescent="0.2">
      <c r="A26" s="681" t="s">
        <v>339</v>
      </c>
      <c r="B26" s="629"/>
      <c r="C26" s="600" t="s">
        <v>1143</v>
      </c>
      <c r="D26" s="620">
        <f>VLOOKUP($A26,'FeederSheet CH3b'!$B$5:$EP$21,D$6+$AA$38+$AA$36,FALSE)</f>
        <v>21645</v>
      </c>
      <c r="E26" s="620">
        <f>VLOOKUP($A26,'FeederSheet CH3b'!$B$5:$EP$21,E$6+$AA$38+$AA$36,FALSE)</f>
        <v>24239</v>
      </c>
      <c r="F26" s="620">
        <f>VLOOKUP($A26,'FeederSheet CH3b'!$B$5:$EP$21,F$6+$AA$38+$AA$36,FALSE)</f>
        <v>331314</v>
      </c>
      <c r="G26" s="620">
        <f>VLOOKUP($A26,'FeederSheet CH3b'!$B$5:$EP$21,G$6+$AA$38+$AA$36,FALSE)</f>
        <v>378281</v>
      </c>
      <c r="H26" s="619"/>
      <c r="I26" s="619">
        <f>VLOOKUP($A26,'FeederSheet CH3b'!$B$5:$EP$21,I$6+$AA$34+$AA$36,FALSE)</f>
        <v>72.3</v>
      </c>
      <c r="J26" s="619">
        <f>VLOOKUP($A26,'FeederSheet CH3b'!$B$5:$EP$21,J$6+$AA$34+$AA$36,FALSE)</f>
        <v>16.8</v>
      </c>
      <c r="K26" s="619">
        <f>VLOOKUP($A26,'FeederSheet CH3b'!$B$5:$EP$21,K$6+$AA$34+$AA$36,FALSE)</f>
        <v>26.9</v>
      </c>
      <c r="L26" s="619">
        <f>VLOOKUP($A26,'FeederSheet CH3b'!$B$5:$EP$21,L$6+$AA$34+$AA$36,FALSE)</f>
        <v>28.8</v>
      </c>
      <c r="M26" s="619"/>
      <c r="N26" s="682" t="str">
        <f>IF($I$4=$AA$1,VLOOKUP($A26,'FeederSheet CH3b'!$B$5:$EP$21,N$6+$AA$36,FALSE),"")</f>
        <v/>
      </c>
      <c r="O26" s="682" t="str">
        <f>IF($I$4=$AA$1,VLOOKUP($A26,'FeederSheet CH3b'!$B$5:$EP$21,O$6+$AA$36,FALSE),"")</f>
        <v/>
      </c>
      <c r="P26" s="682" t="str">
        <f>IF($I$4=$AA$1,VLOOKUP($A26,'FeederSheet CH3b'!$B$5:$EP$21,P$6+$AA$36,FALSE),"")</f>
        <v/>
      </c>
      <c r="Q26" s="682" t="str">
        <f>IF($I$4=$AA$1,VLOOKUP($A26,'FeederSheet CH3b'!$B$5:$EP$21,Q$6+$AA$36,FALSE),"")</f>
        <v/>
      </c>
      <c r="R26" s="682"/>
      <c r="S26" s="682" t="str">
        <f>IF($I$4=$AA$1,VLOOKUP($A26,'FeederSheet CH3b'!$B$5:$EP$21,S$6+$AA$36,FALSE),"")</f>
        <v/>
      </c>
      <c r="T26" s="682" t="str">
        <f>IF($I$4=$AA$1,VLOOKUP($A26,'FeederSheet CH3b'!$B$5:$EP$21,T$6+$AA$36,FALSE),"")</f>
        <v/>
      </c>
      <c r="U26" s="682" t="str">
        <f>IF($I$4=$AA$1,VLOOKUP($A26,'FeederSheet CH3b'!$B$5:$EP$21,U$6+$AA$36,FALSE),"")</f>
        <v/>
      </c>
      <c r="V26" s="682" t="str">
        <f>IF($I$4=$AA$1,VLOOKUP($A26,'FeederSheet CH3b'!$B$5:$EP$21,V$6+$AA$36,FALSE),"")</f>
        <v/>
      </c>
      <c r="AB26" s="552"/>
      <c r="AC26" s="552"/>
      <c r="AD26" s="552"/>
      <c r="AE26" s="552"/>
      <c r="AF26" s="473"/>
      <c r="AG26" s="473"/>
      <c r="AH26" s="473"/>
      <c r="AI26" s="473"/>
    </row>
    <row r="27" spans="1:35" x14ac:dyDescent="0.2">
      <c r="A27" s="681"/>
      <c r="B27" s="602"/>
      <c r="C27" s="600"/>
      <c r="D27" s="620"/>
      <c r="E27" s="620"/>
      <c r="F27" s="620"/>
      <c r="G27" s="620"/>
      <c r="H27" s="619"/>
      <c r="I27" s="619"/>
      <c r="J27" s="619"/>
      <c r="K27" s="619"/>
      <c r="L27" s="619"/>
      <c r="M27" s="619"/>
      <c r="N27" s="682"/>
      <c r="O27" s="682"/>
      <c r="P27" s="682"/>
      <c r="Q27" s="682"/>
      <c r="R27" s="682"/>
      <c r="S27" s="682"/>
      <c r="T27" s="682"/>
      <c r="U27" s="682"/>
      <c r="V27" s="682"/>
      <c r="AB27" s="552"/>
      <c r="AC27" s="552"/>
      <c r="AD27" s="552"/>
      <c r="AE27" s="552"/>
      <c r="AF27" s="473"/>
      <c r="AG27" s="473"/>
      <c r="AH27" s="473"/>
      <c r="AI27" s="473"/>
    </row>
    <row r="28" spans="1:35" x14ac:dyDescent="0.2">
      <c r="A28" s="681"/>
      <c r="B28" s="1083" t="s">
        <v>106</v>
      </c>
      <c r="C28" s="1084"/>
      <c r="D28" s="620"/>
      <c r="E28" s="620"/>
      <c r="F28" s="620"/>
      <c r="G28" s="620"/>
      <c r="H28" s="619"/>
      <c r="I28" s="619"/>
      <c r="J28" s="619"/>
      <c r="K28" s="619"/>
      <c r="L28" s="619"/>
      <c r="M28" s="619"/>
      <c r="N28" s="682"/>
      <c r="O28" s="682"/>
      <c r="P28" s="682"/>
      <c r="Q28" s="682"/>
      <c r="R28" s="682"/>
      <c r="S28" s="682"/>
      <c r="T28" s="682"/>
      <c r="U28" s="682"/>
      <c r="V28" s="682"/>
      <c r="AA28" s="885" t="s">
        <v>156</v>
      </c>
      <c r="AB28" s="552"/>
      <c r="AC28" s="552"/>
      <c r="AD28" s="552"/>
      <c r="AE28" s="552"/>
      <c r="AF28" s="473"/>
      <c r="AG28" s="473"/>
      <c r="AH28" s="473"/>
      <c r="AI28" s="473"/>
    </row>
    <row r="29" spans="1:35" x14ac:dyDescent="0.2">
      <c r="A29" s="681"/>
      <c r="B29" s="628"/>
      <c r="C29" s="625"/>
      <c r="D29" s="620"/>
      <c r="E29" s="620"/>
      <c r="F29" s="620"/>
      <c r="G29" s="620"/>
      <c r="H29" s="619"/>
      <c r="I29" s="619"/>
      <c r="J29" s="619"/>
      <c r="K29" s="619"/>
      <c r="L29" s="619"/>
      <c r="M29" s="619"/>
      <c r="N29" s="682"/>
      <c r="O29" s="682"/>
      <c r="P29" s="682"/>
      <c r="Q29" s="682"/>
      <c r="R29" s="682"/>
      <c r="S29" s="682"/>
      <c r="T29" s="682"/>
      <c r="U29" s="682"/>
      <c r="V29" s="682"/>
      <c r="AA29" s="885" t="s">
        <v>159</v>
      </c>
      <c r="AB29" s="552"/>
      <c r="AC29" s="552"/>
      <c r="AD29" s="552"/>
      <c r="AE29" s="552"/>
      <c r="AF29" s="473"/>
      <c r="AG29" s="473"/>
      <c r="AH29" s="473"/>
      <c r="AI29" s="473"/>
    </row>
    <row r="30" spans="1:35" ht="13.5" x14ac:dyDescent="0.2">
      <c r="A30" s="681"/>
      <c r="B30" s="624" t="s">
        <v>1142</v>
      </c>
      <c r="C30" s="623"/>
      <c r="D30" s="620"/>
      <c r="E30" s="620"/>
      <c r="F30" s="620"/>
      <c r="G30" s="620"/>
      <c r="H30" s="619"/>
      <c r="I30" s="619"/>
      <c r="J30" s="619"/>
      <c r="K30" s="619"/>
      <c r="L30" s="619"/>
      <c r="M30" s="619"/>
      <c r="N30" s="682"/>
      <c r="O30" s="682"/>
      <c r="P30" s="682"/>
      <c r="Q30" s="682"/>
      <c r="R30" s="682"/>
      <c r="S30" s="682"/>
      <c r="T30" s="682"/>
      <c r="U30" s="682"/>
      <c r="V30" s="682"/>
      <c r="AA30" s="885" t="s">
        <v>162</v>
      </c>
      <c r="AB30" s="552"/>
      <c r="AC30" s="552"/>
      <c r="AD30" s="552"/>
      <c r="AE30" s="552"/>
      <c r="AF30" s="473"/>
      <c r="AG30" s="473"/>
      <c r="AH30" s="473"/>
      <c r="AI30" s="473"/>
    </row>
    <row r="31" spans="1:35" x14ac:dyDescent="0.2">
      <c r="A31" s="681" t="s">
        <v>108</v>
      </c>
      <c r="B31" s="622"/>
      <c r="C31" s="622" t="s">
        <v>108</v>
      </c>
      <c r="D31" s="616">
        <f>VLOOKUP($A31,'FeederSheet CH3b'!$B$5:$EP$21,D$6+$AA$38+$AA$36,FALSE)</f>
        <v>21787</v>
      </c>
      <c r="E31" s="616">
        <f>VLOOKUP($A31,'FeederSheet CH3b'!$B$5:$EP$21,E$6+$AA$38+$AA$36,FALSE)</f>
        <v>28327</v>
      </c>
      <c r="F31" s="616">
        <f>VLOOKUP($A31,'FeederSheet CH3b'!$B$5:$EP$21,F$6+$AA$38+$AA$36,FALSE)</f>
        <v>398733</v>
      </c>
      <c r="G31" s="616">
        <f>VLOOKUP($A31,'FeederSheet CH3b'!$B$5:$EP$21,G$6+$AA$38+$AA$36,FALSE)</f>
        <v>448848</v>
      </c>
      <c r="H31" s="615"/>
      <c r="I31" s="615">
        <f>VLOOKUP($A31,'FeederSheet CH3b'!$B$5:$EP$21,I$6+$AA$34+$AA$36,FALSE)</f>
        <v>73.099999999999994</v>
      </c>
      <c r="J31" s="615">
        <f>VLOOKUP($A31,'FeederSheet CH3b'!$B$5:$EP$21,J$6+$AA$34+$AA$36,FALSE)</f>
        <v>15.9</v>
      </c>
      <c r="K31" s="615">
        <f>VLOOKUP($A31,'FeederSheet CH3b'!$B$5:$EP$21,K$6+$AA$34+$AA$36,FALSE)</f>
        <v>25.6</v>
      </c>
      <c r="L31" s="615">
        <f>VLOOKUP($A31,'FeederSheet CH3b'!$B$5:$EP$21,L$6+$AA$34+$AA$36,FALSE)</f>
        <v>27.3</v>
      </c>
      <c r="M31" s="615"/>
      <c r="N31" s="679" t="str">
        <f>IF($I$4=$AA$1,VLOOKUP($A31,'FeederSheet CH3b'!$B$5:$EP$21,N$6+$AA$36,FALSE),"")</f>
        <v/>
      </c>
      <c r="O31" s="679" t="str">
        <f>IF($I$4=$AA$1,VLOOKUP($A31,'FeederSheet CH3b'!$B$5:$EP$21,O$6+$AA$36,FALSE),"")</f>
        <v/>
      </c>
      <c r="P31" s="679" t="str">
        <f>IF($I$4=$AA$1,VLOOKUP($A31,'FeederSheet CH3b'!$B$5:$EP$21,P$6+$AA$36,FALSE),"")</f>
        <v/>
      </c>
      <c r="Q31" s="679" t="str">
        <f>IF($I$4=$AA$1,VLOOKUP($A31,'FeederSheet CH3b'!$B$5:$EP$21,Q$6+$AA$36,FALSE),"")</f>
        <v/>
      </c>
      <c r="R31" s="679"/>
      <c r="S31" s="679" t="str">
        <f>IF($I$4=$AA$1,VLOOKUP($A31,'FeederSheet CH3b'!$B$5:$EP$21,S$6+$AA$36,FALSE),"")</f>
        <v/>
      </c>
      <c r="T31" s="679" t="str">
        <f>IF($I$4=$AA$1,VLOOKUP($A31,'FeederSheet CH3b'!$B$5:$EP$21,T$6+$AA$36,FALSE),"")</f>
        <v/>
      </c>
      <c r="U31" s="679" t="str">
        <f>IF($I$4=$AA$1,VLOOKUP($A31,'FeederSheet CH3b'!$B$5:$EP$21,U$6+$AA$36,FALSE),"")</f>
        <v/>
      </c>
      <c r="V31" s="679" t="str">
        <f>IF($I$4=$AA$1,VLOOKUP($A31,'FeederSheet CH3b'!$B$5:$EP$21,V$6+$AA$36,FALSE),"")</f>
        <v/>
      </c>
      <c r="AA31" s="885"/>
      <c r="AB31" s="552"/>
      <c r="AC31" s="552"/>
      <c r="AD31" s="552"/>
      <c r="AE31" s="552"/>
      <c r="AF31" s="473"/>
      <c r="AG31" s="473"/>
      <c r="AH31" s="473"/>
      <c r="AI31" s="473"/>
    </row>
    <row r="32" spans="1:35" x14ac:dyDescent="0.2">
      <c r="A32" s="681" t="s">
        <v>340</v>
      </c>
      <c r="B32" s="622"/>
      <c r="C32" s="622" t="s">
        <v>109</v>
      </c>
      <c r="D32" s="616">
        <f>VLOOKUP($A32,'FeederSheet CH3b'!$B$5:$EP$21,D$6+$AA$38+$AA$36,FALSE)</f>
        <v>1404</v>
      </c>
      <c r="E32" s="616">
        <f>VLOOKUP($A32,'FeederSheet CH3b'!$B$5:$EP$21,E$6+$AA$38+$AA$36,FALSE)</f>
        <v>4809</v>
      </c>
      <c r="F32" s="616">
        <f>VLOOKUP($A32,'FeederSheet CH3b'!$B$5:$EP$21,F$6+$AA$38+$AA$36,FALSE)</f>
        <v>57042</v>
      </c>
      <c r="G32" s="616">
        <f>VLOOKUP($A32,'FeederSheet CH3b'!$B$5:$EP$21,G$6+$AA$38+$AA$36,FALSE)</f>
        <v>63261</v>
      </c>
      <c r="H32" s="615"/>
      <c r="I32" s="615">
        <f>VLOOKUP($A32,'FeederSheet CH3b'!$B$5:$EP$21,I$6+$AA$34+$AA$36,FALSE)</f>
        <v>49.7</v>
      </c>
      <c r="J32" s="615">
        <f>VLOOKUP($A32,'FeederSheet CH3b'!$B$5:$EP$21,J$6+$AA$34+$AA$36,FALSE)</f>
        <v>2.5</v>
      </c>
      <c r="K32" s="615">
        <f>VLOOKUP($A32,'FeederSheet CH3b'!$B$5:$EP$21,K$6+$AA$34+$AA$36,FALSE)</f>
        <v>5.0999999999999996</v>
      </c>
      <c r="L32" s="615">
        <f>VLOOKUP($A32,'FeederSheet CH3b'!$B$5:$EP$21,L$6+$AA$34+$AA$36,FALSE)</f>
        <v>5.9</v>
      </c>
      <c r="M32" s="615"/>
      <c r="N32" s="679" t="str">
        <f>IF($I$4=$AA$1,VLOOKUP($A32,'FeederSheet CH3b'!$B$5:$EP$21,N$6+$AA$36,FALSE),"")</f>
        <v/>
      </c>
      <c r="O32" s="679" t="str">
        <f>IF($I$4=$AA$1,VLOOKUP($A32,'FeederSheet CH3b'!$B$5:$EP$21,O$6+$AA$36,FALSE),"")</f>
        <v/>
      </c>
      <c r="P32" s="679" t="str">
        <f>IF($I$4=$AA$1,VLOOKUP($A32,'FeederSheet CH3b'!$B$5:$EP$21,P$6+$AA$36,FALSE),"")</f>
        <v/>
      </c>
      <c r="Q32" s="679" t="str">
        <f>IF($I$4=$AA$1,VLOOKUP($A32,'FeederSheet CH3b'!$B$5:$EP$21,Q$6+$AA$36,FALSE),"")</f>
        <v/>
      </c>
      <c r="R32" s="679"/>
      <c r="S32" s="679" t="str">
        <f>IF($I$4=$AA$1,VLOOKUP($A32,'FeederSheet CH3b'!$B$5:$EP$21,S$6+$AA$36,FALSE),"")</f>
        <v/>
      </c>
      <c r="T32" s="679" t="str">
        <f>IF($I$4=$AA$1,VLOOKUP($A32,'FeederSheet CH3b'!$B$5:$EP$21,T$6+$AA$36,FALSE),"")</f>
        <v/>
      </c>
      <c r="U32" s="679" t="str">
        <f>IF($I$4=$AA$1,VLOOKUP($A32,'FeederSheet CH3b'!$B$5:$EP$21,U$6+$AA$36,FALSE),"")</f>
        <v/>
      </c>
      <c r="V32" s="679" t="str">
        <f>IF($I$4=$AA$1,VLOOKUP($A32,'FeederSheet CH3b'!$B$5:$EP$21,V$6+$AA$36,FALSE),"")</f>
        <v/>
      </c>
      <c r="AA32" s="885"/>
      <c r="AB32" s="552"/>
      <c r="AC32" s="552"/>
      <c r="AD32" s="552"/>
      <c r="AE32" s="552"/>
      <c r="AF32" s="473"/>
      <c r="AG32" s="473"/>
      <c r="AH32" s="473"/>
      <c r="AI32" s="473"/>
    </row>
    <row r="33" spans="1:35" x14ac:dyDescent="0.2">
      <c r="A33" s="681" t="s">
        <v>207</v>
      </c>
      <c r="B33" s="622"/>
      <c r="C33" s="621" t="s">
        <v>208</v>
      </c>
      <c r="D33" s="620">
        <f>VLOOKUP($A33,'FeederSheet CH3b'!$B$5:$EP$21,D$6+$AA$38+$AA$36,FALSE)</f>
        <v>1340</v>
      </c>
      <c r="E33" s="620">
        <f>VLOOKUP($A33,'FeederSheet CH3b'!$B$5:$EP$21,E$6+$AA$38+$AA$36,FALSE)</f>
        <v>4065</v>
      </c>
      <c r="F33" s="620">
        <f>VLOOKUP($A33,'FeederSheet CH3b'!$B$5:$EP$21,F$6+$AA$38+$AA$36,FALSE)</f>
        <v>48502</v>
      </c>
      <c r="G33" s="620">
        <f>VLOOKUP($A33,'FeederSheet CH3b'!$B$5:$EP$21,G$6+$AA$38+$AA$36,FALSE)</f>
        <v>53911</v>
      </c>
      <c r="H33" s="619"/>
      <c r="I33" s="619">
        <f>VLOOKUP($A33,'FeederSheet CH3b'!$B$5:$EP$21,I$6+$AA$34+$AA$36,FALSE)</f>
        <v>50.4</v>
      </c>
      <c r="J33" s="619">
        <f>VLOOKUP($A33,'FeederSheet CH3b'!$B$5:$EP$21,J$6+$AA$34+$AA$36,FALSE)</f>
        <v>2.7</v>
      </c>
      <c r="K33" s="619">
        <f>VLOOKUP($A33,'FeederSheet CH3b'!$B$5:$EP$21,K$6+$AA$34+$AA$36,FALSE)</f>
        <v>5.4</v>
      </c>
      <c r="L33" s="619">
        <f>VLOOKUP($A33,'FeederSheet CH3b'!$B$5:$EP$21,L$6+$AA$34+$AA$36,FALSE)</f>
        <v>6.3</v>
      </c>
      <c r="M33" s="619"/>
      <c r="N33" s="682" t="str">
        <f>IF($I$4=$AA$1,VLOOKUP($A33,'FeederSheet CH3b'!$B$5:$EP$21,N$6+$AA$36,FALSE),"")</f>
        <v/>
      </c>
      <c r="O33" s="682" t="str">
        <f>IF($I$4=$AA$1,VLOOKUP($A33,'FeederSheet CH3b'!$B$5:$EP$21,O$6+$AA$36,FALSE),"")</f>
        <v/>
      </c>
      <c r="P33" s="682" t="str">
        <f>IF($I$4=$AA$1,VLOOKUP($A33,'FeederSheet CH3b'!$B$5:$EP$21,P$6+$AA$36,FALSE),"")</f>
        <v/>
      </c>
      <c r="Q33" s="682" t="str">
        <f>IF($I$4=$AA$1,VLOOKUP($A33,'FeederSheet CH3b'!$B$5:$EP$21,Q$6+$AA$36,FALSE),"")</f>
        <v/>
      </c>
      <c r="R33" s="682"/>
      <c r="S33" s="682" t="str">
        <f>IF($I$4=$AA$1,VLOOKUP($A33,'FeederSheet CH3b'!$B$5:$EP$21,S$6+$AA$36,FALSE),"")</f>
        <v/>
      </c>
      <c r="T33" s="682" t="str">
        <f>IF($I$4=$AA$1,VLOOKUP($A33,'FeederSheet CH3b'!$B$5:$EP$21,T$6+$AA$36,FALSE),"")</f>
        <v/>
      </c>
      <c r="U33" s="682" t="str">
        <f>IF($I$4=$AA$1,VLOOKUP($A33,'FeederSheet CH3b'!$B$5:$EP$21,U$6+$AA$36,FALSE),"")</f>
        <v/>
      </c>
      <c r="V33" s="682" t="str">
        <f>IF($I$4=$AA$1,VLOOKUP($A33,'FeederSheet CH3b'!$B$5:$EP$21,V$6+$AA$36,FALSE),"")</f>
        <v/>
      </c>
      <c r="AA33" s="885" t="s">
        <v>1141</v>
      </c>
      <c r="AB33" s="552"/>
      <c r="AC33" s="552"/>
      <c r="AD33" s="552"/>
      <c r="AE33" s="552"/>
      <c r="AF33" s="473"/>
      <c r="AG33" s="473"/>
      <c r="AH33" s="473"/>
      <c r="AI33" s="473"/>
    </row>
    <row r="34" spans="1:35" x14ac:dyDescent="0.2">
      <c r="A34" s="681" t="s">
        <v>209</v>
      </c>
      <c r="B34" s="622"/>
      <c r="C34" s="621" t="s">
        <v>209</v>
      </c>
      <c r="D34" s="620">
        <f>VLOOKUP($A34,'FeederSheet CH3b'!$B$5:$EP$21,D$6+$AA$38+$AA$36,FALSE)</f>
        <v>64</v>
      </c>
      <c r="E34" s="620">
        <f>VLOOKUP($A34,'FeederSheet CH3b'!$B$5:$EP$21,E$6+$AA$38+$AA$36,FALSE)</f>
        <v>744</v>
      </c>
      <c r="F34" s="620">
        <f>VLOOKUP($A34,'FeederSheet CH3b'!$B$5:$EP$21,F$6+$AA$38+$AA$36,FALSE)</f>
        <v>8540</v>
      </c>
      <c r="G34" s="620">
        <f>VLOOKUP($A34,'FeederSheet CH3b'!$B$5:$EP$21,G$6+$AA$38+$AA$36,FALSE)</f>
        <v>9350</v>
      </c>
      <c r="H34" s="619"/>
      <c r="I34" s="619">
        <f>VLOOKUP($A34,'FeederSheet CH3b'!$B$5:$EP$21,I$6+$AA$34+$AA$36,FALSE)</f>
        <v>34.4</v>
      </c>
      <c r="J34" s="619">
        <f>VLOOKUP($A34,'FeederSheet CH3b'!$B$5:$EP$21,J$6+$AA$34+$AA$36,FALSE)</f>
        <v>1.6</v>
      </c>
      <c r="K34" s="619">
        <f>VLOOKUP($A34,'FeederSheet CH3b'!$B$5:$EP$21,K$6+$AA$34+$AA$36,FALSE)</f>
        <v>3.1</v>
      </c>
      <c r="L34" s="619">
        <f>VLOOKUP($A34,'FeederSheet CH3b'!$B$5:$EP$21,L$6+$AA$34+$AA$36,FALSE)</f>
        <v>3.2</v>
      </c>
      <c r="M34" s="619"/>
      <c r="N34" s="682" t="str">
        <f>IF($I$4=$AA$1,VLOOKUP($A34,'FeederSheet CH3b'!$B$5:$EP$21,N$6+$AA$36,FALSE),"")</f>
        <v/>
      </c>
      <c r="O34" s="682" t="str">
        <f>IF($I$4=$AA$1,VLOOKUP($A34,'FeederSheet CH3b'!$B$5:$EP$21,O$6+$AA$36,FALSE),"")</f>
        <v/>
      </c>
      <c r="P34" s="682" t="str">
        <f>IF($I$4=$AA$1,VLOOKUP($A34,'FeederSheet CH3b'!$B$5:$EP$21,P$6+$AA$36,FALSE),"")</f>
        <v/>
      </c>
      <c r="Q34" s="682" t="str">
        <f>IF($I$4=$AA$1,VLOOKUP($A34,'FeederSheet CH3b'!$B$5:$EP$21,Q$6+$AA$36,FALSE),"")</f>
        <v/>
      </c>
      <c r="R34" s="682"/>
      <c r="S34" s="682" t="str">
        <f>IF($I$4=$AA$1,VLOOKUP($A34,'FeederSheet CH3b'!$B$5:$EP$21,S$6+$AA$36,FALSE),"")</f>
        <v/>
      </c>
      <c r="T34" s="682" t="str">
        <f>IF($I$4=$AA$1,VLOOKUP($A34,'FeederSheet CH3b'!$B$5:$EP$21,T$6+$AA$36,FALSE),"")</f>
        <v/>
      </c>
      <c r="U34" s="682" t="str">
        <f>IF($I$4=$AA$1,VLOOKUP($A34,'FeederSheet CH3b'!$B$5:$EP$21,U$6+$AA$36,FALSE),"")</f>
        <v/>
      </c>
      <c r="V34" s="682" t="str">
        <f>IF($I$4=$AA$1,VLOOKUP($A34,'FeederSheet CH3b'!$B$5:$EP$21,V$6+$AA$36,FALSE),"")</f>
        <v/>
      </c>
      <c r="AA34" s="885">
        <f>IF($I$4=AA5,6,IF($I$4=AA1,9,IF($I$4=AA3,18,IF($I$4=AA4,21,IF($I$4=AA2,24,IF($I$4=$AA$7,27,IF($I$4=$AA$8,30,IF($I$4=$AA$6,33,"ERROR"))))))))</f>
        <v>30</v>
      </c>
      <c r="AB34" s="552"/>
      <c r="AC34" s="552"/>
      <c r="AD34" s="552"/>
      <c r="AE34" s="552"/>
      <c r="AF34" s="473"/>
      <c r="AG34" s="473"/>
      <c r="AH34" s="473"/>
      <c r="AI34" s="473"/>
    </row>
    <row r="35" spans="1:35" ht="31.35" customHeight="1" x14ac:dyDescent="0.25">
      <c r="A35" s="681" t="s">
        <v>70</v>
      </c>
      <c r="B35" s="680" t="s">
        <v>1140</v>
      </c>
      <c r="C35" s="680"/>
      <c r="D35" s="616">
        <f>VLOOKUP($A35,'FeederSheet CH3b'!$B$5:$EP$21,D$6+$AA$38+$AA$36,FALSE)</f>
        <v>23192</v>
      </c>
      <c r="E35" s="616">
        <f>VLOOKUP($A35,'FeederSheet CH3b'!$B$5:$EP$21,E$6+$AA$38+$AA$36,FALSE)</f>
        <v>33140</v>
      </c>
      <c r="F35" s="616">
        <f>VLOOKUP($A35,'FeederSheet CH3b'!$B$5:$EP$21,F$6+$AA$38+$AA$36,FALSE)</f>
        <v>455815</v>
      </c>
      <c r="G35" s="616">
        <f>VLOOKUP($A35,'FeederSheet CH3b'!$B$5:$EP$21,G$6+$AA$38+$AA$36,FALSE)</f>
        <v>513356</v>
      </c>
      <c r="H35" s="615"/>
      <c r="I35" s="615">
        <f>VLOOKUP($A35,'FeederSheet CH3b'!$B$5:$EP$21,I$6+$AA$34+$AA$36,FALSE)</f>
        <v>71.7</v>
      </c>
      <c r="J35" s="615">
        <f>VLOOKUP($A35,'FeederSheet CH3b'!$B$5:$EP$21,J$6+$AA$34+$AA$36,FALSE)</f>
        <v>13.9</v>
      </c>
      <c r="K35" s="615">
        <f>VLOOKUP($A35,'FeederSheet CH3b'!$B$5:$EP$21,K$6+$AA$34+$AA$36,FALSE)</f>
        <v>23</v>
      </c>
      <c r="L35" s="615">
        <f>VLOOKUP($A35,'FeederSheet CH3b'!$B$5:$EP$21,L$6+$AA$34+$AA$36,FALSE)</f>
        <v>24.6</v>
      </c>
      <c r="M35" s="615"/>
      <c r="N35" s="679" t="str">
        <f>IF($I$4=$AA$1,VLOOKUP($A35,'FeederSheet CH3b'!$B$5:$EP$21,N$6+$AA$36,FALSE),"")</f>
        <v/>
      </c>
      <c r="O35" s="679" t="str">
        <f>IF($I$4=$AA$1,VLOOKUP($A35,'FeederSheet CH3b'!$B$5:$EP$21,O$6+$AA$36,FALSE),"")</f>
        <v/>
      </c>
      <c r="P35" s="679" t="str">
        <f>IF($I$4=$AA$1,VLOOKUP($A35,'FeederSheet CH3b'!$B$5:$EP$21,P$6+$AA$36,FALSE),"")</f>
        <v/>
      </c>
      <c r="Q35" s="679" t="str">
        <f>IF($I$4=$AA$1,VLOOKUP($A35,'FeederSheet CH3b'!$B$5:$EP$21,Q$6+$AA$36,FALSE),"")</f>
        <v/>
      </c>
      <c r="R35" s="679"/>
      <c r="S35" s="679" t="str">
        <f>IF($I$4=$AA$1,VLOOKUP($A35,'FeederSheet CH3b'!$B$5:$EP$21,S$6+$AA$36,FALSE),"")</f>
        <v/>
      </c>
      <c r="T35" s="679" t="str">
        <f>IF($I$4=$AA$1,VLOOKUP($A35,'FeederSheet CH3b'!$B$5:$EP$21,T$6+$AA$36,FALSE),"")</f>
        <v/>
      </c>
      <c r="U35" s="679" t="str">
        <f>IF($I$4=$AA$1,VLOOKUP($A35,'FeederSheet CH3b'!$B$5:$EP$21,U$6+$AA$36,FALSE),"")</f>
        <v/>
      </c>
      <c r="V35" s="679" t="str">
        <f>IF($I$4=$AA$1,VLOOKUP($A35,'FeederSheet CH3b'!$B$5:$EP$21,V$6+$AA$36,FALSE),"")</f>
        <v/>
      </c>
      <c r="AA35" s="512"/>
      <c r="AB35" s="552"/>
      <c r="AC35" s="552"/>
      <c r="AD35" s="552"/>
      <c r="AE35" s="552"/>
      <c r="AF35" s="473"/>
      <c r="AG35" s="473"/>
      <c r="AH35" s="473"/>
      <c r="AI35" s="473"/>
    </row>
    <row r="36" spans="1:35" x14ac:dyDescent="0.2">
      <c r="B36" s="611"/>
      <c r="C36" s="610"/>
      <c r="D36" s="609"/>
      <c r="E36" s="609"/>
      <c r="F36" s="609"/>
      <c r="G36" s="609"/>
      <c r="H36" s="609"/>
      <c r="I36" s="609"/>
      <c r="J36" s="609"/>
      <c r="K36" s="609"/>
      <c r="L36" s="609"/>
      <c r="M36" s="608"/>
      <c r="N36" s="678"/>
      <c r="O36" s="678"/>
      <c r="P36" s="678"/>
      <c r="Q36" s="678"/>
      <c r="R36" s="678"/>
      <c r="S36" s="678"/>
      <c r="T36" s="678"/>
      <c r="U36" s="678"/>
      <c r="V36" s="677"/>
      <c r="AA36" s="512">
        <f>IF($I$5="Girls",0,IF($I$5="Boys",1,IF($I$5="All",2)))</f>
        <v>2</v>
      </c>
      <c r="AB36" s="552"/>
      <c r="AC36" s="552"/>
      <c r="AD36" s="552"/>
      <c r="AE36" s="552"/>
    </row>
    <row r="37" spans="1:35" x14ac:dyDescent="0.2">
      <c r="B37" s="602"/>
      <c r="C37" s="601"/>
      <c r="D37" s="600"/>
      <c r="E37" s="600"/>
      <c r="F37" s="600"/>
      <c r="G37" s="627"/>
      <c r="H37" s="627"/>
      <c r="I37" s="627"/>
      <c r="J37" s="627"/>
      <c r="K37" s="627"/>
      <c r="L37" s="627"/>
      <c r="M37" s="599" t="s">
        <v>362</v>
      </c>
      <c r="N37" s="627"/>
      <c r="O37" s="627"/>
      <c r="P37" s="627"/>
      <c r="Q37" s="627"/>
      <c r="R37" s="627"/>
      <c r="S37" s="627"/>
      <c r="T37" s="627"/>
      <c r="U37" s="627"/>
      <c r="AA37" s="512"/>
      <c r="AB37" s="552"/>
      <c r="AC37" s="552"/>
      <c r="AD37" s="552"/>
      <c r="AE37" s="552"/>
    </row>
    <row r="38" spans="1:35" x14ac:dyDescent="0.2">
      <c r="B38" s="1085"/>
      <c r="C38" s="1085"/>
      <c r="D38" s="1085"/>
      <c r="E38" s="1085"/>
      <c r="F38" s="1085"/>
      <c r="G38" s="1085"/>
      <c r="H38" s="1085"/>
      <c r="I38" s="1085"/>
      <c r="J38" s="1085"/>
      <c r="K38" s="1085"/>
      <c r="L38" s="627"/>
      <c r="M38" s="627"/>
      <c r="N38" s="627"/>
      <c r="O38" s="627"/>
      <c r="P38" s="627"/>
      <c r="Q38" s="627"/>
      <c r="R38" s="627"/>
      <c r="S38" s="627"/>
      <c r="T38" s="627"/>
      <c r="U38" s="627"/>
      <c r="AA38" s="885">
        <f>IF($I$4=$AA$5,0,IF($I$4=$AA$1,3,IF($I$4=$AA$3,0,IF($I$4=$AA$4,0,IF($I$4=$AA$2,0,IF($I$4=$AA$7,0,IF($I$4=$AA$8,0,IF($I$4=$AA$6,0,"ERROR"))))))))</f>
        <v>0</v>
      </c>
      <c r="AB38" s="552"/>
      <c r="AC38" s="552"/>
      <c r="AD38" s="552"/>
      <c r="AE38" s="552"/>
    </row>
    <row r="39" spans="1:35" s="660" customFormat="1" ht="63.75" customHeight="1" x14ac:dyDescent="0.25">
      <c r="A39" s="663"/>
      <c r="B39" s="1096" t="s">
        <v>1139</v>
      </c>
      <c r="C39" s="1096"/>
      <c r="D39" s="1096"/>
      <c r="E39" s="1096"/>
      <c r="F39" s="1096"/>
      <c r="G39" s="1096"/>
      <c r="H39" s="1096"/>
      <c r="I39" s="1096"/>
      <c r="J39" s="1096"/>
      <c r="K39" s="1096"/>
      <c r="L39" s="1096"/>
      <c r="M39" s="661"/>
      <c r="N39" s="661"/>
      <c r="O39" s="661"/>
      <c r="P39" s="661"/>
      <c r="Q39" s="661"/>
      <c r="R39" s="661"/>
      <c r="S39" s="661"/>
      <c r="T39" s="661"/>
      <c r="U39" s="661"/>
      <c r="AA39" s="907"/>
      <c r="AB39" s="663"/>
      <c r="AC39" s="663"/>
      <c r="AD39" s="663"/>
      <c r="AE39" s="663"/>
    </row>
    <row r="40" spans="1:35" s="660" customFormat="1" ht="49.5" customHeight="1" x14ac:dyDescent="0.25">
      <c r="A40" s="663"/>
      <c r="B40" s="1097" t="s">
        <v>1138</v>
      </c>
      <c r="C40" s="1097"/>
      <c r="D40" s="1097"/>
      <c r="E40" s="1097"/>
      <c r="F40" s="1097"/>
      <c r="G40" s="1097"/>
      <c r="H40" s="1097"/>
      <c r="I40" s="1097"/>
      <c r="J40" s="1097"/>
      <c r="K40" s="1097"/>
      <c r="L40" s="1097"/>
      <c r="M40" s="661"/>
      <c r="N40" s="661"/>
      <c r="O40" s="661"/>
      <c r="P40" s="661"/>
      <c r="Q40" s="661"/>
      <c r="R40" s="661"/>
      <c r="S40" s="661"/>
      <c r="T40" s="661"/>
      <c r="U40" s="661"/>
      <c r="AA40" s="907"/>
      <c r="AB40" s="663"/>
      <c r="AC40" s="663"/>
      <c r="AD40" s="663"/>
      <c r="AE40" s="663"/>
    </row>
    <row r="41" spans="1:35" s="660" customFormat="1" ht="15" customHeight="1" x14ac:dyDescent="0.25">
      <c r="A41" s="663"/>
      <c r="B41" s="1098" t="s">
        <v>1137</v>
      </c>
      <c r="C41" s="1098"/>
      <c r="D41" s="1098"/>
      <c r="E41" s="1098"/>
      <c r="F41" s="1098"/>
      <c r="G41" s="1098"/>
      <c r="H41" s="1098"/>
      <c r="I41" s="1098"/>
      <c r="J41" s="1098"/>
      <c r="K41" s="1098"/>
      <c r="L41" s="666"/>
      <c r="M41" s="661"/>
      <c r="N41" s="661"/>
      <c r="O41" s="661"/>
      <c r="P41" s="661"/>
      <c r="Q41" s="661"/>
      <c r="R41" s="661"/>
      <c r="S41" s="661"/>
      <c r="T41" s="661"/>
      <c r="U41" s="661"/>
      <c r="AA41" s="908"/>
      <c r="AB41" s="663"/>
      <c r="AC41" s="663"/>
      <c r="AD41" s="663"/>
      <c r="AE41" s="663"/>
    </row>
    <row r="42" spans="1:35" s="660" customFormat="1" ht="45" customHeight="1" x14ac:dyDescent="0.25">
      <c r="A42" s="663"/>
      <c r="B42" s="1094" t="s">
        <v>1136</v>
      </c>
      <c r="C42" s="1094"/>
      <c r="D42" s="1094"/>
      <c r="E42" s="1094"/>
      <c r="F42" s="1094"/>
      <c r="G42" s="1094"/>
      <c r="H42" s="1094"/>
      <c r="I42" s="1094"/>
      <c r="J42" s="1094"/>
      <c r="K42" s="1094"/>
      <c r="L42" s="1094"/>
      <c r="M42" s="661"/>
      <c r="N42" s="661"/>
      <c r="O42" s="661"/>
      <c r="P42" s="661"/>
      <c r="Q42" s="661"/>
      <c r="R42" s="661"/>
      <c r="S42" s="661"/>
      <c r="T42" s="661"/>
      <c r="U42" s="661"/>
      <c r="AA42" s="908">
        <f>IF($I$4=$AA$1,2,IF($I$4=AA6,2,1))</f>
        <v>1</v>
      </c>
      <c r="AB42" s="663"/>
      <c r="AC42" s="663"/>
      <c r="AD42" s="663"/>
      <c r="AE42" s="663"/>
    </row>
    <row r="43" spans="1:35" s="660" customFormat="1" x14ac:dyDescent="0.25">
      <c r="A43" s="663"/>
      <c r="B43" s="1094" t="s">
        <v>1135</v>
      </c>
      <c r="C43" s="1094"/>
      <c r="D43" s="1094"/>
      <c r="E43" s="1094"/>
      <c r="F43" s="1094"/>
      <c r="G43" s="1094"/>
      <c r="H43" s="1094"/>
      <c r="I43" s="1094"/>
      <c r="J43" s="1094"/>
      <c r="K43" s="1094"/>
      <c r="L43" s="1094"/>
      <c r="M43" s="661"/>
      <c r="N43" s="661"/>
      <c r="O43" s="661"/>
      <c r="P43" s="661"/>
      <c r="Q43" s="661"/>
      <c r="R43" s="661"/>
      <c r="S43" s="661"/>
      <c r="T43" s="661"/>
      <c r="U43" s="661"/>
      <c r="AA43" s="907"/>
    </row>
    <row r="44" spans="1:35" s="660" customFormat="1" ht="48" customHeight="1" x14ac:dyDescent="0.25">
      <c r="A44" s="663"/>
      <c r="B44" s="1091" t="s">
        <v>1134</v>
      </c>
      <c r="C44" s="1091"/>
      <c r="D44" s="1091"/>
      <c r="E44" s="1091"/>
      <c r="F44" s="1091"/>
      <c r="G44" s="1091"/>
      <c r="H44" s="1091"/>
      <c r="I44" s="1091"/>
      <c r="J44" s="1091"/>
      <c r="K44" s="1091"/>
      <c r="L44" s="1091"/>
      <c r="M44" s="666"/>
      <c r="N44" s="666"/>
      <c r="O44" s="666"/>
      <c r="P44" s="666"/>
      <c r="Q44" s="666"/>
      <c r="R44" s="666"/>
      <c r="S44" s="666"/>
      <c r="T44" s="666"/>
      <c r="U44" s="666"/>
      <c r="V44" s="675"/>
      <c r="W44" s="675"/>
      <c r="X44" s="675"/>
      <c r="Y44" s="675"/>
      <c r="Z44" s="675"/>
      <c r="AA44" s="909"/>
    </row>
    <row r="45" spans="1:35" s="660" customFormat="1" x14ac:dyDescent="0.25">
      <c r="A45" s="663"/>
      <c r="B45" s="674" t="s">
        <v>139</v>
      </c>
      <c r="C45" s="676"/>
      <c r="D45" s="676"/>
      <c r="E45" s="676"/>
      <c r="F45" s="676"/>
      <c r="G45" s="676"/>
      <c r="H45" s="676"/>
      <c r="I45" s="676"/>
      <c r="J45" s="676"/>
      <c r="K45" s="676"/>
      <c r="L45" s="676"/>
      <c r="M45" s="670"/>
      <c r="N45" s="670"/>
      <c r="O45" s="670"/>
      <c r="P45" s="670"/>
      <c r="Q45" s="670"/>
      <c r="R45" s="670"/>
      <c r="S45" s="670"/>
      <c r="T45" s="670"/>
      <c r="U45" s="670"/>
      <c r="AA45" s="909"/>
    </row>
    <row r="46" spans="1:35" s="660" customFormat="1" ht="64.5" customHeight="1" x14ac:dyDescent="0.25">
      <c r="A46" s="663"/>
      <c r="B46" s="1092" t="s">
        <v>1133</v>
      </c>
      <c r="C46" s="1092"/>
      <c r="D46" s="1092"/>
      <c r="E46" s="1092"/>
      <c r="F46" s="1092"/>
      <c r="G46" s="1092"/>
      <c r="H46" s="1092"/>
      <c r="I46" s="1092"/>
      <c r="J46" s="1092"/>
      <c r="K46" s="1092"/>
      <c r="L46" s="1092"/>
      <c r="M46" s="676"/>
      <c r="N46" s="676"/>
      <c r="O46" s="676"/>
      <c r="P46" s="676"/>
      <c r="Q46" s="676"/>
      <c r="R46" s="676"/>
      <c r="S46" s="676"/>
      <c r="T46" s="676"/>
      <c r="U46" s="676"/>
      <c r="AA46" s="907"/>
    </row>
    <row r="47" spans="1:35" s="660" customFormat="1" ht="69.75" customHeight="1" x14ac:dyDescent="0.25">
      <c r="A47" s="663"/>
      <c r="B47" s="1033" t="s">
        <v>1704</v>
      </c>
      <c r="C47" s="1032"/>
      <c r="D47" s="1032"/>
      <c r="E47" s="1032"/>
      <c r="F47" s="1032"/>
      <c r="G47" s="1032"/>
      <c r="H47" s="1032"/>
      <c r="I47" s="1032"/>
      <c r="J47" s="1032"/>
      <c r="K47" s="1032"/>
      <c r="L47" s="1032"/>
      <c r="M47" s="965"/>
      <c r="N47" s="965"/>
      <c r="O47" s="965"/>
      <c r="P47" s="965"/>
      <c r="Q47" s="965"/>
      <c r="R47" s="965"/>
      <c r="S47" s="965"/>
      <c r="T47" s="965"/>
      <c r="U47" s="965"/>
      <c r="V47" s="965"/>
      <c r="W47" s="965"/>
      <c r="X47" s="965"/>
      <c r="Y47" s="965"/>
      <c r="Z47" s="966"/>
      <c r="AA47" s="907"/>
    </row>
    <row r="48" spans="1:35" s="671" customFormat="1" ht="51" customHeight="1" x14ac:dyDescent="0.25">
      <c r="A48" s="673"/>
      <c r="B48" s="1091" t="s">
        <v>1132</v>
      </c>
      <c r="C48" s="1091"/>
      <c r="D48" s="1091"/>
      <c r="E48" s="1091"/>
      <c r="F48" s="1091"/>
      <c r="G48" s="1091"/>
      <c r="H48" s="1091"/>
      <c r="I48" s="1091"/>
      <c r="J48" s="1091"/>
      <c r="K48" s="1091"/>
      <c r="L48" s="1091"/>
      <c r="M48" s="672"/>
      <c r="N48" s="672"/>
      <c r="O48" s="672"/>
      <c r="P48" s="672"/>
      <c r="Q48" s="672"/>
      <c r="R48" s="672"/>
      <c r="S48" s="672"/>
      <c r="T48" s="672"/>
      <c r="U48" s="672"/>
      <c r="AA48" s="910"/>
    </row>
    <row r="49" spans="1:27" s="671" customFormat="1" ht="39.75" customHeight="1" x14ac:dyDescent="0.25">
      <c r="A49" s="673"/>
      <c r="B49" s="1043" t="s">
        <v>1131</v>
      </c>
      <c r="C49" s="1043"/>
      <c r="D49" s="1043"/>
      <c r="E49" s="1043"/>
      <c r="F49" s="1043"/>
      <c r="G49" s="1043"/>
      <c r="H49" s="1043"/>
      <c r="I49" s="1043"/>
      <c r="J49" s="1043"/>
      <c r="K49" s="1043"/>
      <c r="L49" s="1043"/>
      <c r="M49" s="672"/>
      <c r="N49" s="672"/>
      <c r="O49" s="672"/>
      <c r="P49" s="672"/>
      <c r="Q49" s="672"/>
      <c r="R49" s="672"/>
      <c r="S49" s="672"/>
      <c r="T49" s="672"/>
      <c r="U49" s="672"/>
      <c r="AA49" s="910"/>
    </row>
    <row r="50" spans="1:27" s="660" customFormat="1" ht="12.75" customHeight="1" x14ac:dyDescent="0.25">
      <c r="A50" s="663"/>
      <c r="B50" s="1092" t="s">
        <v>1130</v>
      </c>
      <c r="C50" s="1092"/>
      <c r="D50" s="1092"/>
      <c r="E50" s="1092"/>
      <c r="F50" s="1092"/>
      <c r="G50" s="1092"/>
      <c r="H50" s="1092"/>
      <c r="I50" s="1092"/>
      <c r="J50" s="1092"/>
      <c r="K50" s="1092"/>
      <c r="L50" s="1092"/>
      <c r="M50" s="670"/>
      <c r="N50" s="670"/>
      <c r="O50" s="670"/>
      <c r="P50" s="670"/>
      <c r="Q50" s="670"/>
      <c r="R50" s="670"/>
      <c r="S50" s="670"/>
      <c r="T50" s="670"/>
      <c r="U50" s="670"/>
      <c r="AA50" s="907"/>
    </row>
    <row r="51" spans="1:27" s="660" customFormat="1" ht="24" customHeight="1" x14ac:dyDescent="0.25">
      <c r="A51" s="663"/>
      <c r="B51" s="1092" t="s">
        <v>1129</v>
      </c>
      <c r="C51" s="1092"/>
      <c r="D51" s="1092"/>
      <c r="E51" s="1092"/>
      <c r="F51" s="1092"/>
      <c r="G51" s="1092"/>
      <c r="H51" s="1092"/>
      <c r="I51" s="1092"/>
      <c r="J51" s="1092"/>
      <c r="K51" s="1092"/>
      <c r="L51" s="1092"/>
      <c r="M51" s="670"/>
      <c r="N51" s="670"/>
      <c r="O51" s="670"/>
      <c r="P51" s="670"/>
      <c r="Q51" s="670"/>
      <c r="R51" s="670"/>
      <c r="S51" s="670"/>
      <c r="T51" s="670"/>
      <c r="U51" s="670"/>
      <c r="AA51" s="907"/>
    </row>
    <row r="52" spans="1:27" s="660" customFormat="1" x14ac:dyDescent="0.25">
      <c r="A52" s="663"/>
      <c r="B52" s="1092" t="s">
        <v>1128</v>
      </c>
      <c r="C52" s="1092"/>
      <c r="D52" s="1092"/>
      <c r="E52" s="1092"/>
      <c r="F52" s="1092"/>
      <c r="G52" s="1092"/>
      <c r="H52" s="1092"/>
      <c r="I52" s="1092"/>
      <c r="J52" s="1092"/>
      <c r="K52" s="1092"/>
      <c r="L52" s="1092"/>
      <c r="M52" s="670"/>
      <c r="N52" s="670"/>
      <c r="O52" s="670"/>
      <c r="P52" s="670"/>
      <c r="Q52" s="670"/>
      <c r="R52" s="670"/>
      <c r="S52" s="670"/>
      <c r="T52" s="670"/>
      <c r="U52" s="670"/>
      <c r="AA52" s="907"/>
    </row>
    <row r="53" spans="1:27" s="660" customFormat="1" x14ac:dyDescent="0.25">
      <c r="A53" s="663"/>
      <c r="B53" s="1093" t="s">
        <v>1127</v>
      </c>
      <c r="C53" s="1093"/>
      <c r="D53" s="1093"/>
      <c r="E53" s="1093"/>
      <c r="F53" s="1093"/>
      <c r="G53" s="1093"/>
      <c r="H53" s="1093"/>
      <c r="I53" s="1093"/>
      <c r="J53" s="1093"/>
      <c r="K53" s="1093"/>
      <c r="L53" s="1093"/>
      <c r="M53" s="661"/>
      <c r="N53" s="661"/>
      <c r="O53" s="661"/>
      <c r="P53" s="661"/>
      <c r="Q53" s="661"/>
      <c r="R53" s="661"/>
      <c r="S53" s="661"/>
      <c r="T53" s="661"/>
      <c r="U53" s="661"/>
      <c r="AA53" s="663"/>
    </row>
    <row r="54" spans="1:27" s="660" customFormat="1" x14ac:dyDescent="0.25">
      <c r="A54" s="663"/>
      <c r="B54" s="1093" t="s">
        <v>1126</v>
      </c>
      <c r="C54" s="1093"/>
      <c r="D54" s="1093"/>
      <c r="E54" s="1093"/>
      <c r="F54" s="1093"/>
      <c r="G54" s="1093"/>
      <c r="H54" s="1093"/>
      <c r="I54" s="1093"/>
      <c r="J54" s="1093"/>
      <c r="K54" s="1093"/>
      <c r="L54" s="1093"/>
      <c r="M54" s="661"/>
      <c r="N54" s="661"/>
      <c r="O54" s="661"/>
      <c r="P54" s="661"/>
      <c r="Q54" s="661"/>
      <c r="R54" s="661"/>
      <c r="S54" s="661"/>
      <c r="T54" s="661"/>
      <c r="U54" s="661"/>
      <c r="AA54" s="663"/>
    </row>
    <row r="55" spans="1:27" s="660" customFormat="1" x14ac:dyDescent="0.25">
      <c r="A55" s="663"/>
      <c r="B55" s="1093" t="s">
        <v>1125</v>
      </c>
      <c r="C55" s="1093"/>
      <c r="D55" s="1093"/>
      <c r="E55" s="1093"/>
      <c r="F55" s="1093"/>
      <c r="G55" s="1093"/>
      <c r="H55" s="1093"/>
      <c r="I55" s="1093"/>
      <c r="J55" s="1093"/>
      <c r="K55" s="1093"/>
      <c r="L55" s="1093"/>
      <c r="M55" s="661"/>
      <c r="N55" s="661"/>
      <c r="O55" s="661"/>
      <c r="P55" s="661"/>
      <c r="Q55" s="661"/>
      <c r="R55" s="661"/>
      <c r="S55" s="661"/>
      <c r="T55" s="661"/>
      <c r="U55" s="661"/>
      <c r="AA55" s="663"/>
    </row>
    <row r="56" spans="1:27" s="660" customFormat="1" ht="38.25" customHeight="1" x14ac:dyDescent="0.25">
      <c r="A56" s="663"/>
      <c r="B56" s="1094" t="s">
        <v>1124</v>
      </c>
      <c r="C56" s="1094"/>
      <c r="D56" s="1094"/>
      <c r="E56" s="1094"/>
      <c r="F56" s="1094"/>
      <c r="G56" s="1094"/>
      <c r="H56" s="1094"/>
      <c r="I56" s="1094"/>
      <c r="J56" s="1094"/>
      <c r="K56" s="1094"/>
      <c r="L56" s="1094"/>
      <c r="M56" s="661"/>
      <c r="N56" s="661"/>
      <c r="O56" s="661"/>
      <c r="P56" s="661"/>
      <c r="Q56" s="661"/>
      <c r="R56" s="661"/>
      <c r="S56" s="661"/>
      <c r="T56" s="661"/>
      <c r="U56" s="661"/>
      <c r="AA56" s="663"/>
    </row>
    <row r="57" spans="1:27" s="660" customFormat="1" ht="39" customHeight="1" x14ac:dyDescent="0.25">
      <c r="A57" s="663"/>
      <c r="B57" s="1094" t="s">
        <v>1123</v>
      </c>
      <c r="C57" s="1094"/>
      <c r="D57" s="1094"/>
      <c r="E57" s="1094"/>
      <c r="F57" s="1094"/>
      <c r="G57" s="1094"/>
      <c r="H57" s="1094"/>
      <c r="I57" s="1094"/>
      <c r="J57" s="1094"/>
      <c r="K57" s="1094"/>
      <c r="L57" s="1094"/>
      <c r="M57" s="661"/>
      <c r="N57" s="661"/>
      <c r="O57" s="661"/>
      <c r="P57" s="661"/>
      <c r="Q57" s="661"/>
      <c r="R57" s="661"/>
      <c r="S57" s="661"/>
      <c r="T57" s="661"/>
      <c r="U57" s="661"/>
      <c r="AA57" s="663"/>
    </row>
    <row r="58" spans="1:27" s="660" customFormat="1" x14ac:dyDescent="0.25">
      <c r="A58" s="663"/>
      <c r="B58" s="668" t="s">
        <v>149</v>
      </c>
      <c r="C58" s="669"/>
      <c r="D58" s="669"/>
      <c r="E58" s="669"/>
      <c r="F58" s="669"/>
      <c r="G58" s="669"/>
      <c r="H58" s="667"/>
      <c r="I58" s="667"/>
      <c r="J58" s="666"/>
      <c r="K58" s="666"/>
      <c r="L58" s="666"/>
      <c r="M58" s="661"/>
      <c r="N58" s="661"/>
      <c r="O58" s="661"/>
      <c r="P58" s="661"/>
      <c r="Q58" s="661"/>
      <c r="R58" s="661"/>
      <c r="S58" s="661"/>
      <c r="T58" s="661"/>
      <c r="U58" s="661"/>
      <c r="AA58" s="663"/>
    </row>
    <row r="59" spans="1:27" s="660" customFormat="1" x14ac:dyDescent="0.25">
      <c r="A59" s="663"/>
      <c r="B59" s="1095" t="s">
        <v>1122</v>
      </c>
      <c r="C59" s="1095"/>
      <c r="D59" s="1095"/>
      <c r="E59" s="1095"/>
      <c r="F59" s="1095"/>
      <c r="G59" s="1095"/>
      <c r="H59" s="1095"/>
      <c r="I59" s="1095"/>
      <c r="J59" s="1095"/>
      <c r="K59" s="1095"/>
      <c r="L59" s="1095"/>
      <c r="M59" s="661"/>
      <c r="N59" s="661"/>
      <c r="O59" s="661"/>
      <c r="P59" s="661"/>
      <c r="Q59" s="661"/>
      <c r="R59" s="661"/>
      <c r="S59" s="661"/>
      <c r="T59" s="661"/>
      <c r="U59" s="661"/>
      <c r="AA59" s="663"/>
    </row>
    <row r="60" spans="1:27" s="660" customFormat="1" x14ac:dyDescent="0.25">
      <c r="A60" s="663"/>
      <c r="B60" s="1090"/>
      <c r="C60" s="1090"/>
      <c r="D60" s="1090"/>
      <c r="E60" s="1090"/>
      <c r="F60" s="1090"/>
      <c r="G60" s="1090"/>
      <c r="H60" s="1090"/>
      <c r="I60" s="1090"/>
      <c r="J60" s="1090"/>
      <c r="K60" s="1090"/>
      <c r="L60" s="1090"/>
      <c r="M60" s="661"/>
      <c r="N60" s="661"/>
      <c r="O60" s="661"/>
      <c r="P60" s="661"/>
      <c r="Q60" s="661"/>
      <c r="R60" s="661"/>
      <c r="S60" s="661"/>
      <c r="T60" s="661"/>
      <c r="U60" s="661"/>
      <c r="AA60" s="663"/>
    </row>
    <row r="61" spans="1:27" s="660" customFormat="1" x14ac:dyDescent="0.25">
      <c r="A61" s="663"/>
      <c r="B61" s="665" t="s">
        <v>154</v>
      </c>
      <c r="C61" s="662"/>
      <c r="D61" s="661"/>
      <c r="E61" s="661"/>
      <c r="F61" s="662"/>
      <c r="G61" s="661"/>
      <c r="H61" s="664"/>
      <c r="I61" s="664"/>
      <c r="J61" s="664"/>
      <c r="K61" s="664"/>
      <c r="L61" s="664"/>
      <c r="M61" s="664"/>
      <c r="N61" s="664"/>
      <c r="O61" s="664"/>
      <c r="P61" s="664"/>
      <c r="Q61" s="664"/>
      <c r="R61" s="664"/>
      <c r="S61" s="664"/>
      <c r="T61" s="664"/>
      <c r="U61" s="664"/>
      <c r="AA61" s="663"/>
    </row>
    <row r="62" spans="1:27" s="660" customFormat="1" x14ac:dyDescent="0.25">
      <c r="A62" s="663"/>
      <c r="B62" s="662" t="s">
        <v>1691</v>
      </c>
      <c r="C62" s="662"/>
      <c r="D62" s="662"/>
      <c r="E62" s="661"/>
      <c r="F62" s="661"/>
      <c r="G62" s="661"/>
      <c r="H62" s="661"/>
      <c r="I62" s="661"/>
      <c r="J62" s="661"/>
      <c r="K62" s="661"/>
      <c r="L62" s="661"/>
      <c r="M62" s="661"/>
      <c r="N62" s="661"/>
      <c r="O62" s="661"/>
      <c r="P62" s="661"/>
      <c r="Q62" s="661"/>
      <c r="R62" s="661"/>
      <c r="S62" s="661"/>
      <c r="T62" s="661"/>
      <c r="U62" s="661"/>
      <c r="AA62" s="663"/>
    </row>
    <row r="63" spans="1:27" s="660" customFormat="1" x14ac:dyDescent="0.25">
      <c r="AA63" s="663"/>
    </row>
  </sheetData>
  <sheetProtection sheet="1" objects="1" scenarios="1"/>
  <mergeCells count="32">
    <mergeCell ref="G3:L3"/>
    <mergeCell ref="I4:L4"/>
    <mergeCell ref="I5:L5"/>
    <mergeCell ref="AF5:AI7"/>
    <mergeCell ref="D7:G7"/>
    <mergeCell ref="I7:L7"/>
    <mergeCell ref="N7:Q7"/>
    <mergeCell ref="S7:V7"/>
    <mergeCell ref="B47:L47"/>
    <mergeCell ref="B16:C16"/>
    <mergeCell ref="B20:C20"/>
    <mergeCell ref="B28:C28"/>
    <mergeCell ref="B38:K38"/>
    <mergeCell ref="B39:L39"/>
    <mergeCell ref="B40:L40"/>
    <mergeCell ref="B41:K41"/>
    <mergeCell ref="B42:L42"/>
    <mergeCell ref="B43:L43"/>
    <mergeCell ref="B44:L44"/>
    <mergeCell ref="B46:L46"/>
    <mergeCell ref="B60:L60"/>
    <mergeCell ref="B48:L48"/>
    <mergeCell ref="B49:L49"/>
    <mergeCell ref="B50:L50"/>
    <mergeCell ref="B51:L51"/>
    <mergeCell ref="B52:L52"/>
    <mergeCell ref="B53:L53"/>
    <mergeCell ref="B54:L54"/>
    <mergeCell ref="B55:L55"/>
    <mergeCell ref="B56:L56"/>
    <mergeCell ref="B57:L57"/>
    <mergeCell ref="B59:L59"/>
  </mergeCells>
  <conditionalFormatting sqref="I10:L35">
    <cfRule type="expression" dxfId="26" priority="3">
      <formula>$AA$44=1</formula>
    </cfRule>
    <cfRule type="expression" dxfId="25" priority="4">
      <formula>$AA$42=2</formula>
    </cfRule>
  </conditionalFormatting>
  <conditionalFormatting sqref="AF10:AI35">
    <cfRule type="cellIs" dxfId="24" priority="1" operator="equal">
      <formula>"ERROR"</formula>
    </cfRule>
    <cfRule type="cellIs" dxfId="23" priority="2" operator="equal">
      <formula>"ok"</formula>
    </cfRule>
  </conditionalFormatting>
  <conditionalFormatting sqref="W7 R7">
    <cfRule type="expression" dxfId="22" priority="5" stopIfTrue="1">
      <formula>$I$4=$AA$1</formula>
    </cfRule>
  </conditionalFormatting>
  <conditionalFormatting sqref="S7:V8 N7:Q8">
    <cfRule type="expression" dxfId="21" priority="6" stopIfTrue="1">
      <formula>$I$4=$AA$1</formula>
    </cfRule>
  </conditionalFormatting>
  <conditionalFormatting sqref="N36:W36">
    <cfRule type="expression" dxfId="20" priority="7" stopIfTrue="1">
      <formula>$I$4=$AA$1</formula>
    </cfRule>
  </conditionalFormatting>
  <dataValidations count="3">
    <dataValidation type="list" allowBlank="1" showInputMessage="1" showErrorMessage="1" sqref="I4:L4">
      <formula1>$AA$1:$AA$8</formula1>
    </dataValidation>
    <dataValidation type="list" allowBlank="1" showInputMessage="1" showErrorMessage="1" sqref="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formula1>$AA$5:$AA$5</formula1>
    </dataValidation>
    <dataValidation type="list" allowBlank="1" showInputMessage="1" showErrorMessage="1" sqref="JL4:JL6 WVQ983045 WLU983045 WBY983045 VSC983045 VIG983045 UYK983045 UOO983045 UES983045 TUW983045 TLA983045 TBE983045 SRI983045 SHM983045 RXQ983045 RNU983045 RDY983045 QUC983045 QKG983045 QAK983045 PQO983045 PGS983045 OWW983045 ONA983045 ODE983045 NTI983045 NJM983045 MZQ983045 MPU983045 MFY983045 LWC983045 LMG983045 LCK983045 KSO983045 KIS983045 JYW983045 JPA983045 JFE983045 IVI983045 ILM983045 IBQ983045 HRU983045 HHY983045 GYC983045 GOG983045 GEK983045 FUO983045 FKS983045 FAW983045 ERA983045 EHE983045 DXI983045 DNM983045 DDQ983045 CTU983045 CJY983045 CAC983045 BQG983045 BGK983045 AWO983045 AMS983045 ACW983045 TA983045 JE983045 I983045 WVQ917509 WLU917509 WBY917509 VSC917509 VIG917509 UYK917509 UOO917509 UES917509 TUW917509 TLA917509 TBE917509 SRI917509 SHM917509 RXQ917509 RNU917509 RDY917509 QUC917509 QKG917509 QAK917509 PQO917509 PGS917509 OWW917509 ONA917509 ODE917509 NTI917509 NJM917509 MZQ917509 MPU917509 MFY917509 LWC917509 LMG917509 LCK917509 KSO917509 KIS917509 JYW917509 JPA917509 JFE917509 IVI917509 ILM917509 IBQ917509 HRU917509 HHY917509 GYC917509 GOG917509 GEK917509 FUO917509 FKS917509 FAW917509 ERA917509 EHE917509 DXI917509 DNM917509 DDQ917509 CTU917509 CJY917509 CAC917509 BQG917509 BGK917509 AWO917509 AMS917509 ACW917509 TA917509 JE917509 I917509 WVQ851973 WLU851973 WBY851973 VSC851973 VIG851973 UYK851973 UOO851973 UES851973 TUW851973 TLA851973 TBE851973 SRI851973 SHM851973 RXQ851973 RNU851973 RDY851973 QUC851973 QKG851973 QAK851973 PQO851973 PGS851973 OWW851973 ONA851973 ODE851973 NTI851973 NJM851973 MZQ851973 MPU851973 MFY851973 LWC851973 LMG851973 LCK851973 KSO851973 KIS851973 JYW851973 JPA851973 JFE851973 IVI851973 ILM851973 IBQ851973 HRU851973 HHY851973 GYC851973 GOG851973 GEK851973 FUO851973 FKS851973 FAW851973 ERA851973 EHE851973 DXI851973 DNM851973 DDQ851973 CTU851973 CJY851973 CAC851973 BQG851973 BGK851973 AWO851973 AMS851973 ACW851973 TA851973 JE851973 I851973 WVQ786437 WLU786437 WBY786437 VSC786437 VIG786437 UYK786437 UOO786437 UES786437 TUW786437 TLA786437 TBE786437 SRI786437 SHM786437 RXQ786437 RNU786437 RDY786437 QUC786437 QKG786437 QAK786437 PQO786437 PGS786437 OWW786437 ONA786437 ODE786437 NTI786437 NJM786437 MZQ786437 MPU786437 MFY786437 LWC786437 LMG786437 LCK786437 KSO786437 KIS786437 JYW786437 JPA786437 JFE786437 IVI786437 ILM786437 IBQ786437 HRU786437 HHY786437 GYC786437 GOG786437 GEK786437 FUO786437 FKS786437 FAW786437 ERA786437 EHE786437 DXI786437 DNM786437 DDQ786437 CTU786437 CJY786437 CAC786437 BQG786437 BGK786437 AWO786437 AMS786437 ACW786437 TA786437 JE786437 I786437 WVQ720901 WLU720901 WBY720901 VSC720901 VIG720901 UYK720901 UOO720901 UES720901 TUW720901 TLA720901 TBE720901 SRI720901 SHM720901 RXQ720901 RNU720901 RDY720901 QUC720901 QKG720901 QAK720901 PQO720901 PGS720901 OWW720901 ONA720901 ODE720901 NTI720901 NJM720901 MZQ720901 MPU720901 MFY720901 LWC720901 LMG720901 LCK720901 KSO720901 KIS720901 JYW720901 JPA720901 JFE720901 IVI720901 ILM720901 IBQ720901 HRU720901 HHY720901 GYC720901 GOG720901 GEK720901 FUO720901 FKS720901 FAW720901 ERA720901 EHE720901 DXI720901 DNM720901 DDQ720901 CTU720901 CJY720901 CAC720901 BQG720901 BGK720901 AWO720901 AMS720901 ACW720901 TA720901 JE720901 I720901 WVQ655365 WLU655365 WBY655365 VSC655365 VIG655365 UYK655365 UOO655365 UES655365 TUW655365 TLA655365 TBE655365 SRI655365 SHM655365 RXQ655365 RNU655365 RDY655365 QUC655365 QKG655365 QAK655365 PQO655365 PGS655365 OWW655365 ONA655365 ODE655365 NTI655365 NJM655365 MZQ655365 MPU655365 MFY655365 LWC655365 LMG655365 LCK655365 KSO655365 KIS655365 JYW655365 JPA655365 JFE655365 IVI655365 ILM655365 IBQ655365 HRU655365 HHY655365 GYC655365 GOG655365 GEK655365 FUO655365 FKS655365 FAW655365 ERA655365 EHE655365 DXI655365 DNM655365 DDQ655365 CTU655365 CJY655365 CAC655365 BQG655365 BGK655365 AWO655365 AMS655365 ACW655365 TA655365 JE655365 I655365 WVQ589829 WLU589829 WBY589829 VSC589829 VIG589829 UYK589829 UOO589829 UES589829 TUW589829 TLA589829 TBE589829 SRI589829 SHM589829 RXQ589829 RNU589829 RDY589829 QUC589829 QKG589829 QAK589829 PQO589829 PGS589829 OWW589829 ONA589829 ODE589829 NTI589829 NJM589829 MZQ589829 MPU589829 MFY589829 LWC589829 LMG589829 LCK589829 KSO589829 KIS589829 JYW589829 JPA589829 JFE589829 IVI589829 ILM589829 IBQ589829 HRU589829 HHY589829 GYC589829 GOG589829 GEK589829 FUO589829 FKS589829 FAW589829 ERA589829 EHE589829 DXI589829 DNM589829 DDQ589829 CTU589829 CJY589829 CAC589829 BQG589829 BGK589829 AWO589829 AMS589829 ACW589829 TA589829 JE589829 I589829 WVQ524293 WLU524293 WBY524293 VSC524293 VIG524293 UYK524293 UOO524293 UES524293 TUW524293 TLA524293 TBE524293 SRI524293 SHM524293 RXQ524293 RNU524293 RDY524293 QUC524293 QKG524293 QAK524293 PQO524293 PGS524293 OWW524293 ONA524293 ODE524293 NTI524293 NJM524293 MZQ524293 MPU524293 MFY524293 LWC524293 LMG524293 LCK524293 KSO524293 KIS524293 JYW524293 JPA524293 JFE524293 IVI524293 ILM524293 IBQ524293 HRU524293 HHY524293 GYC524293 GOG524293 GEK524293 FUO524293 FKS524293 FAW524293 ERA524293 EHE524293 DXI524293 DNM524293 DDQ524293 CTU524293 CJY524293 CAC524293 BQG524293 BGK524293 AWO524293 AMS524293 ACW524293 TA524293 JE524293 I524293 WVQ458757 WLU458757 WBY458757 VSC458757 VIG458757 UYK458757 UOO458757 UES458757 TUW458757 TLA458757 TBE458757 SRI458757 SHM458757 RXQ458757 RNU458757 RDY458757 QUC458757 QKG458757 QAK458757 PQO458757 PGS458757 OWW458757 ONA458757 ODE458757 NTI458757 NJM458757 MZQ458757 MPU458757 MFY458757 LWC458757 LMG458757 LCK458757 KSO458757 KIS458757 JYW458757 JPA458757 JFE458757 IVI458757 ILM458757 IBQ458757 HRU458757 HHY458757 GYC458757 GOG458757 GEK458757 FUO458757 FKS458757 FAW458757 ERA458757 EHE458757 DXI458757 DNM458757 DDQ458757 CTU458757 CJY458757 CAC458757 BQG458757 BGK458757 AWO458757 AMS458757 ACW458757 TA458757 JE458757 I458757 WVQ393221 WLU393221 WBY393221 VSC393221 VIG393221 UYK393221 UOO393221 UES393221 TUW393221 TLA393221 TBE393221 SRI393221 SHM393221 RXQ393221 RNU393221 RDY393221 QUC393221 QKG393221 QAK393221 PQO393221 PGS393221 OWW393221 ONA393221 ODE393221 NTI393221 NJM393221 MZQ393221 MPU393221 MFY393221 LWC393221 LMG393221 LCK393221 KSO393221 KIS393221 JYW393221 JPA393221 JFE393221 IVI393221 ILM393221 IBQ393221 HRU393221 HHY393221 GYC393221 GOG393221 GEK393221 FUO393221 FKS393221 FAW393221 ERA393221 EHE393221 DXI393221 DNM393221 DDQ393221 CTU393221 CJY393221 CAC393221 BQG393221 BGK393221 AWO393221 AMS393221 ACW393221 TA393221 JE393221 I393221 WVQ327685 WLU327685 WBY327685 VSC327685 VIG327685 UYK327685 UOO327685 UES327685 TUW327685 TLA327685 TBE327685 SRI327685 SHM327685 RXQ327685 RNU327685 RDY327685 QUC327685 QKG327685 QAK327685 PQO327685 PGS327685 OWW327685 ONA327685 ODE327685 NTI327685 NJM327685 MZQ327685 MPU327685 MFY327685 LWC327685 LMG327685 LCK327685 KSO327685 KIS327685 JYW327685 JPA327685 JFE327685 IVI327685 ILM327685 IBQ327685 HRU327685 HHY327685 GYC327685 GOG327685 GEK327685 FUO327685 FKS327685 FAW327685 ERA327685 EHE327685 DXI327685 DNM327685 DDQ327685 CTU327685 CJY327685 CAC327685 BQG327685 BGK327685 AWO327685 AMS327685 ACW327685 TA327685 JE327685 I327685 WVQ262149 WLU262149 WBY262149 VSC262149 VIG262149 UYK262149 UOO262149 UES262149 TUW262149 TLA262149 TBE262149 SRI262149 SHM262149 RXQ262149 RNU262149 RDY262149 QUC262149 QKG262149 QAK262149 PQO262149 PGS262149 OWW262149 ONA262149 ODE262149 NTI262149 NJM262149 MZQ262149 MPU262149 MFY262149 LWC262149 LMG262149 LCK262149 KSO262149 KIS262149 JYW262149 JPA262149 JFE262149 IVI262149 ILM262149 IBQ262149 HRU262149 HHY262149 GYC262149 GOG262149 GEK262149 FUO262149 FKS262149 FAW262149 ERA262149 EHE262149 DXI262149 DNM262149 DDQ262149 CTU262149 CJY262149 CAC262149 BQG262149 BGK262149 AWO262149 AMS262149 ACW262149 TA262149 JE262149 I262149 WVQ196613 WLU196613 WBY196613 VSC196613 VIG196613 UYK196613 UOO196613 UES196613 TUW196613 TLA196613 TBE196613 SRI196613 SHM196613 RXQ196613 RNU196613 RDY196613 QUC196613 QKG196613 QAK196613 PQO196613 PGS196613 OWW196613 ONA196613 ODE196613 NTI196613 NJM196613 MZQ196613 MPU196613 MFY196613 LWC196613 LMG196613 LCK196613 KSO196613 KIS196613 JYW196613 JPA196613 JFE196613 IVI196613 ILM196613 IBQ196613 HRU196613 HHY196613 GYC196613 GOG196613 GEK196613 FUO196613 FKS196613 FAW196613 ERA196613 EHE196613 DXI196613 DNM196613 DDQ196613 CTU196613 CJY196613 CAC196613 BQG196613 BGK196613 AWO196613 AMS196613 ACW196613 TA196613 JE196613 I196613 WVQ131077 WLU131077 WBY131077 VSC131077 VIG131077 UYK131077 UOO131077 UES131077 TUW131077 TLA131077 TBE131077 SRI131077 SHM131077 RXQ131077 RNU131077 RDY131077 QUC131077 QKG131077 QAK131077 PQO131077 PGS131077 OWW131077 ONA131077 ODE131077 NTI131077 NJM131077 MZQ131077 MPU131077 MFY131077 LWC131077 LMG131077 LCK131077 KSO131077 KIS131077 JYW131077 JPA131077 JFE131077 IVI131077 ILM131077 IBQ131077 HRU131077 HHY131077 GYC131077 GOG131077 GEK131077 FUO131077 FKS131077 FAW131077 ERA131077 EHE131077 DXI131077 DNM131077 DDQ131077 CTU131077 CJY131077 CAC131077 BQG131077 BGK131077 AWO131077 AMS131077 ACW131077 TA131077 JE131077 I131077 WVQ65541 WLU65541 WBY65541 VSC65541 VIG65541 UYK65541 UOO65541 UES65541 TUW65541 TLA65541 TBE65541 SRI65541 SHM65541 RXQ65541 RNU65541 RDY65541 QUC65541 QKG65541 QAK65541 PQO65541 PGS65541 OWW65541 ONA65541 ODE65541 NTI65541 NJM65541 MZQ65541 MPU65541 MFY65541 LWC65541 LMG65541 LCK65541 KSO65541 KIS65541 JYW65541 JPA65541 JFE65541 IVI65541 ILM65541 IBQ65541 HRU65541 HHY65541 GYC65541 GOG65541 GEK65541 FUO65541 FKS65541 FAW65541 ERA65541 EHE65541 DXI65541 DNM65541 DDQ65541 CTU65541 CJY65541 CAC65541 BQG65541 BGK65541 AWO65541 AMS65541 ACW65541 TA65541 JE65541 I65541 WVQ5 WLU5 WBY5 VSC5 VIG5 UYK5 UOO5 UES5 TUW5 TLA5 TBE5 SRI5 SHM5 RXQ5 RNU5 RDY5 QUC5 QKG5 QAK5 PQO5 PGS5 OWW5 ONA5 ODE5 NTI5 NJM5 MZQ5 MPU5 MFY5 LWC5 LMG5 LCK5 KSO5 KIS5 JYW5 JPA5 JFE5 IVI5 ILM5 IBQ5 HRU5 HHY5 GYC5 GOG5 GEK5 FUO5 FKS5 FAW5 ERA5 EHE5 DXI5 DNM5 DDQ5 CTU5 CJY5 CAC5 BQG5 BGK5 AWO5 AMS5 ACW5 TA5 JE5 I5 WVX983044:WVX983046 WMB983044:WMB983046 WCF983044:WCF983046 VSJ983044:VSJ983046 VIN983044:VIN983046 UYR983044:UYR983046 UOV983044:UOV983046 UEZ983044:UEZ983046 TVD983044:TVD983046 TLH983044:TLH983046 TBL983044:TBL983046 SRP983044:SRP983046 SHT983044:SHT983046 RXX983044:RXX983046 ROB983044:ROB983046 REF983044:REF983046 QUJ983044:QUJ983046 QKN983044:QKN983046 QAR983044:QAR983046 PQV983044:PQV983046 PGZ983044:PGZ983046 OXD983044:OXD983046 ONH983044:ONH983046 ODL983044:ODL983046 NTP983044:NTP983046 NJT983044:NJT983046 MZX983044:MZX983046 MQB983044:MQB983046 MGF983044:MGF983046 LWJ983044:LWJ983046 LMN983044:LMN983046 LCR983044:LCR983046 KSV983044:KSV983046 KIZ983044:KIZ983046 JZD983044:JZD983046 JPH983044:JPH983046 JFL983044:JFL983046 IVP983044:IVP983046 ILT983044:ILT983046 IBX983044:IBX983046 HSB983044:HSB983046 HIF983044:HIF983046 GYJ983044:GYJ983046 GON983044:GON983046 GER983044:GER983046 FUV983044:FUV983046 FKZ983044:FKZ983046 FBD983044:FBD983046 ERH983044:ERH983046 EHL983044:EHL983046 DXP983044:DXP983046 DNT983044:DNT983046 DDX983044:DDX983046 CUB983044:CUB983046 CKF983044:CKF983046 CAJ983044:CAJ983046 BQN983044:BQN983046 BGR983044:BGR983046 AWV983044:AWV983046 AMZ983044:AMZ983046 ADD983044:ADD983046 TH983044:TH983046 JL983044:JL983046 P983044:P983046 WVX917508:WVX917510 WMB917508:WMB917510 WCF917508:WCF917510 VSJ917508:VSJ917510 VIN917508:VIN917510 UYR917508:UYR917510 UOV917508:UOV917510 UEZ917508:UEZ917510 TVD917508:TVD917510 TLH917508:TLH917510 TBL917508:TBL917510 SRP917508:SRP917510 SHT917508:SHT917510 RXX917508:RXX917510 ROB917508:ROB917510 REF917508:REF917510 QUJ917508:QUJ917510 QKN917508:QKN917510 QAR917508:QAR917510 PQV917508:PQV917510 PGZ917508:PGZ917510 OXD917508:OXD917510 ONH917508:ONH917510 ODL917508:ODL917510 NTP917508:NTP917510 NJT917508:NJT917510 MZX917508:MZX917510 MQB917508:MQB917510 MGF917508:MGF917510 LWJ917508:LWJ917510 LMN917508:LMN917510 LCR917508:LCR917510 KSV917508:KSV917510 KIZ917508:KIZ917510 JZD917508:JZD917510 JPH917508:JPH917510 JFL917508:JFL917510 IVP917508:IVP917510 ILT917508:ILT917510 IBX917508:IBX917510 HSB917508:HSB917510 HIF917508:HIF917510 GYJ917508:GYJ917510 GON917508:GON917510 GER917508:GER917510 FUV917508:FUV917510 FKZ917508:FKZ917510 FBD917508:FBD917510 ERH917508:ERH917510 EHL917508:EHL917510 DXP917508:DXP917510 DNT917508:DNT917510 DDX917508:DDX917510 CUB917508:CUB917510 CKF917508:CKF917510 CAJ917508:CAJ917510 BQN917508:BQN917510 BGR917508:BGR917510 AWV917508:AWV917510 AMZ917508:AMZ917510 ADD917508:ADD917510 TH917508:TH917510 JL917508:JL917510 P917508:P917510 WVX851972:WVX851974 WMB851972:WMB851974 WCF851972:WCF851974 VSJ851972:VSJ851974 VIN851972:VIN851974 UYR851972:UYR851974 UOV851972:UOV851974 UEZ851972:UEZ851974 TVD851972:TVD851974 TLH851972:TLH851974 TBL851972:TBL851974 SRP851972:SRP851974 SHT851972:SHT851974 RXX851972:RXX851974 ROB851972:ROB851974 REF851972:REF851974 QUJ851972:QUJ851974 QKN851972:QKN851974 QAR851972:QAR851974 PQV851972:PQV851974 PGZ851972:PGZ851974 OXD851972:OXD851974 ONH851972:ONH851974 ODL851972:ODL851974 NTP851972:NTP851974 NJT851972:NJT851974 MZX851972:MZX851974 MQB851972:MQB851974 MGF851972:MGF851974 LWJ851972:LWJ851974 LMN851972:LMN851974 LCR851972:LCR851974 KSV851972:KSV851974 KIZ851972:KIZ851974 JZD851972:JZD851974 JPH851972:JPH851974 JFL851972:JFL851974 IVP851972:IVP851974 ILT851972:ILT851974 IBX851972:IBX851974 HSB851972:HSB851974 HIF851972:HIF851974 GYJ851972:GYJ851974 GON851972:GON851974 GER851972:GER851974 FUV851972:FUV851974 FKZ851972:FKZ851974 FBD851972:FBD851974 ERH851972:ERH851974 EHL851972:EHL851974 DXP851972:DXP851974 DNT851972:DNT851974 DDX851972:DDX851974 CUB851972:CUB851974 CKF851972:CKF851974 CAJ851972:CAJ851974 BQN851972:BQN851974 BGR851972:BGR851974 AWV851972:AWV851974 AMZ851972:AMZ851974 ADD851972:ADD851974 TH851972:TH851974 JL851972:JL851974 P851972:P851974 WVX786436:WVX786438 WMB786436:WMB786438 WCF786436:WCF786438 VSJ786436:VSJ786438 VIN786436:VIN786438 UYR786436:UYR786438 UOV786436:UOV786438 UEZ786436:UEZ786438 TVD786436:TVD786438 TLH786436:TLH786438 TBL786436:TBL786438 SRP786436:SRP786438 SHT786436:SHT786438 RXX786436:RXX786438 ROB786436:ROB786438 REF786436:REF786438 QUJ786436:QUJ786438 QKN786436:QKN786438 QAR786436:QAR786438 PQV786436:PQV786438 PGZ786436:PGZ786438 OXD786436:OXD786438 ONH786436:ONH786438 ODL786436:ODL786438 NTP786436:NTP786438 NJT786436:NJT786438 MZX786436:MZX786438 MQB786436:MQB786438 MGF786436:MGF786438 LWJ786436:LWJ786438 LMN786436:LMN786438 LCR786436:LCR786438 KSV786436:KSV786438 KIZ786436:KIZ786438 JZD786436:JZD786438 JPH786436:JPH786438 JFL786436:JFL786438 IVP786436:IVP786438 ILT786436:ILT786438 IBX786436:IBX786438 HSB786436:HSB786438 HIF786436:HIF786438 GYJ786436:GYJ786438 GON786436:GON786438 GER786436:GER786438 FUV786436:FUV786438 FKZ786436:FKZ786438 FBD786436:FBD786438 ERH786436:ERH786438 EHL786436:EHL786438 DXP786436:DXP786438 DNT786436:DNT786438 DDX786436:DDX786438 CUB786436:CUB786438 CKF786436:CKF786438 CAJ786436:CAJ786438 BQN786436:BQN786438 BGR786436:BGR786438 AWV786436:AWV786438 AMZ786436:AMZ786438 ADD786436:ADD786438 TH786436:TH786438 JL786436:JL786438 P786436:P786438 WVX720900:WVX720902 WMB720900:WMB720902 WCF720900:WCF720902 VSJ720900:VSJ720902 VIN720900:VIN720902 UYR720900:UYR720902 UOV720900:UOV720902 UEZ720900:UEZ720902 TVD720900:TVD720902 TLH720900:TLH720902 TBL720900:TBL720902 SRP720900:SRP720902 SHT720900:SHT720902 RXX720900:RXX720902 ROB720900:ROB720902 REF720900:REF720902 QUJ720900:QUJ720902 QKN720900:QKN720902 QAR720900:QAR720902 PQV720900:PQV720902 PGZ720900:PGZ720902 OXD720900:OXD720902 ONH720900:ONH720902 ODL720900:ODL720902 NTP720900:NTP720902 NJT720900:NJT720902 MZX720900:MZX720902 MQB720900:MQB720902 MGF720900:MGF720902 LWJ720900:LWJ720902 LMN720900:LMN720902 LCR720900:LCR720902 KSV720900:KSV720902 KIZ720900:KIZ720902 JZD720900:JZD720902 JPH720900:JPH720902 JFL720900:JFL720902 IVP720900:IVP720902 ILT720900:ILT720902 IBX720900:IBX720902 HSB720900:HSB720902 HIF720900:HIF720902 GYJ720900:GYJ720902 GON720900:GON720902 GER720900:GER720902 FUV720900:FUV720902 FKZ720900:FKZ720902 FBD720900:FBD720902 ERH720900:ERH720902 EHL720900:EHL720902 DXP720900:DXP720902 DNT720900:DNT720902 DDX720900:DDX720902 CUB720900:CUB720902 CKF720900:CKF720902 CAJ720900:CAJ720902 BQN720900:BQN720902 BGR720900:BGR720902 AWV720900:AWV720902 AMZ720900:AMZ720902 ADD720900:ADD720902 TH720900:TH720902 JL720900:JL720902 P720900:P720902 WVX655364:WVX655366 WMB655364:WMB655366 WCF655364:WCF655366 VSJ655364:VSJ655366 VIN655364:VIN655366 UYR655364:UYR655366 UOV655364:UOV655366 UEZ655364:UEZ655366 TVD655364:TVD655366 TLH655364:TLH655366 TBL655364:TBL655366 SRP655364:SRP655366 SHT655364:SHT655366 RXX655364:RXX655366 ROB655364:ROB655366 REF655364:REF655366 QUJ655364:QUJ655366 QKN655364:QKN655366 QAR655364:QAR655366 PQV655364:PQV655366 PGZ655364:PGZ655366 OXD655364:OXD655366 ONH655364:ONH655366 ODL655364:ODL655366 NTP655364:NTP655366 NJT655364:NJT655366 MZX655364:MZX655366 MQB655364:MQB655366 MGF655364:MGF655366 LWJ655364:LWJ655366 LMN655364:LMN655366 LCR655364:LCR655366 KSV655364:KSV655366 KIZ655364:KIZ655366 JZD655364:JZD655366 JPH655364:JPH655366 JFL655364:JFL655366 IVP655364:IVP655366 ILT655364:ILT655366 IBX655364:IBX655366 HSB655364:HSB655366 HIF655364:HIF655366 GYJ655364:GYJ655366 GON655364:GON655366 GER655364:GER655366 FUV655364:FUV655366 FKZ655364:FKZ655366 FBD655364:FBD655366 ERH655364:ERH655366 EHL655364:EHL655366 DXP655364:DXP655366 DNT655364:DNT655366 DDX655364:DDX655366 CUB655364:CUB655366 CKF655364:CKF655366 CAJ655364:CAJ655366 BQN655364:BQN655366 BGR655364:BGR655366 AWV655364:AWV655366 AMZ655364:AMZ655366 ADD655364:ADD655366 TH655364:TH655366 JL655364:JL655366 P655364:P655366 WVX589828:WVX589830 WMB589828:WMB589830 WCF589828:WCF589830 VSJ589828:VSJ589830 VIN589828:VIN589830 UYR589828:UYR589830 UOV589828:UOV589830 UEZ589828:UEZ589830 TVD589828:TVD589830 TLH589828:TLH589830 TBL589828:TBL589830 SRP589828:SRP589830 SHT589828:SHT589830 RXX589828:RXX589830 ROB589828:ROB589830 REF589828:REF589830 QUJ589828:QUJ589830 QKN589828:QKN589830 QAR589828:QAR589830 PQV589828:PQV589830 PGZ589828:PGZ589830 OXD589828:OXD589830 ONH589828:ONH589830 ODL589828:ODL589830 NTP589828:NTP589830 NJT589828:NJT589830 MZX589828:MZX589830 MQB589828:MQB589830 MGF589828:MGF589830 LWJ589828:LWJ589830 LMN589828:LMN589830 LCR589828:LCR589830 KSV589828:KSV589830 KIZ589828:KIZ589830 JZD589828:JZD589830 JPH589828:JPH589830 JFL589828:JFL589830 IVP589828:IVP589830 ILT589828:ILT589830 IBX589828:IBX589830 HSB589828:HSB589830 HIF589828:HIF589830 GYJ589828:GYJ589830 GON589828:GON589830 GER589828:GER589830 FUV589828:FUV589830 FKZ589828:FKZ589830 FBD589828:FBD589830 ERH589828:ERH589830 EHL589828:EHL589830 DXP589828:DXP589830 DNT589828:DNT589830 DDX589828:DDX589830 CUB589828:CUB589830 CKF589828:CKF589830 CAJ589828:CAJ589830 BQN589828:BQN589830 BGR589828:BGR589830 AWV589828:AWV589830 AMZ589828:AMZ589830 ADD589828:ADD589830 TH589828:TH589830 JL589828:JL589830 P589828:P589830 WVX524292:WVX524294 WMB524292:WMB524294 WCF524292:WCF524294 VSJ524292:VSJ524294 VIN524292:VIN524294 UYR524292:UYR524294 UOV524292:UOV524294 UEZ524292:UEZ524294 TVD524292:TVD524294 TLH524292:TLH524294 TBL524292:TBL524294 SRP524292:SRP524294 SHT524292:SHT524294 RXX524292:RXX524294 ROB524292:ROB524294 REF524292:REF524294 QUJ524292:QUJ524294 QKN524292:QKN524294 QAR524292:QAR524294 PQV524292:PQV524294 PGZ524292:PGZ524294 OXD524292:OXD524294 ONH524292:ONH524294 ODL524292:ODL524294 NTP524292:NTP524294 NJT524292:NJT524294 MZX524292:MZX524294 MQB524292:MQB524294 MGF524292:MGF524294 LWJ524292:LWJ524294 LMN524292:LMN524294 LCR524292:LCR524294 KSV524292:KSV524294 KIZ524292:KIZ524294 JZD524292:JZD524294 JPH524292:JPH524294 JFL524292:JFL524294 IVP524292:IVP524294 ILT524292:ILT524294 IBX524292:IBX524294 HSB524292:HSB524294 HIF524292:HIF524294 GYJ524292:GYJ524294 GON524292:GON524294 GER524292:GER524294 FUV524292:FUV524294 FKZ524292:FKZ524294 FBD524292:FBD524294 ERH524292:ERH524294 EHL524292:EHL524294 DXP524292:DXP524294 DNT524292:DNT524294 DDX524292:DDX524294 CUB524292:CUB524294 CKF524292:CKF524294 CAJ524292:CAJ524294 BQN524292:BQN524294 BGR524292:BGR524294 AWV524292:AWV524294 AMZ524292:AMZ524294 ADD524292:ADD524294 TH524292:TH524294 JL524292:JL524294 P524292:P524294 WVX458756:WVX458758 WMB458756:WMB458758 WCF458756:WCF458758 VSJ458756:VSJ458758 VIN458756:VIN458758 UYR458756:UYR458758 UOV458756:UOV458758 UEZ458756:UEZ458758 TVD458756:TVD458758 TLH458756:TLH458758 TBL458756:TBL458758 SRP458756:SRP458758 SHT458756:SHT458758 RXX458756:RXX458758 ROB458756:ROB458758 REF458756:REF458758 QUJ458756:QUJ458758 QKN458756:QKN458758 QAR458756:QAR458758 PQV458756:PQV458758 PGZ458756:PGZ458758 OXD458756:OXD458758 ONH458756:ONH458758 ODL458756:ODL458758 NTP458756:NTP458758 NJT458756:NJT458758 MZX458756:MZX458758 MQB458756:MQB458758 MGF458756:MGF458758 LWJ458756:LWJ458758 LMN458756:LMN458758 LCR458756:LCR458758 KSV458756:KSV458758 KIZ458756:KIZ458758 JZD458756:JZD458758 JPH458756:JPH458758 JFL458756:JFL458758 IVP458756:IVP458758 ILT458756:ILT458758 IBX458756:IBX458758 HSB458756:HSB458758 HIF458756:HIF458758 GYJ458756:GYJ458758 GON458756:GON458758 GER458756:GER458758 FUV458756:FUV458758 FKZ458756:FKZ458758 FBD458756:FBD458758 ERH458756:ERH458758 EHL458756:EHL458758 DXP458756:DXP458758 DNT458756:DNT458758 DDX458756:DDX458758 CUB458756:CUB458758 CKF458756:CKF458758 CAJ458756:CAJ458758 BQN458756:BQN458758 BGR458756:BGR458758 AWV458756:AWV458758 AMZ458756:AMZ458758 ADD458756:ADD458758 TH458756:TH458758 JL458756:JL458758 P458756:P458758 WVX393220:WVX393222 WMB393220:WMB393222 WCF393220:WCF393222 VSJ393220:VSJ393222 VIN393220:VIN393222 UYR393220:UYR393222 UOV393220:UOV393222 UEZ393220:UEZ393222 TVD393220:TVD393222 TLH393220:TLH393222 TBL393220:TBL393222 SRP393220:SRP393222 SHT393220:SHT393222 RXX393220:RXX393222 ROB393220:ROB393222 REF393220:REF393222 QUJ393220:QUJ393222 QKN393220:QKN393222 QAR393220:QAR393222 PQV393220:PQV393222 PGZ393220:PGZ393222 OXD393220:OXD393222 ONH393220:ONH393222 ODL393220:ODL393222 NTP393220:NTP393222 NJT393220:NJT393222 MZX393220:MZX393222 MQB393220:MQB393222 MGF393220:MGF393222 LWJ393220:LWJ393222 LMN393220:LMN393222 LCR393220:LCR393222 KSV393220:KSV393222 KIZ393220:KIZ393222 JZD393220:JZD393222 JPH393220:JPH393222 JFL393220:JFL393222 IVP393220:IVP393222 ILT393220:ILT393222 IBX393220:IBX393222 HSB393220:HSB393222 HIF393220:HIF393222 GYJ393220:GYJ393222 GON393220:GON393222 GER393220:GER393222 FUV393220:FUV393222 FKZ393220:FKZ393222 FBD393220:FBD393222 ERH393220:ERH393222 EHL393220:EHL393222 DXP393220:DXP393222 DNT393220:DNT393222 DDX393220:DDX393222 CUB393220:CUB393222 CKF393220:CKF393222 CAJ393220:CAJ393222 BQN393220:BQN393222 BGR393220:BGR393222 AWV393220:AWV393222 AMZ393220:AMZ393222 ADD393220:ADD393222 TH393220:TH393222 JL393220:JL393222 P393220:P393222 WVX327684:WVX327686 WMB327684:WMB327686 WCF327684:WCF327686 VSJ327684:VSJ327686 VIN327684:VIN327686 UYR327684:UYR327686 UOV327684:UOV327686 UEZ327684:UEZ327686 TVD327684:TVD327686 TLH327684:TLH327686 TBL327684:TBL327686 SRP327684:SRP327686 SHT327684:SHT327686 RXX327684:RXX327686 ROB327684:ROB327686 REF327684:REF327686 QUJ327684:QUJ327686 QKN327684:QKN327686 QAR327684:QAR327686 PQV327684:PQV327686 PGZ327684:PGZ327686 OXD327684:OXD327686 ONH327684:ONH327686 ODL327684:ODL327686 NTP327684:NTP327686 NJT327684:NJT327686 MZX327684:MZX327686 MQB327684:MQB327686 MGF327684:MGF327686 LWJ327684:LWJ327686 LMN327684:LMN327686 LCR327684:LCR327686 KSV327684:KSV327686 KIZ327684:KIZ327686 JZD327684:JZD327686 JPH327684:JPH327686 JFL327684:JFL327686 IVP327684:IVP327686 ILT327684:ILT327686 IBX327684:IBX327686 HSB327684:HSB327686 HIF327684:HIF327686 GYJ327684:GYJ327686 GON327684:GON327686 GER327684:GER327686 FUV327684:FUV327686 FKZ327684:FKZ327686 FBD327684:FBD327686 ERH327684:ERH327686 EHL327684:EHL327686 DXP327684:DXP327686 DNT327684:DNT327686 DDX327684:DDX327686 CUB327684:CUB327686 CKF327684:CKF327686 CAJ327684:CAJ327686 BQN327684:BQN327686 BGR327684:BGR327686 AWV327684:AWV327686 AMZ327684:AMZ327686 ADD327684:ADD327686 TH327684:TH327686 JL327684:JL327686 P327684:P327686 WVX262148:WVX262150 WMB262148:WMB262150 WCF262148:WCF262150 VSJ262148:VSJ262150 VIN262148:VIN262150 UYR262148:UYR262150 UOV262148:UOV262150 UEZ262148:UEZ262150 TVD262148:TVD262150 TLH262148:TLH262150 TBL262148:TBL262150 SRP262148:SRP262150 SHT262148:SHT262150 RXX262148:RXX262150 ROB262148:ROB262150 REF262148:REF262150 QUJ262148:QUJ262150 QKN262148:QKN262150 QAR262148:QAR262150 PQV262148:PQV262150 PGZ262148:PGZ262150 OXD262148:OXD262150 ONH262148:ONH262150 ODL262148:ODL262150 NTP262148:NTP262150 NJT262148:NJT262150 MZX262148:MZX262150 MQB262148:MQB262150 MGF262148:MGF262150 LWJ262148:LWJ262150 LMN262148:LMN262150 LCR262148:LCR262150 KSV262148:KSV262150 KIZ262148:KIZ262150 JZD262148:JZD262150 JPH262148:JPH262150 JFL262148:JFL262150 IVP262148:IVP262150 ILT262148:ILT262150 IBX262148:IBX262150 HSB262148:HSB262150 HIF262148:HIF262150 GYJ262148:GYJ262150 GON262148:GON262150 GER262148:GER262150 FUV262148:FUV262150 FKZ262148:FKZ262150 FBD262148:FBD262150 ERH262148:ERH262150 EHL262148:EHL262150 DXP262148:DXP262150 DNT262148:DNT262150 DDX262148:DDX262150 CUB262148:CUB262150 CKF262148:CKF262150 CAJ262148:CAJ262150 BQN262148:BQN262150 BGR262148:BGR262150 AWV262148:AWV262150 AMZ262148:AMZ262150 ADD262148:ADD262150 TH262148:TH262150 JL262148:JL262150 P262148:P262150 WVX196612:WVX196614 WMB196612:WMB196614 WCF196612:WCF196614 VSJ196612:VSJ196614 VIN196612:VIN196614 UYR196612:UYR196614 UOV196612:UOV196614 UEZ196612:UEZ196614 TVD196612:TVD196614 TLH196612:TLH196614 TBL196612:TBL196614 SRP196612:SRP196614 SHT196612:SHT196614 RXX196612:RXX196614 ROB196612:ROB196614 REF196612:REF196614 QUJ196612:QUJ196614 QKN196612:QKN196614 QAR196612:QAR196614 PQV196612:PQV196614 PGZ196612:PGZ196614 OXD196612:OXD196614 ONH196612:ONH196614 ODL196612:ODL196614 NTP196612:NTP196614 NJT196612:NJT196614 MZX196612:MZX196614 MQB196612:MQB196614 MGF196612:MGF196614 LWJ196612:LWJ196614 LMN196612:LMN196614 LCR196612:LCR196614 KSV196612:KSV196614 KIZ196612:KIZ196614 JZD196612:JZD196614 JPH196612:JPH196614 JFL196612:JFL196614 IVP196612:IVP196614 ILT196612:ILT196614 IBX196612:IBX196614 HSB196612:HSB196614 HIF196612:HIF196614 GYJ196612:GYJ196614 GON196612:GON196614 GER196612:GER196614 FUV196612:FUV196614 FKZ196612:FKZ196614 FBD196612:FBD196614 ERH196612:ERH196614 EHL196612:EHL196614 DXP196612:DXP196614 DNT196612:DNT196614 DDX196612:DDX196614 CUB196612:CUB196614 CKF196612:CKF196614 CAJ196612:CAJ196614 BQN196612:BQN196614 BGR196612:BGR196614 AWV196612:AWV196614 AMZ196612:AMZ196614 ADD196612:ADD196614 TH196612:TH196614 JL196612:JL196614 P196612:P196614 WVX131076:WVX131078 WMB131076:WMB131078 WCF131076:WCF131078 VSJ131076:VSJ131078 VIN131076:VIN131078 UYR131076:UYR131078 UOV131076:UOV131078 UEZ131076:UEZ131078 TVD131076:TVD131078 TLH131076:TLH131078 TBL131076:TBL131078 SRP131076:SRP131078 SHT131076:SHT131078 RXX131076:RXX131078 ROB131076:ROB131078 REF131076:REF131078 QUJ131076:QUJ131078 QKN131076:QKN131078 QAR131076:QAR131078 PQV131076:PQV131078 PGZ131076:PGZ131078 OXD131076:OXD131078 ONH131076:ONH131078 ODL131076:ODL131078 NTP131076:NTP131078 NJT131076:NJT131078 MZX131076:MZX131078 MQB131076:MQB131078 MGF131076:MGF131078 LWJ131076:LWJ131078 LMN131076:LMN131078 LCR131076:LCR131078 KSV131076:KSV131078 KIZ131076:KIZ131078 JZD131076:JZD131078 JPH131076:JPH131078 JFL131076:JFL131078 IVP131076:IVP131078 ILT131076:ILT131078 IBX131076:IBX131078 HSB131076:HSB131078 HIF131076:HIF131078 GYJ131076:GYJ131078 GON131076:GON131078 GER131076:GER131078 FUV131076:FUV131078 FKZ131076:FKZ131078 FBD131076:FBD131078 ERH131076:ERH131078 EHL131076:EHL131078 DXP131076:DXP131078 DNT131076:DNT131078 DDX131076:DDX131078 CUB131076:CUB131078 CKF131076:CKF131078 CAJ131076:CAJ131078 BQN131076:BQN131078 BGR131076:BGR131078 AWV131076:AWV131078 AMZ131076:AMZ131078 ADD131076:ADD131078 TH131076:TH131078 JL131076:JL131078 P131076:P131078 WVX65540:WVX65542 WMB65540:WMB65542 WCF65540:WCF65542 VSJ65540:VSJ65542 VIN65540:VIN65542 UYR65540:UYR65542 UOV65540:UOV65542 UEZ65540:UEZ65542 TVD65540:TVD65542 TLH65540:TLH65542 TBL65540:TBL65542 SRP65540:SRP65542 SHT65540:SHT65542 RXX65540:RXX65542 ROB65540:ROB65542 REF65540:REF65542 QUJ65540:QUJ65542 QKN65540:QKN65542 QAR65540:QAR65542 PQV65540:PQV65542 PGZ65540:PGZ65542 OXD65540:OXD65542 ONH65540:ONH65542 ODL65540:ODL65542 NTP65540:NTP65542 NJT65540:NJT65542 MZX65540:MZX65542 MQB65540:MQB65542 MGF65540:MGF65542 LWJ65540:LWJ65542 LMN65540:LMN65542 LCR65540:LCR65542 KSV65540:KSV65542 KIZ65540:KIZ65542 JZD65540:JZD65542 JPH65540:JPH65542 JFL65540:JFL65542 IVP65540:IVP65542 ILT65540:ILT65542 IBX65540:IBX65542 HSB65540:HSB65542 HIF65540:HIF65542 GYJ65540:GYJ65542 GON65540:GON65542 GER65540:GER65542 FUV65540:FUV65542 FKZ65540:FKZ65542 FBD65540:FBD65542 ERH65540:ERH65542 EHL65540:EHL65542 DXP65540:DXP65542 DNT65540:DNT65542 DDX65540:DDX65542 CUB65540:CUB65542 CKF65540:CKF65542 CAJ65540:CAJ65542 BQN65540:BQN65542 BGR65540:BGR65542 AWV65540:AWV65542 AMZ65540:AMZ65542 ADD65540:ADD65542 TH65540:TH65542 JL65540:JL65542 P65540:P65542 WVX4:WVX6 WMB4:WMB6 WCF4:WCF6 VSJ4:VSJ6 VIN4:VIN6 UYR4:UYR6 UOV4:UOV6 UEZ4:UEZ6 TVD4:TVD6 TLH4:TLH6 TBL4:TBL6 SRP4:SRP6 SHT4:SHT6 RXX4:RXX6 ROB4:ROB6 REF4:REF6 QUJ4:QUJ6 QKN4:QKN6 QAR4:QAR6 PQV4:PQV6 PGZ4:PGZ6 OXD4:OXD6 ONH4:ONH6 ODL4:ODL6 NTP4:NTP6 NJT4:NJT6 MZX4:MZX6 MQB4:MQB6 MGF4:MGF6 LWJ4:LWJ6 LMN4:LMN6 LCR4:LCR6 KSV4:KSV6 KIZ4:KIZ6 JZD4:JZD6 JPH4:JPH6 JFL4:JFL6 IVP4:IVP6 ILT4:ILT6 IBX4:IBX6 HSB4:HSB6 HIF4:HIF6 GYJ4:GYJ6 GON4:GON6 GER4:GER6 FUV4:FUV6 FKZ4:FKZ6 FBD4:FBD6 ERH4:ERH6 EHL4:EHL6 DXP4:DXP6 DNT4:DNT6 DDX4:DDX6 CUB4:CUB6 CKF4:CKF6 CAJ4:CAJ6 BQN4:BQN6 BGR4:BGR6 AWV4:AWV6 AMZ4:AMZ6 ADD4:ADD6 TH4:TH6 P4:P5">
      <formula1>$AA$28:$AA$30</formula1>
    </dataValidation>
  </dataValidations>
  <hyperlinks>
    <hyperlink ref="B58" r:id="rId1"/>
    <hyperlink ref="B45" r:id="rId2"/>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P21"/>
  <sheetViews>
    <sheetView zoomScale="70" zoomScaleNormal="70" workbookViewId="0">
      <pane xSplit="2" ySplit="5" topLeftCell="EE6" activePane="bottomRight" state="frozen"/>
      <selection pane="topRight" activeCell="B1" sqref="B1"/>
      <selection pane="bottomLeft" activeCell="A2" sqref="A2"/>
      <selection pane="bottomRight" activeCell="EI45" sqref="EI45"/>
    </sheetView>
  </sheetViews>
  <sheetFormatPr defaultRowHeight="15" x14ac:dyDescent="0.25"/>
  <cols>
    <col min="1" max="1" width="4.140625" customWidth="1"/>
    <col min="2" max="2" width="30.28515625" bestFit="1" customWidth="1"/>
    <col min="3" max="3" width="22" customWidth="1"/>
    <col min="4" max="4" width="22.42578125" bestFit="1" customWidth="1"/>
    <col min="5" max="5" width="19.28515625" bestFit="1" customWidth="1"/>
    <col min="6" max="6" width="23.85546875" bestFit="1" customWidth="1"/>
    <col min="7" max="7" width="24.28515625" bestFit="1" customWidth="1"/>
    <col min="8" max="8" width="21.28515625" bestFit="1" customWidth="1"/>
    <col min="9" max="9" width="24.42578125" bestFit="1" customWidth="1"/>
    <col min="10" max="10" width="24.85546875" bestFit="1" customWidth="1"/>
    <col min="11" max="11" width="21.85546875" bestFit="1" customWidth="1"/>
    <col min="12" max="12" width="29.28515625" bestFit="1" customWidth="1"/>
    <col min="13" max="13" width="29.7109375" bestFit="1" customWidth="1"/>
    <col min="14" max="14" width="26.7109375" bestFit="1" customWidth="1"/>
    <col min="15" max="15" width="23.140625" bestFit="1" customWidth="1"/>
    <col min="16" max="16" width="23.5703125" bestFit="1" customWidth="1"/>
    <col min="17" max="17" width="20.42578125" bestFit="1" customWidth="1"/>
    <col min="18" max="18" width="19.85546875" bestFit="1" customWidth="1"/>
    <col min="19" max="19" width="20.28515625" bestFit="1" customWidth="1"/>
    <col min="20" max="20" width="17.28515625" customWidth="1"/>
    <col min="21" max="21" width="23.85546875" bestFit="1" customWidth="1"/>
    <col min="22" max="22" width="28" bestFit="1" customWidth="1"/>
    <col min="23" max="23" width="21.28515625" bestFit="1" customWidth="1"/>
    <col min="24" max="24" width="27.5703125" bestFit="1" customWidth="1"/>
    <col min="25" max="25" width="28" customWidth="1"/>
    <col min="26" max="26" width="25" bestFit="1" customWidth="1"/>
    <col min="27" max="27" width="23.5703125" bestFit="1" customWidth="1"/>
    <col min="28" max="28" width="23.85546875" bestFit="1" customWidth="1"/>
    <col min="29" max="29" width="21" bestFit="1" customWidth="1"/>
    <col min="30" max="30" width="24.5703125" bestFit="1" customWidth="1"/>
    <col min="31" max="31" width="25" bestFit="1" customWidth="1"/>
    <col min="32" max="32" width="22" bestFit="1" customWidth="1"/>
    <col min="33" max="33" width="24.5703125" bestFit="1" customWidth="1"/>
    <col min="34" max="34" width="25" bestFit="1" customWidth="1"/>
    <col min="35" max="35" width="22" bestFit="1" customWidth="1"/>
    <col min="36" max="38" width="22" customWidth="1"/>
    <col min="39" max="39" width="53.140625" bestFit="1" customWidth="1"/>
    <col min="40" max="40" width="39.5703125" bestFit="1" customWidth="1"/>
    <col min="41" max="41" width="36.5703125" bestFit="1" customWidth="1"/>
    <col min="42" max="42" width="41" bestFit="1" customWidth="1"/>
    <col min="43" max="43" width="41.42578125" bestFit="1" customWidth="1"/>
    <col min="44" max="44" width="38.42578125" bestFit="1" customWidth="1"/>
    <col min="45" max="45" width="41.7109375" bestFit="1" customWidth="1"/>
    <col min="46" max="46" width="42.140625" bestFit="1" customWidth="1"/>
    <col min="47" max="47" width="39" bestFit="1" customWidth="1"/>
    <col min="48" max="48" width="46.5703125" bestFit="1" customWidth="1"/>
    <col min="49" max="49" width="47" bestFit="1" customWidth="1"/>
    <col min="50" max="50" width="43.85546875" bestFit="1" customWidth="1"/>
    <col min="51" max="51" width="40.28515625" bestFit="1" customWidth="1"/>
    <col min="52" max="52" width="40.7109375" bestFit="1" customWidth="1"/>
    <col min="53" max="53" width="37.7109375" bestFit="1" customWidth="1"/>
    <col min="54" max="54" width="37.140625" bestFit="1" customWidth="1"/>
    <col min="55" max="55" width="37.42578125" bestFit="1" customWidth="1"/>
    <col min="56" max="56" width="34.42578125" bestFit="1" customWidth="1"/>
    <col min="57" max="57" width="41" bestFit="1" customWidth="1"/>
    <col min="58" max="58" width="41.42578125" bestFit="1" customWidth="1"/>
    <col min="59" max="59" width="38.42578125" bestFit="1" customWidth="1"/>
    <col min="60" max="60" width="41" bestFit="1" customWidth="1"/>
    <col min="61" max="61" width="41.42578125" bestFit="1" customWidth="1"/>
    <col min="62" max="62" width="38.42578125" bestFit="1" customWidth="1"/>
    <col min="63" max="63" width="40.7109375" bestFit="1" customWidth="1"/>
    <col min="64" max="64" width="41.140625" bestFit="1" customWidth="1"/>
    <col min="65" max="65" width="38.140625" bestFit="1" customWidth="1"/>
    <col min="66" max="66" width="38" bestFit="1" customWidth="1"/>
    <col min="67" max="67" width="38.42578125" bestFit="1" customWidth="1"/>
    <col min="68" max="68" width="35.28515625" bestFit="1" customWidth="1"/>
    <col min="69" max="69" width="38" bestFit="1" customWidth="1"/>
    <col min="70" max="70" width="38.42578125" bestFit="1" customWidth="1"/>
    <col min="71" max="71" width="35.28515625" bestFit="1" customWidth="1"/>
    <col min="72" max="74" width="35.28515625" customWidth="1"/>
    <col min="75" max="75" width="27.85546875" bestFit="1" customWidth="1"/>
    <col min="76" max="76" width="27.140625" bestFit="1" customWidth="1"/>
    <col min="77" max="77" width="24" bestFit="1" customWidth="1"/>
    <col min="78" max="78" width="28.5703125" bestFit="1" customWidth="1"/>
    <col min="79" max="79" width="28.85546875" bestFit="1" customWidth="1"/>
    <col min="80" max="80" width="26" bestFit="1" customWidth="1"/>
    <col min="81" max="81" width="29.140625" bestFit="1" customWidth="1"/>
    <col min="82" max="82" width="29.5703125" bestFit="1" customWidth="1"/>
    <col min="83" max="83" width="26.5703125" bestFit="1" customWidth="1"/>
    <col min="84" max="84" width="34" bestFit="1" customWidth="1"/>
    <col min="85" max="85" width="34.42578125" bestFit="1" customWidth="1"/>
    <col min="86" max="86" width="31.42578125" bestFit="1" customWidth="1"/>
    <col min="87" max="87" width="27.85546875" bestFit="1" customWidth="1"/>
    <col min="88" max="88" width="28.140625" bestFit="1" customWidth="1"/>
    <col min="89" max="89" width="25.140625" bestFit="1" customWidth="1"/>
    <col min="90" max="90" width="24.5703125" bestFit="1" customWidth="1"/>
    <col min="91" max="91" width="25" bestFit="1" customWidth="1"/>
    <col min="92" max="92" width="22" bestFit="1" customWidth="1"/>
    <col min="93" max="93" width="32.28515625" bestFit="1" customWidth="1"/>
    <col min="94" max="94" width="32.7109375" bestFit="1" customWidth="1"/>
    <col min="95" max="95" width="29.5703125" bestFit="1" customWidth="1"/>
    <col min="96" max="96" width="32.28515625" bestFit="1" customWidth="1"/>
    <col min="97" max="97" width="32.7109375" bestFit="1" customWidth="1"/>
    <col min="98" max="98" width="29.5703125" bestFit="1" customWidth="1"/>
    <col min="99" max="99" width="28.140625" bestFit="1" customWidth="1"/>
    <col min="100" max="100" width="28.5703125" bestFit="1" customWidth="1"/>
    <col min="101" max="101" width="25.7109375" bestFit="1" customWidth="1"/>
    <col min="102" max="102" width="29.28515625" bestFit="1" customWidth="1"/>
    <col min="103" max="103" width="29.5703125" bestFit="1" customWidth="1"/>
    <col min="104" max="104" width="26.7109375" bestFit="1" customWidth="1"/>
    <col min="105" max="105" width="29.28515625" bestFit="1" customWidth="1"/>
    <col min="106" max="106" width="29.5703125" bestFit="1" customWidth="1"/>
    <col min="107" max="107" width="26.7109375" bestFit="1" customWidth="1"/>
    <col min="108" max="110" width="26.7109375" customWidth="1"/>
    <col min="111" max="111" width="51.28515625" bestFit="1" customWidth="1"/>
    <col min="112" max="112" width="32.28515625" bestFit="1" customWidth="1"/>
    <col min="113" max="113" width="29.28515625" bestFit="1" customWidth="1"/>
    <col min="114" max="114" width="33.7109375" bestFit="1" customWidth="1"/>
    <col min="115" max="115" width="34.140625" bestFit="1" customWidth="1"/>
    <col min="116" max="116" width="31.140625" bestFit="1" customWidth="1"/>
    <col min="117" max="117" width="34.28515625" bestFit="1" customWidth="1"/>
    <col min="118" max="118" width="34.7109375" bestFit="1" customWidth="1"/>
    <col min="119" max="119" width="31.7109375" bestFit="1" customWidth="1"/>
    <col min="120" max="120" width="39.28515625" bestFit="1" customWidth="1"/>
    <col min="121" max="121" width="39.5703125" bestFit="1" customWidth="1"/>
    <col min="122" max="122" width="36.7109375" bestFit="1" customWidth="1"/>
    <col min="123" max="123" width="33" bestFit="1" customWidth="1"/>
    <col min="124" max="124" width="33.42578125" bestFit="1" customWidth="1"/>
    <col min="125" max="125" width="30.28515625" bestFit="1" customWidth="1"/>
    <col min="126" max="126" width="29.7109375" bestFit="1" customWidth="1"/>
    <col min="127" max="127" width="30.140625" bestFit="1" customWidth="1"/>
    <col min="128" max="128" width="27.140625" bestFit="1" customWidth="1"/>
    <col min="129" max="129" width="33.7109375" bestFit="1" customWidth="1"/>
    <col min="130" max="130" width="34.140625" bestFit="1" customWidth="1"/>
    <col min="131" max="131" width="31.140625" bestFit="1" customWidth="1"/>
    <col min="132" max="132" width="37.42578125" bestFit="1" customWidth="1"/>
    <col min="133" max="133" width="37.85546875" bestFit="1" customWidth="1"/>
    <col min="134" max="134" width="34.85546875" bestFit="1" customWidth="1"/>
    <col min="135" max="135" width="33.42578125" bestFit="1" customWidth="1"/>
    <col min="136" max="136" width="33.85546875" bestFit="1" customWidth="1"/>
    <col min="137" max="137" width="30.85546875" bestFit="1" customWidth="1"/>
    <col min="138" max="138" width="30.7109375" bestFit="1" customWidth="1"/>
    <col min="139" max="139" width="31.140625" bestFit="1" customWidth="1"/>
    <col min="140" max="140" width="28.140625" bestFit="1" customWidth="1"/>
    <col min="141" max="141" width="30.7109375" bestFit="1" customWidth="1"/>
    <col min="142" max="142" width="31.140625" bestFit="1" customWidth="1"/>
    <col min="143" max="146" width="31.85546875" customWidth="1"/>
  </cols>
  <sheetData>
    <row r="1" spans="2:146" x14ac:dyDescent="0.25">
      <c r="C1" t="s">
        <v>1303</v>
      </c>
      <c r="AM1" t="s">
        <v>1302</v>
      </c>
      <c r="BW1" t="s">
        <v>1301</v>
      </c>
      <c r="DG1" t="s">
        <v>1300</v>
      </c>
    </row>
    <row r="2" spans="2:146" x14ac:dyDescent="0.2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row>
    <row r="5" spans="2:146" x14ac:dyDescent="0.25">
      <c r="C5" t="s">
        <v>1299</v>
      </c>
      <c r="D5" t="s">
        <v>1298</v>
      </c>
      <c r="E5" t="s">
        <v>1297</v>
      </c>
      <c r="F5" t="s">
        <v>1296</v>
      </c>
      <c r="G5" t="s">
        <v>1295</v>
      </c>
      <c r="H5" t="s">
        <v>1294</v>
      </c>
      <c r="I5" t="s">
        <v>1293</v>
      </c>
      <c r="J5" t="s">
        <v>1292</v>
      </c>
      <c r="K5" t="s">
        <v>1291</v>
      </c>
      <c r="L5" t="s">
        <v>1290</v>
      </c>
      <c r="M5" t="s">
        <v>1289</v>
      </c>
      <c r="N5" t="s">
        <v>1288</v>
      </c>
      <c r="O5" t="s">
        <v>1287</v>
      </c>
      <c r="P5" t="s">
        <v>1286</v>
      </c>
      <c r="Q5" t="s">
        <v>1285</v>
      </c>
      <c r="R5" t="s">
        <v>1284</v>
      </c>
      <c r="S5" t="s">
        <v>1283</v>
      </c>
      <c r="T5" t="s">
        <v>1282</v>
      </c>
      <c r="U5" t="s">
        <v>1281</v>
      </c>
      <c r="V5" t="s">
        <v>1280</v>
      </c>
      <c r="W5" t="s">
        <v>1279</v>
      </c>
      <c r="X5" t="s">
        <v>1278</v>
      </c>
      <c r="Y5" t="s">
        <v>1277</v>
      </c>
      <c r="Z5" t="s">
        <v>1276</v>
      </c>
      <c r="AA5" t="s">
        <v>1275</v>
      </c>
      <c r="AB5" t="s">
        <v>1274</v>
      </c>
      <c r="AC5" t="s">
        <v>1273</v>
      </c>
      <c r="AD5" t="s">
        <v>1272</v>
      </c>
      <c r="AE5" t="s">
        <v>1271</v>
      </c>
      <c r="AF5" t="s">
        <v>1270</v>
      </c>
      <c r="AG5" t="s">
        <v>1269</v>
      </c>
      <c r="AH5" t="s">
        <v>1268</v>
      </c>
      <c r="AI5" t="s">
        <v>1267</v>
      </c>
      <c r="AJ5" t="s">
        <v>1266</v>
      </c>
      <c r="AK5" t="s">
        <v>1265</v>
      </c>
      <c r="AL5" t="s">
        <v>1264</v>
      </c>
      <c r="AM5" t="s">
        <v>1263</v>
      </c>
      <c r="AN5" t="s">
        <v>1262</v>
      </c>
      <c r="AO5" t="s">
        <v>1261</v>
      </c>
      <c r="AP5" t="s">
        <v>1260</v>
      </c>
      <c r="AQ5" t="s">
        <v>1259</v>
      </c>
      <c r="AR5" t="s">
        <v>1258</v>
      </c>
      <c r="AS5" t="s">
        <v>1257</v>
      </c>
      <c r="AT5" t="s">
        <v>1256</v>
      </c>
      <c r="AU5" t="s">
        <v>1255</v>
      </c>
      <c r="AV5" t="s">
        <v>1254</v>
      </c>
      <c r="AW5" t="s">
        <v>1253</v>
      </c>
      <c r="AX5" t="s">
        <v>1252</v>
      </c>
      <c r="AY5" t="s">
        <v>1251</v>
      </c>
      <c r="AZ5" t="s">
        <v>1250</v>
      </c>
      <c r="BA5" t="s">
        <v>1249</v>
      </c>
      <c r="BB5" t="s">
        <v>1248</v>
      </c>
      <c r="BC5" t="s">
        <v>1247</v>
      </c>
      <c r="BD5" t="s">
        <v>1246</v>
      </c>
      <c r="BE5" t="s">
        <v>1245</v>
      </c>
      <c r="BF5" t="s">
        <v>1244</v>
      </c>
      <c r="BG5" t="s">
        <v>1243</v>
      </c>
      <c r="BH5" t="s">
        <v>1242</v>
      </c>
      <c r="BI5" t="s">
        <v>1241</v>
      </c>
      <c r="BJ5" t="s">
        <v>1240</v>
      </c>
      <c r="BK5" t="s">
        <v>1239</v>
      </c>
      <c r="BL5" t="s">
        <v>1238</v>
      </c>
      <c r="BM5" t="s">
        <v>1237</v>
      </c>
      <c r="BN5" t="s">
        <v>1236</v>
      </c>
      <c r="BO5" t="s">
        <v>1235</v>
      </c>
      <c r="BP5" t="s">
        <v>1234</v>
      </c>
      <c r="BQ5" t="s">
        <v>1233</v>
      </c>
      <c r="BR5" t="s">
        <v>1232</v>
      </c>
      <c r="BS5" t="s">
        <v>1231</v>
      </c>
      <c r="BT5" t="s">
        <v>1230</v>
      </c>
      <c r="BU5" t="s">
        <v>1229</v>
      </c>
      <c r="BV5" t="s">
        <v>1228</v>
      </c>
      <c r="BW5" t="s">
        <v>1227</v>
      </c>
      <c r="BX5" t="s">
        <v>1226</v>
      </c>
      <c r="BY5" t="s">
        <v>1225</v>
      </c>
      <c r="BZ5" t="s">
        <v>1224</v>
      </c>
      <c r="CA5" t="s">
        <v>1223</v>
      </c>
      <c r="CB5" t="s">
        <v>1222</v>
      </c>
      <c r="CC5" t="s">
        <v>1221</v>
      </c>
      <c r="CD5" t="s">
        <v>1220</v>
      </c>
      <c r="CE5" t="s">
        <v>1219</v>
      </c>
      <c r="CF5" t="s">
        <v>1218</v>
      </c>
      <c r="CG5" t="s">
        <v>1217</v>
      </c>
      <c r="CH5" t="s">
        <v>1216</v>
      </c>
      <c r="CI5" t="s">
        <v>1215</v>
      </c>
      <c r="CJ5" t="s">
        <v>1214</v>
      </c>
      <c r="CK5" t="s">
        <v>1213</v>
      </c>
      <c r="CL5" t="s">
        <v>1212</v>
      </c>
      <c r="CM5" t="s">
        <v>1211</v>
      </c>
      <c r="CN5" t="s">
        <v>1210</v>
      </c>
      <c r="CO5" t="s">
        <v>1209</v>
      </c>
      <c r="CP5" t="s">
        <v>1208</v>
      </c>
      <c r="CQ5" t="s">
        <v>1207</v>
      </c>
      <c r="CR5" t="s">
        <v>1206</v>
      </c>
      <c r="CS5" t="s">
        <v>1205</v>
      </c>
      <c r="CT5" t="s">
        <v>1204</v>
      </c>
      <c r="CU5" t="s">
        <v>1203</v>
      </c>
      <c r="CV5" t="s">
        <v>1202</v>
      </c>
      <c r="CW5" t="s">
        <v>1201</v>
      </c>
      <c r="CX5" t="s">
        <v>1200</v>
      </c>
      <c r="CY5" t="s">
        <v>1199</v>
      </c>
      <c r="CZ5" t="s">
        <v>1198</v>
      </c>
      <c r="DA5" t="s">
        <v>1197</v>
      </c>
      <c r="DB5" t="s">
        <v>1196</v>
      </c>
      <c r="DC5" t="s">
        <v>1195</v>
      </c>
      <c r="DD5" t="s">
        <v>1194</v>
      </c>
      <c r="DE5" t="s">
        <v>1193</v>
      </c>
      <c r="DF5" t="s">
        <v>1192</v>
      </c>
      <c r="DG5" t="s">
        <v>1191</v>
      </c>
      <c r="DH5" t="s">
        <v>1190</v>
      </c>
      <c r="DI5" t="s">
        <v>1189</v>
      </c>
      <c r="DJ5" t="s">
        <v>1188</v>
      </c>
      <c r="DK5" t="s">
        <v>1187</v>
      </c>
      <c r="DL5" t="s">
        <v>1186</v>
      </c>
      <c r="DM5" t="s">
        <v>1185</v>
      </c>
      <c r="DN5" t="s">
        <v>1184</v>
      </c>
      <c r="DO5" t="s">
        <v>1183</v>
      </c>
      <c r="DP5" t="s">
        <v>1182</v>
      </c>
      <c r="DQ5" t="s">
        <v>1181</v>
      </c>
      <c r="DR5" t="s">
        <v>1180</v>
      </c>
      <c r="DS5" t="s">
        <v>1179</v>
      </c>
      <c r="DT5" t="s">
        <v>1178</v>
      </c>
      <c r="DU5" t="s">
        <v>1177</v>
      </c>
      <c r="DV5" t="s">
        <v>1176</v>
      </c>
      <c r="DW5" t="s">
        <v>1175</v>
      </c>
      <c r="DX5" t="s">
        <v>1174</v>
      </c>
      <c r="DY5" t="s">
        <v>1173</v>
      </c>
      <c r="DZ5" t="s">
        <v>1172</v>
      </c>
      <c r="EA5" t="s">
        <v>1171</v>
      </c>
      <c r="EB5" t="s">
        <v>1170</v>
      </c>
      <c r="EC5" t="s">
        <v>1169</v>
      </c>
      <c r="ED5" t="s">
        <v>1168</v>
      </c>
      <c r="EE5" t="s">
        <v>1167</v>
      </c>
      <c r="EF5" t="s">
        <v>1166</v>
      </c>
      <c r="EG5" t="s">
        <v>1165</v>
      </c>
      <c r="EH5" t="s">
        <v>1164</v>
      </c>
      <c r="EI5" t="s">
        <v>1163</v>
      </c>
      <c r="EJ5" t="s">
        <v>1162</v>
      </c>
      <c r="EK5" t="s">
        <v>1161</v>
      </c>
      <c r="EL5" t="s">
        <v>1160</v>
      </c>
      <c r="EM5" t="s">
        <v>1159</v>
      </c>
      <c r="EN5" t="s">
        <v>1158</v>
      </c>
      <c r="EO5" t="s">
        <v>1157</v>
      </c>
      <c r="EP5" t="s">
        <v>1156</v>
      </c>
    </row>
    <row r="6" spans="2:146" x14ac:dyDescent="0.25">
      <c r="B6" t="s">
        <v>315</v>
      </c>
      <c r="C6">
        <v>8037</v>
      </c>
      <c r="D6">
        <v>7833</v>
      </c>
      <c r="E6">
        <v>15870</v>
      </c>
      <c r="F6">
        <v>7400</v>
      </c>
      <c r="G6">
        <v>7189</v>
      </c>
      <c r="H6">
        <v>14589</v>
      </c>
      <c r="I6">
        <v>71.2</v>
      </c>
      <c r="J6">
        <v>68.2</v>
      </c>
      <c r="K6">
        <v>69.8</v>
      </c>
      <c r="L6">
        <v>0.62</v>
      </c>
      <c r="M6">
        <v>0.27</v>
      </c>
      <c r="N6">
        <v>0.45</v>
      </c>
      <c r="O6">
        <v>0.59</v>
      </c>
      <c r="P6">
        <v>0.24</v>
      </c>
      <c r="Q6">
        <v>0.43</v>
      </c>
      <c r="R6">
        <v>0.65</v>
      </c>
      <c r="S6">
        <v>0.3</v>
      </c>
      <c r="T6">
        <v>0.47</v>
      </c>
      <c r="U6">
        <v>92.9</v>
      </c>
      <c r="V6">
        <v>90.6</v>
      </c>
      <c r="W6">
        <v>91.8</v>
      </c>
      <c r="X6">
        <v>98.9</v>
      </c>
      <c r="Y6">
        <v>98</v>
      </c>
      <c r="Z6">
        <v>98.4</v>
      </c>
      <c r="AA6">
        <v>82.5</v>
      </c>
      <c r="AB6">
        <v>72.900000000000006</v>
      </c>
      <c r="AC6">
        <v>77.8</v>
      </c>
      <c r="AD6">
        <v>66.5</v>
      </c>
      <c r="AE6">
        <v>51</v>
      </c>
      <c r="AF6">
        <v>58.9</v>
      </c>
      <c r="AG6">
        <v>76.7</v>
      </c>
      <c r="AH6">
        <v>63.1</v>
      </c>
      <c r="AI6">
        <v>70</v>
      </c>
      <c r="AJ6">
        <v>6.7563890000000004</v>
      </c>
      <c r="AK6">
        <v>6.4173720000000003</v>
      </c>
      <c r="AL6">
        <v>6.5890589999999998</v>
      </c>
      <c r="AM6">
        <v>13715</v>
      </c>
      <c r="AN6">
        <v>14100</v>
      </c>
      <c r="AO6">
        <v>27815</v>
      </c>
      <c r="AP6">
        <v>13260</v>
      </c>
      <c r="AQ6">
        <v>13641</v>
      </c>
      <c r="AR6">
        <v>26901</v>
      </c>
      <c r="AS6">
        <v>44</v>
      </c>
      <c r="AT6">
        <v>39.4</v>
      </c>
      <c r="AU6">
        <v>41.7</v>
      </c>
      <c r="AV6">
        <v>0.02</v>
      </c>
      <c r="AW6">
        <v>-0.4</v>
      </c>
      <c r="AX6">
        <v>-0.19</v>
      </c>
      <c r="AY6">
        <v>0</v>
      </c>
      <c r="AZ6">
        <v>-0.42</v>
      </c>
      <c r="BA6">
        <v>-0.21</v>
      </c>
      <c r="BB6">
        <v>0.04</v>
      </c>
      <c r="BC6">
        <v>-0.38</v>
      </c>
      <c r="BD6">
        <v>-0.18</v>
      </c>
      <c r="BE6">
        <v>33.9</v>
      </c>
      <c r="BF6">
        <v>27.4</v>
      </c>
      <c r="BG6">
        <v>30.6</v>
      </c>
      <c r="BH6">
        <v>59.4</v>
      </c>
      <c r="BI6">
        <v>51.7</v>
      </c>
      <c r="BJ6">
        <v>55.5</v>
      </c>
      <c r="BK6">
        <v>32.6</v>
      </c>
      <c r="BL6">
        <v>21.4</v>
      </c>
      <c r="BM6">
        <v>26.9</v>
      </c>
      <c r="BN6">
        <v>10</v>
      </c>
      <c r="BO6">
        <v>5.2</v>
      </c>
      <c r="BP6">
        <v>7.6</v>
      </c>
      <c r="BQ6">
        <v>17.399999999999999</v>
      </c>
      <c r="BR6">
        <v>8.9</v>
      </c>
      <c r="BS6">
        <v>13.1</v>
      </c>
      <c r="BT6">
        <v>3.6526079999999999</v>
      </c>
      <c r="BU6">
        <v>3.25583</v>
      </c>
      <c r="BV6">
        <v>3.451473</v>
      </c>
      <c r="BW6">
        <v>170265</v>
      </c>
      <c r="BX6">
        <v>174517</v>
      </c>
      <c r="BY6">
        <v>344782</v>
      </c>
      <c r="BZ6">
        <v>164426</v>
      </c>
      <c r="CA6">
        <v>168349</v>
      </c>
      <c r="CB6">
        <v>332775</v>
      </c>
      <c r="CC6">
        <v>48.8</v>
      </c>
      <c r="CD6">
        <v>44</v>
      </c>
      <c r="CE6">
        <v>46.3</v>
      </c>
      <c r="CF6">
        <v>0.14000000000000001</v>
      </c>
      <c r="CG6">
        <v>-0.31</v>
      </c>
      <c r="CH6">
        <v>-0.08</v>
      </c>
      <c r="CI6">
        <v>0.14000000000000001</v>
      </c>
      <c r="CJ6">
        <v>-0.31</v>
      </c>
      <c r="CK6">
        <v>-0.09</v>
      </c>
      <c r="CL6">
        <v>0.15</v>
      </c>
      <c r="CM6">
        <v>-0.3</v>
      </c>
      <c r="CN6">
        <v>-0.08</v>
      </c>
      <c r="CO6">
        <v>45.6</v>
      </c>
      <c r="CP6">
        <v>39.200000000000003</v>
      </c>
      <c r="CQ6">
        <v>42.3</v>
      </c>
      <c r="CR6">
        <v>68</v>
      </c>
      <c r="CS6">
        <v>61.1</v>
      </c>
      <c r="CT6">
        <v>64.5</v>
      </c>
      <c r="CU6">
        <v>41</v>
      </c>
      <c r="CV6">
        <v>30.6</v>
      </c>
      <c r="CW6">
        <v>35.700000000000003</v>
      </c>
      <c r="CX6">
        <v>18.399999999999999</v>
      </c>
      <c r="CY6">
        <v>11.2</v>
      </c>
      <c r="CZ6">
        <v>14.7</v>
      </c>
      <c r="DA6">
        <v>26.8</v>
      </c>
      <c r="DB6">
        <v>17.100000000000001</v>
      </c>
      <c r="DC6">
        <v>21.9</v>
      </c>
      <c r="DD6">
        <v>4.1970400000000003</v>
      </c>
      <c r="DE6">
        <v>3.7937720000000001</v>
      </c>
      <c r="DF6">
        <v>3.9929199999999998</v>
      </c>
      <c r="DG6">
        <v>192026</v>
      </c>
      <c r="DH6">
        <v>196470</v>
      </c>
      <c r="DI6">
        <v>388496</v>
      </c>
      <c r="DJ6">
        <v>185091</v>
      </c>
      <c r="DK6">
        <v>189195</v>
      </c>
      <c r="DL6">
        <v>374286</v>
      </c>
      <c r="DM6">
        <v>49.4</v>
      </c>
      <c r="DN6">
        <v>44.6</v>
      </c>
      <c r="DO6">
        <v>47</v>
      </c>
      <c r="DP6">
        <v>0.15</v>
      </c>
      <c r="DQ6">
        <v>-0.28999999999999998</v>
      </c>
      <c r="DR6">
        <v>-7.0000000000000007E-2</v>
      </c>
      <c r="DS6">
        <v>0.15</v>
      </c>
      <c r="DT6">
        <v>-0.3</v>
      </c>
      <c r="DU6">
        <v>-0.08</v>
      </c>
      <c r="DV6">
        <v>0.16</v>
      </c>
      <c r="DW6">
        <v>-0.28999999999999998</v>
      </c>
      <c r="DX6">
        <v>-7.0000000000000007E-2</v>
      </c>
      <c r="DY6">
        <v>46.7</v>
      </c>
      <c r="DZ6">
        <v>40.4</v>
      </c>
      <c r="EA6">
        <v>43.5</v>
      </c>
      <c r="EB6">
        <v>68.7</v>
      </c>
      <c r="EC6">
        <v>61.9</v>
      </c>
      <c r="ED6">
        <v>65.2</v>
      </c>
      <c r="EE6">
        <v>42.1</v>
      </c>
      <c r="EF6">
        <v>31.6</v>
      </c>
      <c r="EG6">
        <v>36.799999999999997</v>
      </c>
      <c r="EH6">
        <v>19.8</v>
      </c>
      <c r="EI6">
        <v>12.3</v>
      </c>
      <c r="EJ6">
        <v>16</v>
      </c>
      <c r="EK6">
        <v>28.2</v>
      </c>
      <c r="EL6">
        <v>18.399999999999999</v>
      </c>
      <c r="EM6">
        <v>23.2</v>
      </c>
      <c r="EN6">
        <v>4.2650810000000003</v>
      </c>
      <c r="EO6">
        <v>3.8593950000000001</v>
      </c>
      <c r="EP6">
        <v>4.0599179999999997</v>
      </c>
    </row>
    <row r="7" spans="2:146" x14ac:dyDescent="0.25">
      <c r="B7" t="s">
        <v>321</v>
      </c>
      <c r="C7">
        <v>661</v>
      </c>
      <c r="D7">
        <v>674</v>
      </c>
      <c r="E7">
        <v>1335</v>
      </c>
      <c r="F7">
        <v>581</v>
      </c>
      <c r="G7">
        <v>593</v>
      </c>
      <c r="H7">
        <v>1174</v>
      </c>
      <c r="I7">
        <v>73.599999999999994</v>
      </c>
      <c r="J7">
        <v>71.5</v>
      </c>
      <c r="K7">
        <v>72.599999999999994</v>
      </c>
      <c r="L7">
        <v>0.71</v>
      </c>
      <c r="M7">
        <v>0.46</v>
      </c>
      <c r="N7">
        <v>0.59</v>
      </c>
      <c r="O7">
        <v>0.61</v>
      </c>
      <c r="P7">
        <v>0.36</v>
      </c>
      <c r="Q7">
        <v>0.51</v>
      </c>
      <c r="R7">
        <v>0.82</v>
      </c>
      <c r="S7">
        <v>0.56000000000000005</v>
      </c>
      <c r="T7">
        <v>0.66</v>
      </c>
      <c r="U7">
        <v>94.1</v>
      </c>
      <c r="V7">
        <v>94.1</v>
      </c>
      <c r="W7">
        <v>94.1</v>
      </c>
      <c r="X7">
        <v>98.9</v>
      </c>
      <c r="Y7">
        <v>98.4</v>
      </c>
      <c r="Z7">
        <v>98.7</v>
      </c>
      <c r="AA7">
        <v>81.8</v>
      </c>
      <c r="AB7">
        <v>74.5</v>
      </c>
      <c r="AC7">
        <v>78.099999999999994</v>
      </c>
      <c r="AD7">
        <v>68.8</v>
      </c>
      <c r="AE7">
        <v>59.1</v>
      </c>
      <c r="AF7">
        <v>63.9</v>
      </c>
      <c r="AG7">
        <v>77.2</v>
      </c>
      <c r="AH7">
        <v>68.099999999999994</v>
      </c>
      <c r="AI7">
        <v>72.599999999999994</v>
      </c>
      <c r="AJ7">
        <v>7.0119360000000004</v>
      </c>
      <c r="AK7">
        <v>6.7682779999999996</v>
      </c>
      <c r="AL7">
        <v>6.8889209999999999</v>
      </c>
      <c r="AM7">
        <v>718</v>
      </c>
      <c r="AN7">
        <v>701</v>
      </c>
      <c r="AO7">
        <v>1419</v>
      </c>
      <c r="AP7">
        <v>673</v>
      </c>
      <c r="AQ7">
        <v>646</v>
      </c>
      <c r="AR7">
        <v>1319</v>
      </c>
      <c r="AS7">
        <v>46</v>
      </c>
      <c r="AT7">
        <v>42.4</v>
      </c>
      <c r="AU7">
        <v>44.2</v>
      </c>
      <c r="AV7">
        <v>0.06</v>
      </c>
      <c r="AW7">
        <v>-0.13</v>
      </c>
      <c r="AX7">
        <v>-0.03</v>
      </c>
      <c r="AY7">
        <v>-0.04</v>
      </c>
      <c r="AZ7">
        <v>-0.23</v>
      </c>
      <c r="BA7">
        <v>-0.1</v>
      </c>
      <c r="BB7">
        <v>0.15</v>
      </c>
      <c r="BC7">
        <v>-0.03</v>
      </c>
      <c r="BD7">
        <v>0.04</v>
      </c>
      <c r="BE7">
        <v>36.4</v>
      </c>
      <c r="BF7">
        <v>30.2</v>
      </c>
      <c r="BG7">
        <v>33.299999999999997</v>
      </c>
      <c r="BH7">
        <v>63.1</v>
      </c>
      <c r="BI7">
        <v>57.3</v>
      </c>
      <c r="BJ7">
        <v>60.3</v>
      </c>
      <c r="BK7">
        <v>36.9</v>
      </c>
      <c r="BL7">
        <v>24.1</v>
      </c>
      <c r="BM7">
        <v>30.6</v>
      </c>
      <c r="BN7">
        <v>13.8</v>
      </c>
      <c r="BO7">
        <v>6.6</v>
      </c>
      <c r="BP7">
        <v>10.199999999999999</v>
      </c>
      <c r="BQ7">
        <v>20.6</v>
      </c>
      <c r="BR7">
        <v>11.7</v>
      </c>
      <c r="BS7">
        <v>16.2</v>
      </c>
      <c r="BT7">
        <v>3.8742890000000001</v>
      </c>
      <c r="BU7">
        <v>3.53572</v>
      </c>
      <c r="BV7">
        <v>3.707033</v>
      </c>
      <c r="BW7">
        <v>10692</v>
      </c>
      <c r="BX7">
        <v>10688</v>
      </c>
      <c r="BY7">
        <v>21380</v>
      </c>
      <c r="BZ7">
        <v>10014</v>
      </c>
      <c r="CA7">
        <v>9948</v>
      </c>
      <c r="CB7">
        <v>19962</v>
      </c>
      <c r="CC7">
        <v>49.5</v>
      </c>
      <c r="CD7">
        <v>44.4</v>
      </c>
      <c r="CE7">
        <v>47</v>
      </c>
      <c r="CF7">
        <v>0.22</v>
      </c>
      <c r="CG7">
        <v>-0.24</v>
      </c>
      <c r="CH7">
        <v>-0.01</v>
      </c>
      <c r="CI7">
        <v>0.19</v>
      </c>
      <c r="CJ7">
        <v>-0.27</v>
      </c>
      <c r="CK7">
        <v>-0.03</v>
      </c>
      <c r="CL7">
        <v>0.24</v>
      </c>
      <c r="CM7">
        <v>-0.22</v>
      </c>
      <c r="CN7">
        <v>0</v>
      </c>
      <c r="CO7">
        <v>45.1</v>
      </c>
      <c r="CP7">
        <v>39.5</v>
      </c>
      <c r="CQ7">
        <v>42.3</v>
      </c>
      <c r="CR7">
        <v>66.5</v>
      </c>
      <c r="CS7">
        <v>60.6</v>
      </c>
      <c r="CT7">
        <v>63.6</v>
      </c>
      <c r="CU7">
        <v>46.7</v>
      </c>
      <c r="CV7">
        <v>36</v>
      </c>
      <c r="CW7">
        <v>41.3</v>
      </c>
      <c r="CX7">
        <v>20.5</v>
      </c>
      <c r="CY7">
        <v>13.4</v>
      </c>
      <c r="CZ7">
        <v>17</v>
      </c>
      <c r="DA7">
        <v>29.9</v>
      </c>
      <c r="DB7">
        <v>20.5</v>
      </c>
      <c r="DC7">
        <v>25.2</v>
      </c>
      <c r="DD7">
        <v>4.3170760000000001</v>
      </c>
      <c r="DE7">
        <v>3.8704420000000002</v>
      </c>
      <c r="DF7">
        <v>4.093801</v>
      </c>
      <c r="DG7">
        <v>12074</v>
      </c>
      <c r="DH7">
        <v>12068</v>
      </c>
      <c r="DI7">
        <v>24142</v>
      </c>
      <c r="DJ7">
        <v>11270</v>
      </c>
      <c r="DK7">
        <v>11190</v>
      </c>
      <c r="DL7">
        <v>22460</v>
      </c>
      <c r="DM7">
        <v>50.6</v>
      </c>
      <c r="DN7">
        <v>45.8</v>
      </c>
      <c r="DO7">
        <v>48.2</v>
      </c>
      <c r="DP7">
        <v>0.23</v>
      </c>
      <c r="DQ7">
        <v>-0.2</v>
      </c>
      <c r="DR7">
        <v>0.02</v>
      </c>
      <c r="DS7">
        <v>0.21</v>
      </c>
      <c r="DT7">
        <v>-0.22</v>
      </c>
      <c r="DU7">
        <v>0</v>
      </c>
      <c r="DV7">
        <v>0.26</v>
      </c>
      <c r="DW7">
        <v>-0.18</v>
      </c>
      <c r="DX7">
        <v>0.03</v>
      </c>
      <c r="DY7">
        <v>47.2</v>
      </c>
      <c r="DZ7">
        <v>42</v>
      </c>
      <c r="EA7">
        <v>44.6</v>
      </c>
      <c r="EB7">
        <v>68.099999999999994</v>
      </c>
      <c r="EC7">
        <v>62.5</v>
      </c>
      <c r="ED7">
        <v>65.3</v>
      </c>
      <c r="EE7">
        <v>48</v>
      </c>
      <c r="EF7">
        <v>37.4</v>
      </c>
      <c r="EG7">
        <v>42.7</v>
      </c>
      <c r="EH7">
        <v>22.8</v>
      </c>
      <c r="EI7">
        <v>15.6</v>
      </c>
      <c r="EJ7">
        <v>19.2</v>
      </c>
      <c r="EK7">
        <v>32</v>
      </c>
      <c r="EL7">
        <v>22.6</v>
      </c>
      <c r="EM7">
        <v>27.3</v>
      </c>
      <c r="EN7">
        <v>4.4373560000000003</v>
      </c>
      <c r="EO7">
        <v>4.0112949999999996</v>
      </c>
      <c r="EP7">
        <v>4.2243779999999997</v>
      </c>
    </row>
    <row r="8" spans="2:146" x14ac:dyDescent="0.25">
      <c r="B8" t="s">
        <v>326</v>
      </c>
      <c r="C8">
        <v>2008</v>
      </c>
      <c r="D8">
        <v>2222</v>
      </c>
      <c r="E8">
        <v>4230</v>
      </c>
      <c r="F8">
        <v>1835</v>
      </c>
      <c r="G8">
        <v>2010</v>
      </c>
      <c r="H8">
        <v>3845</v>
      </c>
      <c r="I8">
        <v>75.3</v>
      </c>
      <c r="J8">
        <v>73.900000000000006</v>
      </c>
      <c r="K8">
        <v>74.599999999999994</v>
      </c>
      <c r="L8">
        <v>0.99</v>
      </c>
      <c r="M8">
        <v>0.83</v>
      </c>
      <c r="N8">
        <v>0.9</v>
      </c>
      <c r="O8">
        <v>0.93</v>
      </c>
      <c r="P8">
        <v>0.77</v>
      </c>
      <c r="Q8">
        <v>0.86</v>
      </c>
      <c r="R8">
        <v>1.05</v>
      </c>
      <c r="S8">
        <v>0.88</v>
      </c>
      <c r="T8">
        <v>0.94</v>
      </c>
      <c r="U8">
        <v>96</v>
      </c>
      <c r="V8">
        <v>96.2</v>
      </c>
      <c r="W8">
        <v>96.1</v>
      </c>
      <c r="X8">
        <v>99.5</v>
      </c>
      <c r="Y8">
        <v>99.4</v>
      </c>
      <c r="Z8">
        <v>99.4</v>
      </c>
      <c r="AA8">
        <v>85.1</v>
      </c>
      <c r="AB8">
        <v>77.400000000000006</v>
      </c>
      <c r="AC8">
        <v>81</v>
      </c>
      <c r="AD8">
        <v>75</v>
      </c>
      <c r="AE8">
        <v>63</v>
      </c>
      <c r="AF8">
        <v>68.7</v>
      </c>
      <c r="AG8">
        <v>80.900000000000006</v>
      </c>
      <c r="AH8">
        <v>71.099999999999994</v>
      </c>
      <c r="AI8">
        <v>75.8</v>
      </c>
      <c r="AJ8">
        <v>7.2260749999999998</v>
      </c>
      <c r="AK8">
        <v>7.0423039999999997</v>
      </c>
      <c r="AL8">
        <v>7.1295409999999997</v>
      </c>
      <c r="AM8">
        <v>991</v>
      </c>
      <c r="AN8">
        <v>1018</v>
      </c>
      <c r="AO8">
        <v>2009</v>
      </c>
      <c r="AP8">
        <v>910</v>
      </c>
      <c r="AQ8">
        <v>924</v>
      </c>
      <c r="AR8">
        <v>1834</v>
      </c>
      <c r="AS8">
        <v>49.7</v>
      </c>
      <c r="AT8">
        <v>44.4</v>
      </c>
      <c r="AU8">
        <v>47</v>
      </c>
      <c r="AV8">
        <v>0.66</v>
      </c>
      <c r="AW8">
        <v>0.19</v>
      </c>
      <c r="AX8">
        <v>0.42</v>
      </c>
      <c r="AY8">
        <v>0.57999999999999996</v>
      </c>
      <c r="AZ8">
        <v>0.11</v>
      </c>
      <c r="BA8">
        <v>0.37</v>
      </c>
      <c r="BB8">
        <v>0.75</v>
      </c>
      <c r="BC8">
        <v>0.27</v>
      </c>
      <c r="BD8">
        <v>0.48</v>
      </c>
      <c r="BE8">
        <v>45.7</v>
      </c>
      <c r="BF8">
        <v>40.299999999999997</v>
      </c>
      <c r="BG8">
        <v>43</v>
      </c>
      <c r="BH8">
        <v>69.3</v>
      </c>
      <c r="BI8">
        <v>64</v>
      </c>
      <c r="BJ8">
        <v>66.7</v>
      </c>
      <c r="BK8">
        <v>41.5</v>
      </c>
      <c r="BL8">
        <v>24.7</v>
      </c>
      <c r="BM8">
        <v>33</v>
      </c>
      <c r="BN8">
        <v>15.3</v>
      </c>
      <c r="BO8">
        <v>7</v>
      </c>
      <c r="BP8">
        <v>11.1</v>
      </c>
      <c r="BQ8">
        <v>25.5</v>
      </c>
      <c r="BR8">
        <v>11.4</v>
      </c>
      <c r="BS8">
        <v>18.399999999999999</v>
      </c>
      <c r="BT8">
        <v>4.2525829999999996</v>
      </c>
      <c r="BU8">
        <v>3.7358150000000001</v>
      </c>
      <c r="BV8">
        <v>3.990726</v>
      </c>
      <c r="BW8">
        <v>23970</v>
      </c>
      <c r="BX8">
        <v>24812</v>
      </c>
      <c r="BY8">
        <v>48782</v>
      </c>
      <c r="BZ8">
        <v>21810</v>
      </c>
      <c r="CA8">
        <v>22320</v>
      </c>
      <c r="CB8">
        <v>44130</v>
      </c>
      <c r="CC8">
        <v>51.7</v>
      </c>
      <c r="CD8">
        <v>46.7</v>
      </c>
      <c r="CE8">
        <v>49.2</v>
      </c>
      <c r="CF8">
        <v>0.68</v>
      </c>
      <c r="CG8">
        <v>0.21</v>
      </c>
      <c r="CH8">
        <v>0.44</v>
      </c>
      <c r="CI8">
        <v>0.66</v>
      </c>
      <c r="CJ8">
        <v>0.19</v>
      </c>
      <c r="CK8">
        <v>0.43</v>
      </c>
      <c r="CL8">
        <v>0.7</v>
      </c>
      <c r="CM8">
        <v>0.23</v>
      </c>
      <c r="CN8">
        <v>0.45</v>
      </c>
      <c r="CO8">
        <v>49.7</v>
      </c>
      <c r="CP8">
        <v>45</v>
      </c>
      <c r="CQ8">
        <v>47.3</v>
      </c>
      <c r="CR8">
        <v>70.599999999999994</v>
      </c>
      <c r="CS8">
        <v>65.7</v>
      </c>
      <c r="CT8">
        <v>68.099999999999994</v>
      </c>
      <c r="CU8">
        <v>53.9</v>
      </c>
      <c r="CV8">
        <v>40.299999999999997</v>
      </c>
      <c r="CW8">
        <v>47</v>
      </c>
      <c r="CX8">
        <v>24.9</v>
      </c>
      <c r="CY8">
        <v>14.2</v>
      </c>
      <c r="CZ8">
        <v>19.399999999999999</v>
      </c>
      <c r="DA8">
        <v>35.200000000000003</v>
      </c>
      <c r="DB8">
        <v>21.8</v>
      </c>
      <c r="DC8">
        <v>28.4</v>
      </c>
      <c r="DD8">
        <v>4.5825959999999997</v>
      </c>
      <c r="DE8">
        <v>4.0855589999999999</v>
      </c>
      <c r="DF8">
        <v>4.3297879999999997</v>
      </c>
      <c r="DG8">
        <v>26970</v>
      </c>
      <c r="DH8">
        <v>28056</v>
      </c>
      <c r="DI8">
        <v>55026</v>
      </c>
      <c r="DJ8">
        <v>24555</v>
      </c>
      <c r="DK8">
        <v>25258</v>
      </c>
      <c r="DL8">
        <v>49813</v>
      </c>
      <c r="DM8">
        <v>53.4</v>
      </c>
      <c r="DN8">
        <v>48.8</v>
      </c>
      <c r="DO8">
        <v>51</v>
      </c>
      <c r="DP8">
        <v>0.7</v>
      </c>
      <c r="DQ8">
        <v>0.26</v>
      </c>
      <c r="DR8">
        <v>0.48</v>
      </c>
      <c r="DS8">
        <v>0.69</v>
      </c>
      <c r="DT8">
        <v>0.24</v>
      </c>
      <c r="DU8">
        <v>0.47</v>
      </c>
      <c r="DV8">
        <v>0.72</v>
      </c>
      <c r="DW8">
        <v>0.27</v>
      </c>
      <c r="DX8">
        <v>0.49</v>
      </c>
      <c r="DY8">
        <v>53</v>
      </c>
      <c r="DZ8">
        <v>48.9</v>
      </c>
      <c r="EA8">
        <v>50.9</v>
      </c>
      <c r="EB8">
        <v>72.7</v>
      </c>
      <c r="EC8">
        <v>68.3</v>
      </c>
      <c r="ED8">
        <v>70.400000000000006</v>
      </c>
      <c r="EE8">
        <v>55.8</v>
      </c>
      <c r="EF8">
        <v>42.7</v>
      </c>
      <c r="EG8">
        <v>49.1</v>
      </c>
      <c r="EH8">
        <v>28.3</v>
      </c>
      <c r="EI8">
        <v>17.8</v>
      </c>
      <c r="EJ8">
        <v>22.9</v>
      </c>
      <c r="EK8">
        <v>38.299999999999997</v>
      </c>
      <c r="EL8">
        <v>25.3</v>
      </c>
      <c r="EM8">
        <v>31.6</v>
      </c>
      <c r="EN8">
        <v>4.7671159999999997</v>
      </c>
      <c r="EO8">
        <v>4.3064980000000004</v>
      </c>
      <c r="EP8">
        <v>4.5322610000000001</v>
      </c>
    </row>
    <row r="9" spans="2:146" x14ac:dyDescent="0.25">
      <c r="B9" t="s">
        <v>328</v>
      </c>
      <c r="C9">
        <v>515</v>
      </c>
      <c r="D9">
        <v>407</v>
      </c>
      <c r="E9">
        <v>922</v>
      </c>
      <c r="F9">
        <v>469</v>
      </c>
      <c r="G9">
        <v>375</v>
      </c>
      <c r="H9">
        <v>844</v>
      </c>
      <c r="I9">
        <v>73.8</v>
      </c>
      <c r="J9">
        <v>69.900000000000006</v>
      </c>
      <c r="K9">
        <v>72.099999999999994</v>
      </c>
      <c r="L9">
        <v>0.84</v>
      </c>
      <c r="M9">
        <v>0.49</v>
      </c>
      <c r="N9">
        <v>0.69</v>
      </c>
      <c r="O9">
        <v>0.73</v>
      </c>
      <c r="P9">
        <v>0.36</v>
      </c>
      <c r="Q9">
        <v>0.6</v>
      </c>
      <c r="R9">
        <v>0.96</v>
      </c>
      <c r="S9">
        <v>0.62</v>
      </c>
      <c r="T9">
        <v>0.77</v>
      </c>
      <c r="U9">
        <v>97.3</v>
      </c>
      <c r="V9">
        <v>92.9</v>
      </c>
      <c r="W9">
        <v>95.3</v>
      </c>
      <c r="X9">
        <v>99.8</v>
      </c>
      <c r="Y9">
        <v>99</v>
      </c>
      <c r="Z9">
        <v>99.5</v>
      </c>
      <c r="AA9">
        <v>85.2</v>
      </c>
      <c r="AB9">
        <v>80.099999999999994</v>
      </c>
      <c r="AC9">
        <v>83</v>
      </c>
      <c r="AD9">
        <v>74</v>
      </c>
      <c r="AE9">
        <v>58.2</v>
      </c>
      <c r="AF9">
        <v>67</v>
      </c>
      <c r="AG9">
        <v>81.400000000000006</v>
      </c>
      <c r="AH9">
        <v>70.5</v>
      </c>
      <c r="AI9">
        <v>76.599999999999994</v>
      </c>
      <c r="AJ9">
        <v>7.0471450000000004</v>
      </c>
      <c r="AK9">
        <v>6.6421130000000002</v>
      </c>
      <c r="AL9">
        <v>6.8683509999999997</v>
      </c>
      <c r="AM9">
        <v>609</v>
      </c>
      <c r="AN9">
        <v>617</v>
      </c>
      <c r="AO9">
        <v>1226</v>
      </c>
      <c r="AP9">
        <v>528</v>
      </c>
      <c r="AQ9">
        <v>511</v>
      </c>
      <c r="AR9">
        <v>1039</v>
      </c>
      <c r="AS9">
        <v>50.2</v>
      </c>
      <c r="AT9">
        <v>42.2</v>
      </c>
      <c r="AU9">
        <v>46.2</v>
      </c>
      <c r="AV9">
        <v>0.48</v>
      </c>
      <c r="AW9">
        <v>-0.11</v>
      </c>
      <c r="AX9">
        <v>0.19</v>
      </c>
      <c r="AY9">
        <v>0.37</v>
      </c>
      <c r="AZ9">
        <v>-0.21</v>
      </c>
      <c r="BA9">
        <v>0.11</v>
      </c>
      <c r="BB9">
        <v>0.57999999999999996</v>
      </c>
      <c r="BC9">
        <v>0</v>
      </c>
      <c r="BD9">
        <v>0.27</v>
      </c>
      <c r="BE9">
        <v>46.6</v>
      </c>
      <c r="BF9">
        <v>35</v>
      </c>
      <c r="BG9">
        <v>40.799999999999997</v>
      </c>
      <c r="BH9">
        <v>70.900000000000006</v>
      </c>
      <c r="BI9">
        <v>59.2</v>
      </c>
      <c r="BJ9">
        <v>65</v>
      </c>
      <c r="BK9">
        <v>49.9</v>
      </c>
      <c r="BL9">
        <v>25.9</v>
      </c>
      <c r="BM9">
        <v>37.799999999999997</v>
      </c>
      <c r="BN9">
        <v>16.100000000000001</v>
      </c>
      <c r="BO9">
        <v>5.5</v>
      </c>
      <c r="BP9">
        <v>10.8</v>
      </c>
      <c r="BQ9">
        <v>29.2</v>
      </c>
      <c r="BR9">
        <v>11.3</v>
      </c>
      <c r="BS9">
        <v>20.2</v>
      </c>
      <c r="BT9">
        <v>4.3652540000000002</v>
      </c>
      <c r="BU9">
        <v>3.524813</v>
      </c>
      <c r="BV9">
        <v>3.9422920000000001</v>
      </c>
      <c r="BW9">
        <v>13326</v>
      </c>
      <c r="BX9">
        <v>12855</v>
      </c>
      <c r="BY9">
        <v>26181</v>
      </c>
      <c r="BZ9">
        <v>11643</v>
      </c>
      <c r="CA9">
        <v>11116</v>
      </c>
      <c r="CB9">
        <v>22759</v>
      </c>
      <c r="CC9">
        <v>48.2</v>
      </c>
      <c r="CD9">
        <v>41.8</v>
      </c>
      <c r="CE9">
        <v>45.1</v>
      </c>
      <c r="CF9">
        <v>0.39</v>
      </c>
      <c r="CG9">
        <v>-0.12</v>
      </c>
      <c r="CH9">
        <v>0.14000000000000001</v>
      </c>
      <c r="CI9">
        <v>0.37</v>
      </c>
      <c r="CJ9">
        <v>-0.14000000000000001</v>
      </c>
      <c r="CK9">
        <v>0.12</v>
      </c>
      <c r="CL9">
        <v>0.41</v>
      </c>
      <c r="CM9">
        <v>-0.1</v>
      </c>
      <c r="CN9">
        <v>0.16</v>
      </c>
      <c r="CO9">
        <v>41.2</v>
      </c>
      <c r="CP9">
        <v>33.9</v>
      </c>
      <c r="CQ9">
        <v>37.6</v>
      </c>
      <c r="CR9">
        <v>63.9</v>
      </c>
      <c r="CS9">
        <v>55.2</v>
      </c>
      <c r="CT9">
        <v>59.6</v>
      </c>
      <c r="CU9">
        <v>51.5</v>
      </c>
      <c r="CV9">
        <v>38.299999999999997</v>
      </c>
      <c r="CW9">
        <v>45</v>
      </c>
      <c r="CX9">
        <v>18.3</v>
      </c>
      <c r="CY9">
        <v>9.1999999999999993</v>
      </c>
      <c r="CZ9">
        <v>13.8</v>
      </c>
      <c r="DA9">
        <v>29.1</v>
      </c>
      <c r="DB9">
        <v>15.7</v>
      </c>
      <c r="DC9">
        <v>22.5</v>
      </c>
      <c r="DD9">
        <v>4.2209950000000003</v>
      </c>
      <c r="DE9">
        <v>3.6101079999999999</v>
      </c>
      <c r="DF9">
        <v>3.9210470000000002</v>
      </c>
      <c r="DG9">
        <v>14450</v>
      </c>
      <c r="DH9">
        <v>13883</v>
      </c>
      <c r="DI9">
        <v>28333</v>
      </c>
      <c r="DJ9">
        <v>12640</v>
      </c>
      <c r="DK9">
        <v>12003</v>
      </c>
      <c r="DL9">
        <v>24643</v>
      </c>
      <c r="DM9">
        <v>49.2</v>
      </c>
      <c r="DN9">
        <v>42.6</v>
      </c>
      <c r="DO9">
        <v>46</v>
      </c>
      <c r="DP9">
        <v>0.41</v>
      </c>
      <c r="DQ9">
        <v>-0.1</v>
      </c>
      <c r="DR9">
        <v>0.16</v>
      </c>
      <c r="DS9">
        <v>0.39</v>
      </c>
      <c r="DT9">
        <v>-0.12</v>
      </c>
      <c r="DU9">
        <v>0.15</v>
      </c>
      <c r="DV9">
        <v>0.43</v>
      </c>
      <c r="DW9">
        <v>-0.08</v>
      </c>
      <c r="DX9">
        <v>0.18</v>
      </c>
      <c r="DY9">
        <v>43.4</v>
      </c>
      <c r="DZ9">
        <v>35.6</v>
      </c>
      <c r="EA9">
        <v>39.6</v>
      </c>
      <c r="EB9">
        <v>65.400000000000006</v>
      </c>
      <c r="EC9">
        <v>56.7</v>
      </c>
      <c r="ED9">
        <v>61.1</v>
      </c>
      <c r="EE9">
        <v>52.6</v>
      </c>
      <c r="EF9">
        <v>39</v>
      </c>
      <c r="EG9">
        <v>45.9</v>
      </c>
      <c r="EH9">
        <v>20.2</v>
      </c>
      <c r="EI9">
        <v>10.5</v>
      </c>
      <c r="EJ9">
        <v>15.4</v>
      </c>
      <c r="EK9">
        <v>31</v>
      </c>
      <c r="EL9">
        <v>17.2</v>
      </c>
      <c r="EM9">
        <v>24.2</v>
      </c>
      <c r="EN9">
        <v>4.3277999999999999</v>
      </c>
      <c r="EO9">
        <v>3.6942010000000001</v>
      </c>
      <c r="EP9">
        <v>4.0173399999999999</v>
      </c>
    </row>
    <row r="10" spans="2:146" x14ac:dyDescent="0.25">
      <c r="B10" t="s">
        <v>332</v>
      </c>
      <c r="C10">
        <v>186</v>
      </c>
      <c r="D10">
        <v>188</v>
      </c>
      <c r="E10">
        <v>374</v>
      </c>
      <c r="F10">
        <v>166</v>
      </c>
      <c r="G10">
        <v>166</v>
      </c>
      <c r="H10">
        <v>332</v>
      </c>
      <c r="I10">
        <v>79.400000000000006</v>
      </c>
      <c r="J10">
        <v>76.8</v>
      </c>
      <c r="K10">
        <v>78.099999999999994</v>
      </c>
      <c r="L10">
        <v>1.19</v>
      </c>
      <c r="M10">
        <v>0.98</v>
      </c>
      <c r="N10">
        <v>1.0900000000000001</v>
      </c>
      <c r="O10">
        <v>1</v>
      </c>
      <c r="P10">
        <v>0.79</v>
      </c>
      <c r="Q10">
        <v>0.95</v>
      </c>
      <c r="R10">
        <v>1.38</v>
      </c>
      <c r="S10">
        <v>1.17</v>
      </c>
      <c r="T10">
        <v>1.22</v>
      </c>
      <c r="U10">
        <v>97.8</v>
      </c>
      <c r="V10">
        <v>94.7</v>
      </c>
      <c r="W10">
        <v>96.3</v>
      </c>
      <c r="X10">
        <v>100</v>
      </c>
      <c r="Y10">
        <v>98.4</v>
      </c>
      <c r="Z10">
        <v>99.2</v>
      </c>
      <c r="AA10">
        <v>87.6</v>
      </c>
      <c r="AB10">
        <v>84.6</v>
      </c>
      <c r="AC10">
        <v>86.1</v>
      </c>
      <c r="AD10">
        <v>82.3</v>
      </c>
      <c r="AE10">
        <v>74.5</v>
      </c>
      <c r="AF10">
        <v>78.3</v>
      </c>
      <c r="AG10">
        <v>85.5</v>
      </c>
      <c r="AH10">
        <v>80.3</v>
      </c>
      <c r="AI10">
        <v>82.9</v>
      </c>
      <c r="AJ10">
        <v>7.7036550000000004</v>
      </c>
      <c r="AK10">
        <v>7.470478</v>
      </c>
      <c r="AL10">
        <v>7.586443</v>
      </c>
      <c r="AM10">
        <v>48</v>
      </c>
      <c r="AN10">
        <v>40</v>
      </c>
      <c r="AO10">
        <v>88</v>
      </c>
      <c r="AP10">
        <v>27</v>
      </c>
      <c r="AQ10">
        <v>26</v>
      </c>
      <c r="AR10">
        <v>53</v>
      </c>
      <c r="AS10">
        <v>60.4</v>
      </c>
      <c r="AT10">
        <v>54.9</v>
      </c>
      <c r="AU10">
        <v>57.9</v>
      </c>
      <c r="AV10">
        <v>1.26</v>
      </c>
      <c r="AW10">
        <v>0.74</v>
      </c>
      <c r="AX10">
        <v>1.01</v>
      </c>
      <c r="AY10">
        <v>0.79</v>
      </c>
      <c r="AZ10">
        <v>0.25</v>
      </c>
      <c r="BA10">
        <v>0.67</v>
      </c>
      <c r="BB10">
        <v>1.74</v>
      </c>
      <c r="BC10">
        <v>1.22</v>
      </c>
      <c r="BD10">
        <v>1.35</v>
      </c>
      <c r="BE10">
        <v>64.599999999999994</v>
      </c>
      <c r="BF10">
        <v>57.5</v>
      </c>
      <c r="BG10">
        <v>61.4</v>
      </c>
      <c r="BH10">
        <v>87.5</v>
      </c>
      <c r="BI10">
        <v>77.5</v>
      </c>
      <c r="BJ10">
        <v>83</v>
      </c>
      <c r="BK10">
        <v>50</v>
      </c>
      <c r="BL10">
        <v>50</v>
      </c>
      <c r="BM10">
        <v>50</v>
      </c>
      <c r="BN10">
        <v>33.299999999999997</v>
      </c>
      <c r="BO10">
        <v>22.5</v>
      </c>
      <c r="BP10">
        <v>28.4</v>
      </c>
      <c r="BQ10">
        <v>37.5</v>
      </c>
      <c r="BR10">
        <v>30</v>
      </c>
      <c r="BS10">
        <v>34.1</v>
      </c>
      <c r="BT10">
        <v>5.4656250000000002</v>
      </c>
      <c r="BU10">
        <v>5.0599999999999996</v>
      </c>
      <c r="BV10">
        <v>5.28125</v>
      </c>
      <c r="BW10">
        <v>732</v>
      </c>
      <c r="BX10">
        <v>659</v>
      </c>
      <c r="BY10">
        <v>1391</v>
      </c>
      <c r="BZ10">
        <v>606</v>
      </c>
      <c r="CA10">
        <v>527</v>
      </c>
      <c r="CB10">
        <v>1133</v>
      </c>
      <c r="CC10">
        <v>63.9</v>
      </c>
      <c r="CD10">
        <v>59.5</v>
      </c>
      <c r="CE10">
        <v>61.8</v>
      </c>
      <c r="CF10">
        <v>1.19</v>
      </c>
      <c r="CG10">
        <v>0.89</v>
      </c>
      <c r="CH10">
        <v>1.06</v>
      </c>
      <c r="CI10">
        <v>1.0900000000000001</v>
      </c>
      <c r="CJ10">
        <v>0.79</v>
      </c>
      <c r="CK10">
        <v>0.98</v>
      </c>
      <c r="CL10">
        <v>1.3</v>
      </c>
      <c r="CM10">
        <v>1</v>
      </c>
      <c r="CN10">
        <v>1.1299999999999999</v>
      </c>
      <c r="CO10">
        <v>75.099999999999994</v>
      </c>
      <c r="CP10">
        <v>67.8</v>
      </c>
      <c r="CQ10">
        <v>71.7</v>
      </c>
      <c r="CR10">
        <v>88.9</v>
      </c>
      <c r="CS10">
        <v>82.1</v>
      </c>
      <c r="CT10">
        <v>85.7</v>
      </c>
      <c r="CU10">
        <v>65</v>
      </c>
      <c r="CV10">
        <v>53.1</v>
      </c>
      <c r="CW10">
        <v>59.4</v>
      </c>
      <c r="CX10">
        <v>46.4</v>
      </c>
      <c r="CY10">
        <v>32.200000000000003</v>
      </c>
      <c r="CZ10">
        <v>39.700000000000003</v>
      </c>
      <c r="DA10">
        <v>55.6</v>
      </c>
      <c r="DB10">
        <v>39</v>
      </c>
      <c r="DC10">
        <v>47.7</v>
      </c>
      <c r="DD10">
        <v>5.9425129999999999</v>
      </c>
      <c r="DE10">
        <v>5.4969190000000001</v>
      </c>
      <c r="DF10">
        <v>5.7314090000000002</v>
      </c>
      <c r="DG10">
        <v>966</v>
      </c>
      <c r="DH10">
        <v>887</v>
      </c>
      <c r="DI10">
        <v>1853</v>
      </c>
      <c r="DJ10">
        <v>799</v>
      </c>
      <c r="DK10">
        <v>719</v>
      </c>
      <c r="DL10">
        <v>1518</v>
      </c>
      <c r="DM10">
        <v>66.7</v>
      </c>
      <c r="DN10">
        <v>63</v>
      </c>
      <c r="DO10">
        <v>64.900000000000006</v>
      </c>
      <c r="DP10">
        <v>1.2</v>
      </c>
      <c r="DQ10">
        <v>0.91</v>
      </c>
      <c r="DR10">
        <v>1.06</v>
      </c>
      <c r="DS10">
        <v>1.1100000000000001</v>
      </c>
      <c r="DT10">
        <v>0.82</v>
      </c>
      <c r="DU10">
        <v>1</v>
      </c>
      <c r="DV10">
        <v>1.28</v>
      </c>
      <c r="DW10">
        <v>1</v>
      </c>
      <c r="DX10">
        <v>1.1200000000000001</v>
      </c>
      <c r="DY10">
        <v>79</v>
      </c>
      <c r="DZ10">
        <v>73.099999999999994</v>
      </c>
      <c r="EA10">
        <v>76.099999999999994</v>
      </c>
      <c r="EB10">
        <v>91</v>
      </c>
      <c r="EC10">
        <v>85.3</v>
      </c>
      <c r="ED10">
        <v>88.3</v>
      </c>
      <c r="EE10">
        <v>68.599999999999994</v>
      </c>
      <c r="EF10">
        <v>59.6</v>
      </c>
      <c r="EG10">
        <v>64.3</v>
      </c>
      <c r="EH10">
        <v>52.7</v>
      </c>
      <c r="EI10">
        <v>40.700000000000003</v>
      </c>
      <c r="EJ10">
        <v>47</v>
      </c>
      <c r="EK10">
        <v>60.5</v>
      </c>
      <c r="EL10">
        <v>47.4</v>
      </c>
      <c r="EM10">
        <v>54.2</v>
      </c>
      <c r="EN10">
        <v>6.2579190000000002</v>
      </c>
      <c r="EO10">
        <v>5.8955120000000001</v>
      </c>
      <c r="EP10">
        <v>6.084441</v>
      </c>
    </row>
    <row r="11" spans="2:146" x14ac:dyDescent="0.25">
      <c r="B11" t="s">
        <v>193</v>
      </c>
      <c r="C11">
        <v>10223</v>
      </c>
      <c r="D11">
        <v>9844</v>
      </c>
      <c r="E11">
        <v>20067</v>
      </c>
      <c r="F11">
        <v>9337</v>
      </c>
      <c r="G11">
        <v>8967</v>
      </c>
      <c r="H11">
        <v>18304</v>
      </c>
      <c r="I11">
        <v>71.900000000000006</v>
      </c>
      <c r="J11">
        <v>69.2</v>
      </c>
      <c r="K11">
        <v>70.599999999999994</v>
      </c>
      <c r="L11">
        <v>0.66</v>
      </c>
      <c r="M11">
        <v>0.34</v>
      </c>
      <c r="N11">
        <v>0.5</v>
      </c>
      <c r="O11">
        <v>0.64</v>
      </c>
      <c r="P11">
        <v>0.31</v>
      </c>
      <c r="Q11">
        <v>0.49</v>
      </c>
      <c r="R11">
        <v>0.69</v>
      </c>
      <c r="S11">
        <v>0.37</v>
      </c>
      <c r="T11">
        <v>0.52</v>
      </c>
      <c r="U11">
        <v>93.4</v>
      </c>
      <c r="V11">
        <v>91.5</v>
      </c>
      <c r="W11">
        <v>92.5</v>
      </c>
      <c r="X11">
        <v>99</v>
      </c>
      <c r="Y11">
        <v>98.1</v>
      </c>
      <c r="Z11">
        <v>98.6</v>
      </c>
      <c r="AA11">
        <v>82.6</v>
      </c>
      <c r="AB11">
        <v>73.8</v>
      </c>
      <c r="AC11">
        <v>78.3</v>
      </c>
      <c r="AD11">
        <v>67.7</v>
      </c>
      <c r="AE11">
        <v>53.1</v>
      </c>
      <c r="AF11">
        <v>60.5</v>
      </c>
      <c r="AG11">
        <v>77.2</v>
      </c>
      <c r="AH11">
        <v>64.599999999999994</v>
      </c>
      <c r="AI11">
        <v>71</v>
      </c>
      <c r="AJ11">
        <v>6.8290709999999999</v>
      </c>
      <c r="AK11">
        <v>6.5172739999999996</v>
      </c>
      <c r="AL11">
        <v>6.6761169999999996</v>
      </c>
      <c r="AM11">
        <v>14438</v>
      </c>
      <c r="AN11">
        <v>14875</v>
      </c>
      <c r="AO11">
        <v>29313</v>
      </c>
      <c r="AP11">
        <v>14149</v>
      </c>
      <c r="AQ11">
        <v>14530</v>
      </c>
      <c r="AR11">
        <v>28679</v>
      </c>
      <c r="AS11">
        <v>44.4</v>
      </c>
      <c r="AT11">
        <v>39.799999999999997</v>
      </c>
      <c r="AU11">
        <v>42.1</v>
      </c>
      <c r="AV11">
        <v>0.02</v>
      </c>
      <c r="AW11">
        <v>-0.4</v>
      </c>
      <c r="AX11">
        <v>-0.19</v>
      </c>
      <c r="AY11">
        <v>0</v>
      </c>
      <c r="AZ11">
        <v>-0.42</v>
      </c>
      <c r="BA11">
        <v>-0.21</v>
      </c>
      <c r="BB11">
        <v>0.04</v>
      </c>
      <c r="BC11">
        <v>-0.38</v>
      </c>
      <c r="BD11">
        <v>-0.18</v>
      </c>
      <c r="BE11">
        <v>34.700000000000003</v>
      </c>
      <c r="BF11">
        <v>28.1</v>
      </c>
      <c r="BG11">
        <v>31.4</v>
      </c>
      <c r="BH11">
        <v>60.3</v>
      </c>
      <c r="BI11">
        <v>52.8</v>
      </c>
      <c r="BJ11">
        <v>56.5</v>
      </c>
      <c r="BK11">
        <v>32.9</v>
      </c>
      <c r="BL11">
        <v>21.1</v>
      </c>
      <c r="BM11">
        <v>26.9</v>
      </c>
      <c r="BN11">
        <v>10.3</v>
      </c>
      <c r="BO11">
        <v>5.0999999999999996</v>
      </c>
      <c r="BP11">
        <v>7.7</v>
      </c>
      <c r="BQ11">
        <v>17.8</v>
      </c>
      <c r="BR11">
        <v>8.9</v>
      </c>
      <c r="BS11">
        <v>13.3</v>
      </c>
      <c r="BT11">
        <v>3.6837309999999999</v>
      </c>
      <c r="BU11">
        <v>3.2800020000000001</v>
      </c>
      <c r="BV11">
        <v>3.4788570000000001</v>
      </c>
      <c r="BW11">
        <v>186464</v>
      </c>
      <c r="BX11">
        <v>190510</v>
      </c>
      <c r="BY11">
        <v>376974</v>
      </c>
      <c r="BZ11">
        <v>182486</v>
      </c>
      <c r="CA11">
        <v>186249</v>
      </c>
      <c r="CB11">
        <v>368735</v>
      </c>
      <c r="CC11">
        <v>49</v>
      </c>
      <c r="CD11">
        <v>44.2</v>
      </c>
      <c r="CE11">
        <v>46.6</v>
      </c>
      <c r="CF11">
        <v>0.14000000000000001</v>
      </c>
      <c r="CG11">
        <v>-0.31</v>
      </c>
      <c r="CH11">
        <v>-0.09</v>
      </c>
      <c r="CI11">
        <v>0.13</v>
      </c>
      <c r="CJ11">
        <v>-0.32</v>
      </c>
      <c r="CK11">
        <v>-0.09</v>
      </c>
      <c r="CL11">
        <v>0.14000000000000001</v>
      </c>
      <c r="CM11">
        <v>-0.3</v>
      </c>
      <c r="CN11">
        <v>-0.08</v>
      </c>
      <c r="CO11">
        <v>45.9</v>
      </c>
      <c r="CP11">
        <v>39.700000000000003</v>
      </c>
      <c r="CQ11">
        <v>42.7</v>
      </c>
      <c r="CR11">
        <v>68.3</v>
      </c>
      <c r="CS11">
        <v>61.5</v>
      </c>
      <c r="CT11">
        <v>64.900000000000006</v>
      </c>
      <c r="CU11">
        <v>41.5</v>
      </c>
      <c r="CV11">
        <v>30.7</v>
      </c>
      <c r="CW11">
        <v>36</v>
      </c>
      <c r="CX11">
        <v>18.600000000000001</v>
      </c>
      <c r="CY11">
        <v>11.2</v>
      </c>
      <c r="CZ11">
        <v>14.9</v>
      </c>
      <c r="DA11">
        <v>27.2</v>
      </c>
      <c r="DB11">
        <v>17.2</v>
      </c>
      <c r="DC11">
        <v>22.1</v>
      </c>
      <c r="DD11">
        <v>4.2152589999999996</v>
      </c>
      <c r="DE11">
        <v>3.8044440000000002</v>
      </c>
      <c r="DF11">
        <v>4.0076470000000004</v>
      </c>
      <c r="DG11">
        <v>211125</v>
      </c>
      <c r="DH11">
        <v>215234</v>
      </c>
      <c r="DI11">
        <v>426359</v>
      </c>
      <c r="DJ11">
        <v>205972</v>
      </c>
      <c r="DK11">
        <v>209751</v>
      </c>
      <c r="DL11">
        <v>415723</v>
      </c>
      <c r="DM11">
        <v>49.8</v>
      </c>
      <c r="DN11">
        <v>45</v>
      </c>
      <c r="DO11">
        <v>47.4</v>
      </c>
      <c r="DP11">
        <v>0.15</v>
      </c>
      <c r="DQ11">
        <v>-0.28999999999999998</v>
      </c>
      <c r="DR11">
        <v>-7.0000000000000007E-2</v>
      </c>
      <c r="DS11">
        <v>0.15</v>
      </c>
      <c r="DT11">
        <v>-0.28999999999999998</v>
      </c>
      <c r="DU11">
        <v>-7.0000000000000007E-2</v>
      </c>
      <c r="DV11">
        <v>0.16</v>
      </c>
      <c r="DW11">
        <v>-0.28000000000000003</v>
      </c>
      <c r="DX11">
        <v>-7.0000000000000007E-2</v>
      </c>
      <c r="DY11">
        <v>47.4</v>
      </c>
      <c r="DZ11">
        <v>41.2</v>
      </c>
      <c r="EA11">
        <v>44.3</v>
      </c>
      <c r="EB11">
        <v>69.3</v>
      </c>
      <c r="EC11">
        <v>62.6</v>
      </c>
      <c r="ED11">
        <v>65.900000000000006</v>
      </c>
      <c r="EE11">
        <v>42.9</v>
      </c>
      <c r="EF11">
        <v>32</v>
      </c>
      <c r="EG11">
        <v>37.4</v>
      </c>
      <c r="EH11">
        <v>20.399999999999999</v>
      </c>
      <c r="EI11">
        <v>12.7</v>
      </c>
      <c r="EJ11">
        <v>16.5</v>
      </c>
      <c r="EK11">
        <v>29</v>
      </c>
      <c r="EL11">
        <v>18.8</v>
      </c>
      <c r="EM11">
        <v>23.8</v>
      </c>
      <c r="EN11">
        <v>4.3054740000000002</v>
      </c>
      <c r="EO11">
        <v>3.892191</v>
      </c>
      <c r="EP11">
        <v>4.0968410000000004</v>
      </c>
    </row>
    <row r="12" spans="2:146" x14ac:dyDescent="0.25">
      <c r="B12" t="s">
        <v>336</v>
      </c>
      <c r="C12">
        <v>1369</v>
      </c>
      <c r="D12">
        <v>1725</v>
      </c>
      <c r="E12">
        <v>3094</v>
      </c>
      <c r="F12">
        <v>1280</v>
      </c>
      <c r="G12">
        <v>1589</v>
      </c>
      <c r="H12">
        <v>2869</v>
      </c>
      <c r="I12">
        <v>75.5</v>
      </c>
      <c r="J12">
        <v>73.599999999999994</v>
      </c>
      <c r="K12">
        <v>74.400000000000006</v>
      </c>
      <c r="L12">
        <v>1.07</v>
      </c>
      <c r="M12">
        <v>0.85</v>
      </c>
      <c r="N12">
        <v>0.95</v>
      </c>
      <c r="O12">
        <v>1</v>
      </c>
      <c r="P12">
        <v>0.79</v>
      </c>
      <c r="Q12">
        <v>0.9</v>
      </c>
      <c r="R12">
        <v>1.1399999999999999</v>
      </c>
      <c r="S12">
        <v>0.91</v>
      </c>
      <c r="T12">
        <v>0.99</v>
      </c>
      <c r="U12">
        <v>96.1</v>
      </c>
      <c r="V12">
        <v>95.8</v>
      </c>
      <c r="W12">
        <v>95.9</v>
      </c>
      <c r="X12">
        <v>99.3</v>
      </c>
      <c r="Y12">
        <v>99.2</v>
      </c>
      <c r="Z12">
        <v>99.3</v>
      </c>
      <c r="AA12">
        <v>86.8</v>
      </c>
      <c r="AB12">
        <v>76.8</v>
      </c>
      <c r="AC12">
        <v>81.2</v>
      </c>
      <c r="AD12">
        <v>76.3</v>
      </c>
      <c r="AE12">
        <v>63.1</v>
      </c>
      <c r="AF12">
        <v>68.900000000000006</v>
      </c>
      <c r="AG12">
        <v>82.8</v>
      </c>
      <c r="AH12">
        <v>70.8</v>
      </c>
      <c r="AI12">
        <v>76.099999999999994</v>
      </c>
      <c r="AJ12">
        <v>7.2751419999999998</v>
      </c>
      <c r="AK12">
        <v>7.0374429999999997</v>
      </c>
      <c r="AL12">
        <v>7.1426170000000004</v>
      </c>
      <c r="AM12">
        <v>1931</v>
      </c>
      <c r="AN12">
        <v>1867</v>
      </c>
      <c r="AO12">
        <v>3798</v>
      </c>
      <c r="AP12">
        <v>1506</v>
      </c>
      <c r="AQ12">
        <v>1412</v>
      </c>
      <c r="AR12">
        <v>2918</v>
      </c>
      <c r="AS12">
        <v>47.4</v>
      </c>
      <c r="AT12">
        <v>41</v>
      </c>
      <c r="AU12">
        <v>44.3</v>
      </c>
      <c r="AV12">
        <v>0.69</v>
      </c>
      <c r="AW12">
        <v>0.21</v>
      </c>
      <c r="AX12">
        <v>0.46</v>
      </c>
      <c r="AY12">
        <v>0.63</v>
      </c>
      <c r="AZ12">
        <v>0.15</v>
      </c>
      <c r="BA12">
        <v>0.42</v>
      </c>
      <c r="BB12">
        <v>0.76</v>
      </c>
      <c r="BC12">
        <v>0.28000000000000003</v>
      </c>
      <c r="BD12">
        <v>0.51</v>
      </c>
      <c r="BE12">
        <v>40.1</v>
      </c>
      <c r="BF12">
        <v>32.700000000000003</v>
      </c>
      <c r="BG12">
        <v>36.4</v>
      </c>
      <c r="BH12">
        <v>63.4</v>
      </c>
      <c r="BI12">
        <v>53.9</v>
      </c>
      <c r="BJ12">
        <v>58.7</v>
      </c>
      <c r="BK12">
        <v>42.8</v>
      </c>
      <c r="BL12">
        <v>28.1</v>
      </c>
      <c r="BM12">
        <v>35.6</v>
      </c>
      <c r="BN12">
        <v>15.6</v>
      </c>
      <c r="BO12">
        <v>7.9</v>
      </c>
      <c r="BP12">
        <v>11.8</v>
      </c>
      <c r="BQ12">
        <v>24.8</v>
      </c>
      <c r="BR12">
        <v>12.9</v>
      </c>
      <c r="BS12">
        <v>18.899999999999999</v>
      </c>
      <c r="BT12">
        <v>4.1352039999999999</v>
      </c>
      <c r="BU12">
        <v>3.537118</v>
      </c>
      <c r="BV12">
        <v>3.8412000000000002</v>
      </c>
      <c r="BW12">
        <v>38611</v>
      </c>
      <c r="BX12">
        <v>39606</v>
      </c>
      <c r="BY12">
        <v>78217</v>
      </c>
      <c r="BZ12">
        <v>31058</v>
      </c>
      <c r="CA12">
        <v>31264</v>
      </c>
      <c r="CB12">
        <v>62322</v>
      </c>
      <c r="CC12">
        <v>49.8</v>
      </c>
      <c r="CD12">
        <v>44.2</v>
      </c>
      <c r="CE12">
        <v>47</v>
      </c>
      <c r="CF12">
        <v>0.74</v>
      </c>
      <c r="CG12">
        <v>0.25</v>
      </c>
      <c r="CH12">
        <v>0.49</v>
      </c>
      <c r="CI12">
        <v>0.72</v>
      </c>
      <c r="CJ12">
        <v>0.24</v>
      </c>
      <c r="CK12">
        <v>0.48</v>
      </c>
      <c r="CL12">
        <v>0.75</v>
      </c>
      <c r="CM12">
        <v>0.27</v>
      </c>
      <c r="CN12">
        <v>0.5</v>
      </c>
      <c r="CO12">
        <v>45.5</v>
      </c>
      <c r="CP12">
        <v>39</v>
      </c>
      <c r="CQ12">
        <v>42.2</v>
      </c>
      <c r="CR12">
        <v>66.099999999999994</v>
      </c>
      <c r="CS12">
        <v>59.4</v>
      </c>
      <c r="CT12">
        <v>62.7</v>
      </c>
      <c r="CU12">
        <v>53.8</v>
      </c>
      <c r="CV12">
        <v>41.8</v>
      </c>
      <c r="CW12">
        <v>47.7</v>
      </c>
      <c r="CX12">
        <v>23.1</v>
      </c>
      <c r="CY12">
        <v>13.7</v>
      </c>
      <c r="CZ12">
        <v>18.3</v>
      </c>
      <c r="DA12">
        <v>33.299999999999997</v>
      </c>
      <c r="DB12">
        <v>21.2</v>
      </c>
      <c r="DC12">
        <v>27.2</v>
      </c>
      <c r="DD12">
        <v>4.4538469999999997</v>
      </c>
      <c r="DE12">
        <v>3.9249109999999998</v>
      </c>
      <c r="DF12">
        <v>4.1860150000000003</v>
      </c>
      <c r="DG12">
        <v>41911</v>
      </c>
      <c r="DH12">
        <v>43199</v>
      </c>
      <c r="DI12">
        <v>85110</v>
      </c>
      <c r="DJ12">
        <v>33844</v>
      </c>
      <c r="DK12">
        <v>34266</v>
      </c>
      <c r="DL12">
        <v>68110</v>
      </c>
      <c r="DM12">
        <v>50.5</v>
      </c>
      <c r="DN12">
        <v>45.2</v>
      </c>
      <c r="DO12">
        <v>47.8</v>
      </c>
      <c r="DP12">
        <v>0.75</v>
      </c>
      <c r="DQ12">
        <v>0.28000000000000003</v>
      </c>
      <c r="DR12">
        <v>0.51</v>
      </c>
      <c r="DS12">
        <v>0.74</v>
      </c>
      <c r="DT12">
        <v>0.26</v>
      </c>
      <c r="DU12">
        <v>0.5</v>
      </c>
      <c r="DV12">
        <v>0.76</v>
      </c>
      <c r="DW12">
        <v>0.28999999999999998</v>
      </c>
      <c r="DX12">
        <v>0.52</v>
      </c>
      <c r="DY12">
        <v>46.9</v>
      </c>
      <c r="DZ12">
        <v>41</v>
      </c>
      <c r="EA12">
        <v>43.9</v>
      </c>
      <c r="EB12">
        <v>67.099999999999994</v>
      </c>
      <c r="EC12">
        <v>60.7</v>
      </c>
      <c r="ED12">
        <v>63.9</v>
      </c>
      <c r="EE12">
        <v>54.3</v>
      </c>
      <c r="EF12">
        <v>42.6</v>
      </c>
      <c r="EG12">
        <v>48.4</v>
      </c>
      <c r="EH12">
        <v>24.4</v>
      </c>
      <c r="EI12">
        <v>15.4</v>
      </c>
      <c r="EJ12">
        <v>19.8</v>
      </c>
      <c r="EK12">
        <v>34.6</v>
      </c>
      <c r="EL12">
        <v>22.8</v>
      </c>
      <c r="EM12">
        <v>28.6</v>
      </c>
      <c r="EN12">
        <v>4.5313220000000003</v>
      </c>
      <c r="EO12">
        <v>4.0323560000000001</v>
      </c>
      <c r="EP12">
        <v>4.2780639999999996</v>
      </c>
    </row>
    <row r="13" spans="2:146" x14ac:dyDescent="0.25">
      <c r="B13" t="s">
        <v>99</v>
      </c>
      <c r="C13">
        <v>271</v>
      </c>
      <c r="D13">
        <v>279</v>
      </c>
      <c r="E13">
        <v>550</v>
      </c>
      <c r="F13">
        <v>256</v>
      </c>
      <c r="G13">
        <v>270</v>
      </c>
      <c r="H13">
        <v>526</v>
      </c>
      <c r="I13">
        <v>68.2</v>
      </c>
      <c r="J13">
        <v>66.3</v>
      </c>
      <c r="K13">
        <v>67.2</v>
      </c>
      <c r="L13">
        <v>0.51</v>
      </c>
      <c r="M13">
        <v>0.16</v>
      </c>
      <c r="N13">
        <v>0.33</v>
      </c>
      <c r="O13">
        <v>0.35</v>
      </c>
      <c r="P13">
        <v>0.01</v>
      </c>
      <c r="Q13">
        <v>0.22</v>
      </c>
      <c r="R13">
        <v>0.66</v>
      </c>
      <c r="S13">
        <v>0.31</v>
      </c>
      <c r="T13">
        <v>0.44</v>
      </c>
      <c r="U13">
        <v>89.7</v>
      </c>
      <c r="V13">
        <v>88.5</v>
      </c>
      <c r="W13">
        <v>89.1</v>
      </c>
      <c r="X13">
        <v>98.5</v>
      </c>
      <c r="Y13">
        <v>97.5</v>
      </c>
      <c r="Z13">
        <v>98</v>
      </c>
      <c r="AA13">
        <v>78.2</v>
      </c>
      <c r="AB13">
        <v>65.2</v>
      </c>
      <c r="AC13">
        <v>71.599999999999994</v>
      </c>
      <c r="AD13">
        <v>56.5</v>
      </c>
      <c r="AE13">
        <v>41.6</v>
      </c>
      <c r="AF13">
        <v>48.9</v>
      </c>
      <c r="AG13">
        <v>67.2</v>
      </c>
      <c r="AH13">
        <v>54.1</v>
      </c>
      <c r="AI13">
        <v>60.5</v>
      </c>
      <c r="AJ13">
        <v>6.4082650000000001</v>
      </c>
      <c r="AK13">
        <v>6.1303219999999996</v>
      </c>
      <c r="AL13">
        <v>6.2672720000000002</v>
      </c>
      <c r="AM13">
        <v>1980</v>
      </c>
      <c r="AN13">
        <v>1883</v>
      </c>
      <c r="AO13">
        <v>3863</v>
      </c>
      <c r="AP13">
        <v>1937</v>
      </c>
      <c r="AQ13">
        <v>1823</v>
      </c>
      <c r="AR13">
        <v>3760</v>
      </c>
      <c r="AS13">
        <v>35.4</v>
      </c>
      <c r="AT13">
        <v>30.7</v>
      </c>
      <c r="AU13">
        <v>33.1</v>
      </c>
      <c r="AV13">
        <v>-0.42</v>
      </c>
      <c r="AW13">
        <v>-0.83</v>
      </c>
      <c r="AX13">
        <v>-0.62</v>
      </c>
      <c r="AY13">
        <v>-0.48</v>
      </c>
      <c r="AZ13">
        <v>-0.89</v>
      </c>
      <c r="BA13">
        <v>-0.66</v>
      </c>
      <c r="BB13">
        <v>-0.37</v>
      </c>
      <c r="BC13">
        <v>-0.77</v>
      </c>
      <c r="BD13">
        <v>-0.57999999999999996</v>
      </c>
      <c r="BE13">
        <v>18.2</v>
      </c>
      <c r="BF13">
        <v>12.9</v>
      </c>
      <c r="BG13">
        <v>15.6</v>
      </c>
      <c r="BH13">
        <v>39.200000000000003</v>
      </c>
      <c r="BI13">
        <v>30.9</v>
      </c>
      <c r="BJ13">
        <v>35.200000000000003</v>
      </c>
      <c r="BK13">
        <v>19.2</v>
      </c>
      <c r="BL13">
        <v>11.3</v>
      </c>
      <c r="BM13">
        <v>15.4</v>
      </c>
      <c r="BN13">
        <v>2.9</v>
      </c>
      <c r="BO13">
        <v>1.9</v>
      </c>
      <c r="BP13">
        <v>2.4</v>
      </c>
      <c r="BQ13">
        <v>6.1</v>
      </c>
      <c r="BR13">
        <v>3</v>
      </c>
      <c r="BS13">
        <v>4.5999999999999996</v>
      </c>
      <c r="BT13">
        <v>2.7951459999999999</v>
      </c>
      <c r="BU13">
        <v>2.4533610000000001</v>
      </c>
      <c r="BV13">
        <v>2.6285449999999999</v>
      </c>
      <c r="BW13">
        <v>29369</v>
      </c>
      <c r="BX13">
        <v>28432</v>
      </c>
      <c r="BY13">
        <v>57801</v>
      </c>
      <c r="BZ13">
        <v>28114</v>
      </c>
      <c r="CA13">
        <v>27129</v>
      </c>
      <c r="CB13">
        <v>55243</v>
      </c>
      <c r="CC13">
        <v>38.799999999999997</v>
      </c>
      <c r="CD13">
        <v>33.9</v>
      </c>
      <c r="CE13">
        <v>36.4</v>
      </c>
      <c r="CF13">
        <v>-0.23</v>
      </c>
      <c r="CG13">
        <v>-0.68</v>
      </c>
      <c r="CH13">
        <v>-0.45</v>
      </c>
      <c r="CI13">
        <v>-0.25</v>
      </c>
      <c r="CJ13">
        <v>-0.7</v>
      </c>
      <c r="CK13">
        <v>-0.46</v>
      </c>
      <c r="CL13">
        <v>-0.22</v>
      </c>
      <c r="CM13">
        <v>-0.67</v>
      </c>
      <c r="CN13">
        <v>-0.44</v>
      </c>
      <c r="CO13">
        <v>24.8</v>
      </c>
      <c r="CP13">
        <v>21</v>
      </c>
      <c r="CQ13">
        <v>22.9</v>
      </c>
      <c r="CR13">
        <v>45.8</v>
      </c>
      <c r="CS13">
        <v>39.1</v>
      </c>
      <c r="CT13">
        <v>42.5</v>
      </c>
      <c r="CU13">
        <v>29.4</v>
      </c>
      <c r="CV13">
        <v>21.1</v>
      </c>
      <c r="CW13">
        <v>25.3</v>
      </c>
      <c r="CX13">
        <v>8.1999999999999993</v>
      </c>
      <c r="CY13">
        <v>4.5</v>
      </c>
      <c r="CZ13">
        <v>6.4</v>
      </c>
      <c r="DA13">
        <v>13.9</v>
      </c>
      <c r="DB13">
        <v>8</v>
      </c>
      <c r="DC13">
        <v>11</v>
      </c>
      <c r="DD13">
        <v>3.2128580000000002</v>
      </c>
      <c r="DE13">
        <v>2.8263479999999999</v>
      </c>
      <c r="DF13">
        <v>3.0227360000000001</v>
      </c>
      <c r="DG13">
        <v>31679</v>
      </c>
      <c r="DH13">
        <v>30633</v>
      </c>
      <c r="DI13">
        <v>62312</v>
      </c>
      <c r="DJ13">
        <v>30365</v>
      </c>
      <c r="DK13">
        <v>29259</v>
      </c>
      <c r="DL13">
        <v>59624</v>
      </c>
      <c r="DM13">
        <v>38.799999999999997</v>
      </c>
      <c r="DN13">
        <v>34</v>
      </c>
      <c r="DO13">
        <v>36.5</v>
      </c>
      <c r="DP13">
        <v>-0.24</v>
      </c>
      <c r="DQ13">
        <v>-0.68</v>
      </c>
      <c r="DR13">
        <v>-0.46</v>
      </c>
      <c r="DS13">
        <v>-0.25</v>
      </c>
      <c r="DT13">
        <v>-0.7</v>
      </c>
      <c r="DU13">
        <v>-0.47</v>
      </c>
      <c r="DV13">
        <v>-0.23</v>
      </c>
      <c r="DW13">
        <v>-0.67</v>
      </c>
      <c r="DX13">
        <v>-0.45</v>
      </c>
      <c r="DY13">
        <v>24.9</v>
      </c>
      <c r="DZ13">
        <v>21.1</v>
      </c>
      <c r="EA13">
        <v>23</v>
      </c>
      <c r="EB13">
        <v>45.8</v>
      </c>
      <c r="EC13">
        <v>39.1</v>
      </c>
      <c r="ED13">
        <v>42.5</v>
      </c>
      <c r="EE13">
        <v>29.2</v>
      </c>
      <c r="EF13">
        <v>20.8</v>
      </c>
      <c r="EG13">
        <v>25.1</v>
      </c>
      <c r="EH13">
        <v>8.3000000000000007</v>
      </c>
      <c r="EI13">
        <v>4.7</v>
      </c>
      <c r="EJ13">
        <v>6.5</v>
      </c>
      <c r="EK13">
        <v>13.8</v>
      </c>
      <c r="EL13">
        <v>8.1</v>
      </c>
      <c r="EM13">
        <v>11</v>
      </c>
      <c r="EN13">
        <v>3.2115260000000001</v>
      </c>
      <c r="EO13">
        <v>2.8326560000000001</v>
      </c>
      <c r="EP13">
        <v>3.025271</v>
      </c>
    </row>
    <row r="14" spans="2:146" x14ac:dyDescent="0.25">
      <c r="B14" t="s">
        <v>337</v>
      </c>
      <c r="C14">
        <v>11337</v>
      </c>
      <c r="D14">
        <v>11305</v>
      </c>
      <c r="E14">
        <v>22642</v>
      </c>
      <c r="F14">
        <v>10372</v>
      </c>
      <c r="G14">
        <v>10300</v>
      </c>
      <c r="H14">
        <v>20672</v>
      </c>
      <c r="I14">
        <v>72.400000000000006</v>
      </c>
      <c r="J14">
        <v>69.900000000000006</v>
      </c>
      <c r="K14">
        <v>71.2</v>
      </c>
      <c r="L14">
        <v>0.72</v>
      </c>
      <c r="M14">
        <v>0.42</v>
      </c>
      <c r="N14">
        <v>0.56999999999999995</v>
      </c>
      <c r="O14">
        <v>0.69</v>
      </c>
      <c r="P14">
        <v>0.4</v>
      </c>
      <c r="Q14">
        <v>0.55000000000000004</v>
      </c>
      <c r="R14">
        <v>0.74</v>
      </c>
      <c r="S14">
        <v>0.45</v>
      </c>
      <c r="T14">
        <v>0.59</v>
      </c>
      <c r="U14">
        <v>93.9</v>
      </c>
      <c r="V14">
        <v>92.2</v>
      </c>
      <c r="W14">
        <v>93</v>
      </c>
      <c r="X14">
        <v>99</v>
      </c>
      <c r="Y14">
        <v>98.3</v>
      </c>
      <c r="Z14">
        <v>98.7</v>
      </c>
      <c r="AA14">
        <v>83.2</v>
      </c>
      <c r="AB14">
        <v>74.5</v>
      </c>
      <c r="AC14">
        <v>78.900000000000006</v>
      </c>
      <c r="AD14">
        <v>69.099999999999994</v>
      </c>
      <c r="AE14">
        <v>54.9</v>
      </c>
      <c r="AF14">
        <v>62</v>
      </c>
      <c r="AG14">
        <v>78.099999999999994</v>
      </c>
      <c r="AH14">
        <v>65.8</v>
      </c>
      <c r="AI14">
        <v>72</v>
      </c>
      <c r="AJ14">
        <v>6.8937090000000003</v>
      </c>
      <c r="AK14">
        <v>6.6059939999999999</v>
      </c>
      <c r="AL14">
        <v>6.7500549999999997</v>
      </c>
      <c r="AM14">
        <v>14404</v>
      </c>
      <c r="AN14">
        <v>14873</v>
      </c>
      <c r="AO14">
        <v>29277</v>
      </c>
      <c r="AP14">
        <v>13732</v>
      </c>
      <c r="AQ14">
        <v>14132</v>
      </c>
      <c r="AR14">
        <v>27864</v>
      </c>
      <c r="AS14">
        <v>46.1</v>
      </c>
      <c r="AT14">
        <v>41.1</v>
      </c>
      <c r="AU14">
        <v>43.5</v>
      </c>
      <c r="AV14">
        <v>0.15</v>
      </c>
      <c r="AW14">
        <v>-0.28000000000000003</v>
      </c>
      <c r="AX14">
        <v>-7.0000000000000007E-2</v>
      </c>
      <c r="AY14">
        <v>0.13</v>
      </c>
      <c r="AZ14">
        <v>-0.3</v>
      </c>
      <c r="BA14">
        <v>-0.08</v>
      </c>
      <c r="BB14">
        <v>0.17</v>
      </c>
      <c r="BC14">
        <v>-0.26</v>
      </c>
      <c r="BD14">
        <v>-0.05</v>
      </c>
      <c r="BE14">
        <v>37.700000000000003</v>
      </c>
      <c r="BF14">
        <v>30.7</v>
      </c>
      <c r="BG14">
        <v>34.1</v>
      </c>
      <c r="BH14">
        <v>63.7</v>
      </c>
      <c r="BI14">
        <v>55.8</v>
      </c>
      <c r="BJ14">
        <v>59.6</v>
      </c>
      <c r="BK14">
        <v>36.1</v>
      </c>
      <c r="BL14">
        <v>23.3</v>
      </c>
      <c r="BM14">
        <v>29.6</v>
      </c>
      <c r="BN14">
        <v>12</v>
      </c>
      <c r="BO14">
        <v>5.9</v>
      </c>
      <c r="BP14">
        <v>8.9</v>
      </c>
      <c r="BQ14">
        <v>20.399999999999999</v>
      </c>
      <c r="BR14">
        <v>10.1</v>
      </c>
      <c r="BS14">
        <v>15.2</v>
      </c>
      <c r="BT14">
        <v>3.867032</v>
      </c>
      <c r="BU14">
        <v>3.4182790000000001</v>
      </c>
      <c r="BV14">
        <v>3.6390609999999999</v>
      </c>
      <c r="BW14">
        <v>195997</v>
      </c>
      <c r="BX14">
        <v>202017</v>
      </c>
      <c r="BY14">
        <v>398014</v>
      </c>
      <c r="BZ14">
        <v>185671</v>
      </c>
      <c r="CA14">
        <v>190659</v>
      </c>
      <c r="CB14">
        <v>376330</v>
      </c>
      <c r="CC14">
        <v>50.7</v>
      </c>
      <c r="CD14">
        <v>45.6</v>
      </c>
      <c r="CE14">
        <v>48.1</v>
      </c>
      <c r="CF14">
        <v>0.3</v>
      </c>
      <c r="CG14">
        <v>-0.17</v>
      </c>
      <c r="CH14">
        <v>0.06</v>
      </c>
      <c r="CI14">
        <v>0.28999999999999998</v>
      </c>
      <c r="CJ14">
        <v>-0.17</v>
      </c>
      <c r="CK14">
        <v>0.06</v>
      </c>
      <c r="CL14">
        <v>0.3</v>
      </c>
      <c r="CM14">
        <v>-0.16</v>
      </c>
      <c r="CN14">
        <v>7.0000000000000007E-2</v>
      </c>
      <c r="CO14">
        <v>48.9</v>
      </c>
      <c r="CP14">
        <v>42.2</v>
      </c>
      <c r="CQ14">
        <v>45.5</v>
      </c>
      <c r="CR14">
        <v>71.3</v>
      </c>
      <c r="CS14">
        <v>64.3</v>
      </c>
      <c r="CT14">
        <v>67.7</v>
      </c>
      <c r="CU14">
        <v>45.7</v>
      </c>
      <c r="CV14">
        <v>34.299999999999997</v>
      </c>
      <c r="CW14">
        <v>39.9</v>
      </c>
      <c r="CX14">
        <v>21</v>
      </c>
      <c r="CY14">
        <v>12.6</v>
      </c>
      <c r="CZ14">
        <v>16.8</v>
      </c>
      <c r="DA14">
        <v>30.4</v>
      </c>
      <c r="DB14">
        <v>19.3</v>
      </c>
      <c r="DC14">
        <v>24.7</v>
      </c>
      <c r="DD14">
        <v>4.4122690000000002</v>
      </c>
      <c r="DE14">
        <v>3.9655809999999998</v>
      </c>
      <c r="DF14">
        <v>4.1855469999999997</v>
      </c>
      <c r="DG14">
        <v>222251</v>
      </c>
      <c r="DH14">
        <v>228793</v>
      </c>
      <c r="DI14">
        <v>451044</v>
      </c>
      <c r="DJ14">
        <v>210194</v>
      </c>
      <c r="DK14">
        <v>215516</v>
      </c>
      <c r="DL14">
        <v>425710</v>
      </c>
      <c r="DM14">
        <v>51.4</v>
      </c>
      <c r="DN14">
        <v>46.4</v>
      </c>
      <c r="DO14">
        <v>48.9</v>
      </c>
      <c r="DP14">
        <v>0.3</v>
      </c>
      <c r="DQ14">
        <v>-0.15</v>
      </c>
      <c r="DR14">
        <v>7.0000000000000007E-2</v>
      </c>
      <c r="DS14">
        <v>0.3</v>
      </c>
      <c r="DT14">
        <v>-0.15</v>
      </c>
      <c r="DU14">
        <v>7.0000000000000007E-2</v>
      </c>
      <c r="DV14">
        <v>0.31</v>
      </c>
      <c r="DW14">
        <v>-0.14000000000000001</v>
      </c>
      <c r="DX14">
        <v>0.08</v>
      </c>
      <c r="DY14">
        <v>50.4</v>
      </c>
      <c r="DZ14">
        <v>43.8</v>
      </c>
      <c r="EA14">
        <v>47.1</v>
      </c>
      <c r="EB14">
        <v>72.099999999999994</v>
      </c>
      <c r="EC14">
        <v>65.3</v>
      </c>
      <c r="ED14">
        <v>68.599999999999994</v>
      </c>
      <c r="EE14">
        <v>46.9</v>
      </c>
      <c r="EF14">
        <v>35.5</v>
      </c>
      <c r="EG14">
        <v>41.1</v>
      </c>
      <c r="EH14">
        <v>22.8</v>
      </c>
      <c r="EI14">
        <v>14.3</v>
      </c>
      <c r="EJ14">
        <v>18.5</v>
      </c>
      <c r="EK14">
        <v>32.1</v>
      </c>
      <c r="EL14">
        <v>20.9</v>
      </c>
      <c r="EM14">
        <v>26.4</v>
      </c>
      <c r="EN14">
        <v>4.4970319999999999</v>
      </c>
      <c r="EO14">
        <v>4.0526179999999998</v>
      </c>
      <c r="EP14">
        <v>4.2716019999999997</v>
      </c>
    </row>
    <row r="15" spans="2:146" x14ac:dyDescent="0.25">
      <c r="B15" t="s">
        <v>338</v>
      </c>
      <c r="C15">
        <v>797</v>
      </c>
      <c r="D15">
        <v>750</v>
      </c>
      <c r="E15">
        <v>1547</v>
      </c>
      <c r="F15">
        <v>768</v>
      </c>
      <c r="G15">
        <v>726</v>
      </c>
      <c r="H15">
        <v>1494</v>
      </c>
      <c r="I15">
        <v>68.099999999999994</v>
      </c>
      <c r="J15">
        <v>65.099999999999994</v>
      </c>
      <c r="K15">
        <v>66.599999999999994</v>
      </c>
      <c r="L15">
        <v>0.49</v>
      </c>
      <c r="M15">
        <v>0.1</v>
      </c>
      <c r="N15">
        <v>0.3</v>
      </c>
      <c r="O15">
        <v>0.4</v>
      </c>
      <c r="P15">
        <v>0</v>
      </c>
      <c r="Q15">
        <v>0.24</v>
      </c>
      <c r="R15">
        <v>0.57999999999999996</v>
      </c>
      <c r="S15">
        <v>0.19</v>
      </c>
      <c r="T15">
        <v>0.36</v>
      </c>
      <c r="U15">
        <v>90.3</v>
      </c>
      <c r="V15">
        <v>86</v>
      </c>
      <c r="W15">
        <v>88.2</v>
      </c>
      <c r="X15">
        <v>98.5</v>
      </c>
      <c r="Y15">
        <v>96.1</v>
      </c>
      <c r="Z15">
        <v>97.3</v>
      </c>
      <c r="AA15">
        <v>78.8</v>
      </c>
      <c r="AB15">
        <v>67.900000000000006</v>
      </c>
      <c r="AC15">
        <v>73.5</v>
      </c>
      <c r="AD15">
        <v>59.3</v>
      </c>
      <c r="AE15">
        <v>41.2</v>
      </c>
      <c r="AF15">
        <v>50.5</v>
      </c>
      <c r="AG15">
        <v>70.5</v>
      </c>
      <c r="AH15">
        <v>54</v>
      </c>
      <c r="AI15">
        <v>62.5</v>
      </c>
      <c r="AJ15">
        <v>6.4162980000000003</v>
      </c>
      <c r="AK15">
        <v>6.0541200000000002</v>
      </c>
      <c r="AL15">
        <v>6.2407110000000001</v>
      </c>
      <c r="AM15">
        <v>4539</v>
      </c>
      <c r="AN15">
        <v>4362</v>
      </c>
      <c r="AO15">
        <v>8901</v>
      </c>
      <c r="AP15">
        <v>4435</v>
      </c>
      <c r="AQ15">
        <v>4208</v>
      </c>
      <c r="AR15">
        <v>8643</v>
      </c>
      <c r="AS15">
        <v>37.200000000000003</v>
      </c>
      <c r="AT15">
        <v>32.4</v>
      </c>
      <c r="AU15">
        <v>34.9</v>
      </c>
      <c r="AV15">
        <v>-0.33</v>
      </c>
      <c r="AW15">
        <v>-0.74</v>
      </c>
      <c r="AX15">
        <v>-0.53</v>
      </c>
      <c r="AY15">
        <v>-0.37</v>
      </c>
      <c r="AZ15">
        <v>-0.78</v>
      </c>
      <c r="BA15">
        <v>-0.56000000000000005</v>
      </c>
      <c r="BB15">
        <v>-0.28999999999999998</v>
      </c>
      <c r="BC15">
        <v>-0.7</v>
      </c>
      <c r="BD15">
        <v>-0.5</v>
      </c>
      <c r="BE15">
        <v>20.8</v>
      </c>
      <c r="BF15">
        <v>15.2</v>
      </c>
      <c r="BG15">
        <v>18.100000000000001</v>
      </c>
      <c r="BH15">
        <v>43.1</v>
      </c>
      <c r="BI15">
        <v>35.299999999999997</v>
      </c>
      <c r="BJ15">
        <v>39.299999999999997</v>
      </c>
      <c r="BK15">
        <v>21.5</v>
      </c>
      <c r="BL15">
        <v>13.4</v>
      </c>
      <c r="BM15">
        <v>17.5</v>
      </c>
      <c r="BN15">
        <v>4.4000000000000004</v>
      </c>
      <c r="BO15">
        <v>2.2000000000000002</v>
      </c>
      <c r="BP15">
        <v>3.3</v>
      </c>
      <c r="BQ15">
        <v>8.1999999999999993</v>
      </c>
      <c r="BR15">
        <v>3.9</v>
      </c>
      <c r="BS15">
        <v>6.1</v>
      </c>
      <c r="BT15">
        <v>2.9749919999999999</v>
      </c>
      <c r="BU15">
        <v>2.6047660000000001</v>
      </c>
      <c r="BV15">
        <v>2.7935599999999998</v>
      </c>
      <c r="BW15">
        <v>62949</v>
      </c>
      <c r="BX15">
        <v>61552</v>
      </c>
      <c r="BY15">
        <v>124501</v>
      </c>
      <c r="BZ15">
        <v>60501</v>
      </c>
      <c r="CA15">
        <v>58804</v>
      </c>
      <c r="CB15">
        <v>119305</v>
      </c>
      <c r="CC15">
        <v>40.6</v>
      </c>
      <c r="CD15">
        <v>35.700000000000003</v>
      </c>
      <c r="CE15">
        <v>38.1</v>
      </c>
      <c r="CF15">
        <v>-0.15</v>
      </c>
      <c r="CG15">
        <v>-0.61</v>
      </c>
      <c r="CH15">
        <v>-0.38</v>
      </c>
      <c r="CI15">
        <v>-0.16</v>
      </c>
      <c r="CJ15">
        <v>-0.62</v>
      </c>
      <c r="CK15">
        <v>-0.38</v>
      </c>
      <c r="CL15">
        <v>-0.14000000000000001</v>
      </c>
      <c r="CM15">
        <v>-0.6</v>
      </c>
      <c r="CN15">
        <v>-0.37</v>
      </c>
      <c r="CO15">
        <v>28</v>
      </c>
      <c r="CP15">
        <v>23.5</v>
      </c>
      <c r="CQ15">
        <v>25.8</v>
      </c>
      <c r="CR15">
        <v>49.8</v>
      </c>
      <c r="CS15">
        <v>42.9</v>
      </c>
      <c r="CT15">
        <v>46.4</v>
      </c>
      <c r="CU15">
        <v>32.299999999999997</v>
      </c>
      <c r="CV15">
        <v>23.1</v>
      </c>
      <c r="CW15">
        <v>27.7</v>
      </c>
      <c r="CX15">
        <v>9.4</v>
      </c>
      <c r="CY15">
        <v>5.2</v>
      </c>
      <c r="CZ15">
        <v>7.3</v>
      </c>
      <c r="DA15">
        <v>15.9</v>
      </c>
      <c r="DB15">
        <v>9.1</v>
      </c>
      <c r="DC15">
        <v>12.5</v>
      </c>
      <c r="DD15">
        <v>3.3848910000000001</v>
      </c>
      <c r="DE15">
        <v>2.989198</v>
      </c>
      <c r="DF15">
        <v>3.1892649999999998</v>
      </c>
      <c r="DG15">
        <v>68350</v>
      </c>
      <c r="DH15">
        <v>66725</v>
      </c>
      <c r="DI15">
        <v>135075</v>
      </c>
      <c r="DJ15">
        <v>65767</v>
      </c>
      <c r="DK15">
        <v>63795</v>
      </c>
      <c r="DL15">
        <v>129562</v>
      </c>
      <c r="DM15">
        <v>40.6</v>
      </c>
      <c r="DN15">
        <v>35.799999999999997</v>
      </c>
      <c r="DO15">
        <v>38.200000000000003</v>
      </c>
      <c r="DP15">
        <v>-0.16</v>
      </c>
      <c r="DQ15">
        <v>-0.61</v>
      </c>
      <c r="DR15">
        <v>-0.38</v>
      </c>
      <c r="DS15">
        <v>-0.17</v>
      </c>
      <c r="DT15">
        <v>-0.62</v>
      </c>
      <c r="DU15">
        <v>-0.39</v>
      </c>
      <c r="DV15">
        <v>-0.15</v>
      </c>
      <c r="DW15">
        <v>-0.6</v>
      </c>
      <c r="DX15">
        <v>-0.37</v>
      </c>
      <c r="DY15">
        <v>28.2</v>
      </c>
      <c r="DZ15">
        <v>23.6</v>
      </c>
      <c r="EA15">
        <v>26</v>
      </c>
      <c r="EB15">
        <v>49.9</v>
      </c>
      <c r="EC15">
        <v>42.9</v>
      </c>
      <c r="ED15">
        <v>46.5</v>
      </c>
      <c r="EE15">
        <v>32.1</v>
      </c>
      <c r="EF15">
        <v>22.9</v>
      </c>
      <c r="EG15">
        <v>27.6</v>
      </c>
      <c r="EH15">
        <v>9.6999999999999993</v>
      </c>
      <c r="EI15">
        <v>5.4</v>
      </c>
      <c r="EJ15">
        <v>7.5</v>
      </c>
      <c r="EK15">
        <v>16</v>
      </c>
      <c r="EL15">
        <v>9.3000000000000007</v>
      </c>
      <c r="EM15">
        <v>12.7</v>
      </c>
      <c r="EN15">
        <v>3.391435</v>
      </c>
      <c r="EO15">
        <v>2.997188</v>
      </c>
      <c r="EP15">
        <v>3.1966830000000002</v>
      </c>
    </row>
    <row r="16" spans="2:146" x14ac:dyDescent="0.25">
      <c r="B16" t="s">
        <v>339</v>
      </c>
      <c r="C16">
        <v>10811</v>
      </c>
      <c r="D16">
        <v>10834</v>
      </c>
      <c r="E16">
        <v>21645</v>
      </c>
      <c r="F16">
        <v>9860</v>
      </c>
      <c r="G16">
        <v>9844</v>
      </c>
      <c r="H16">
        <v>19704</v>
      </c>
      <c r="I16">
        <v>72.7</v>
      </c>
      <c r="J16">
        <v>70.099999999999994</v>
      </c>
      <c r="K16">
        <v>71.400000000000006</v>
      </c>
      <c r="L16">
        <v>0.73</v>
      </c>
      <c r="M16">
        <v>0.44</v>
      </c>
      <c r="N16">
        <v>0.57999999999999996</v>
      </c>
      <c r="O16">
        <v>0.7</v>
      </c>
      <c r="P16">
        <v>0.42</v>
      </c>
      <c r="Q16">
        <v>0.56999999999999995</v>
      </c>
      <c r="R16">
        <v>0.75</v>
      </c>
      <c r="S16">
        <v>0.47</v>
      </c>
      <c r="T16">
        <v>0.6</v>
      </c>
      <c r="U16">
        <v>94</v>
      </c>
      <c r="V16">
        <v>92.5</v>
      </c>
      <c r="W16">
        <v>93.3</v>
      </c>
      <c r="X16">
        <v>99.1</v>
      </c>
      <c r="Y16">
        <v>98.4</v>
      </c>
      <c r="Z16">
        <v>98.8</v>
      </c>
      <c r="AA16">
        <v>83.4</v>
      </c>
      <c r="AB16">
        <v>74.7</v>
      </c>
      <c r="AC16">
        <v>79.099999999999994</v>
      </c>
      <c r="AD16">
        <v>69.5</v>
      </c>
      <c r="AE16">
        <v>55.5</v>
      </c>
      <c r="AF16">
        <v>62.5</v>
      </c>
      <c r="AG16">
        <v>78.400000000000006</v>
      </c>
      <c r="AH16">
        <v>66.3</v>
      </c>
      <c r="AI16">
        <v>72.3</v>
      </c>
      <c r="AJ16">
        <v>6.9167350000000001</v>
      </c>
      <c r="AK16">
        <v>6.6319489999999996</v>
      </c>
      <c r="AL16">
        <v>6.7741910000000001</v>
      </c>
      <c r="AM16">
        <v>11845</v>
      </c>
      <c r="AN16">
        <v>12394</v>
      </c>
      <c r="AO16">
        <v>24239</v>
      </c>
      <c r="AP16">
        <v>11234</v>
      </c>
      <c r="AQ16">
        <v>11747</v>
      </c>
      <c r="AR16">
        <v>22981</v>
      </c>
      <c r="AS16">
        <v>47.7</v>
      </c>
      <c r="AT16">
        <v>42.6</v>
      </c>
      <c r="AU16">
        <v>45.1</v>
      </c>
      <c r="AV16">
        <v>0.24</v>
      </c>
      <c r="AW16">
        <v>-0.2</v>
      </c>
      <c r="AX16">
        <v>0.02</v>
      </c>
      <c r="AY16">
        <v>0.22</v>
      </c>
      <c r="AZ16">
        <v>-0.22</v>
      </c>
      <c r="BA16">
        <v>0</v>
      </c>
      <c r="BB16">
        <v>0.27</v>
      </c>
      <c r="BC16">
        <v>-0.18</v>
      </c>
      <c r="BD16">
        <v>0.03</v>
      </c>
      <c r="BE16">
        <v>41</v>
      </c>
      <c r="BF16">
        <v>33.4</v>
      </c>
      <c r="BG16">
        <v>37.1</v>
      </c>
      <c r="BH16">
        <v>67.5</v>
      </c>
      <c r="BI16">
        <v>59.2</v>
      </c>
      <c r="BJ16">
        <v>63.2</v>
      </c>
      <c r="BK16">
        <v>39</v>
      </c>
      <c r="BL16">
        <v>24.9</v>
      </c>
      <c r="BM16">
        <v>31.8</v>
      </c>
      <c r="BN16">
        <v>13.4</v>
      </c>
      <c r="BO16">
        <v>6.6</v>
      </c>
      <c r="BP16">
        <v>9.9</v>
      </c>
      <c r="BQ16">
        <v>22.7</v>
      </c>
      <c r="BR16">
        <v>11.3</v>
      </c>
      <c r="BS16">
        <v>16.8</v>
      </c>
      <c r="BT16">
        <v>4.0296859999999999</v>
      </c>
      <c r="BU16">
        <v>3.557992</v>
      </c>
      <c r="BV16">
        <v>3.788497</v>
      </c>
      <c r="BW16">
        <v>162417</v>
      </c>
      <c r="BX16">
        <v>168897</v>
      </c>
      <c r="BY16">
        <v>331314</v>
      </c>
      <c r="BZ16">
        <v>153284</v>
      </c>
      <c r="CA16">
        <v>158984</v>
      </c>
      <c r="CB16">
        <v>312268</v>
      </c>
      <c r="CC16">
        <v>52.5</v>
      </c>
      <c r="CD16">
        <v>47.3</v>
      </c>
      <c r="CE16">
        <v>49.8</v>
      </c>
      <c r="CF16">
        <v>0.38</v>
      </c>
      <c r="CG16">
        <v>-0.09</v>
      </c>
      <c r="CH16">
        <v>0.14000000000000001</v>
      </c>
      <c r="CI16">
        <v>0.37</v>
      </c>
      <c r="CJ16">
        <v>-0.1</v>
      </c>
      <c r="CK16">
        <v>0.13</v>
      </c>
      <c r="CL16">
        <v>0.38</v>
      </c>
      <c r="CM16">
        <v>-0.08</v>
      </c>
      <c r="CN16">
        <v>0.14000000000000001</v>
      </c>
      <c r="CO16">
        <v>52.7</v>
      </c>
      <c r="CP16">
        <v>45.4</v>
      </c>
      <c r="CQ16">
        <v>49</v>
      </c>
      <c r="CR16">
        <v>75</v>
      </c>
      <c r="CS16">
        <v>67.8</v>
      </c>
      <c r="CT16">
        <v>71.3</v>
      </c>
      <c r="CU16">
        <v>47.9</v>
      </c>
      <c r="CV16">
        <v>36.1</v>
      </c>
      <c r="CW16">
        <v>41.9</v>
      </c>
      <c r="CX16">
        <v>23.2</v>
      </c>
      <c r="CY16">
        <v>14</v>
      </c>
      <c r="CZ16">
        <v>18.5</v>
      </c>
      <c r="DA16">
        <v>33</v>
      </c>
      <c r="DB16">
        <v>21.1</v>
      </c>
      <c r="DC16">
        <v>26.9</v>
      </c>
      <c r="DD16">
        <v>4.5935730000000001</v>
      </c>
      <c r="DE16">
        <v>4.1296309999999998</v>
      </c>
      <c r="DF16">
        <v>4.3570650000000004</v>
      </c>
      <c r="DG16">
        <v>185580</v>
      </c>
      <c r="DH16">
        <v>192701</v>
      </c>
      <c r="DI16">
        <v>378281</v>
      </c>
      <c r="DJ16">
        <v>174792</v>
      </c>
      <c r="DK16">
        <v>180980</v>
      </c>
      <c r="DL16">
        <v>355772</v>
      </c>
      <c r="DM16">
        <v>53.3</v>
      </c>
      <c r="DN16">
        <v>48.2</v>
      </c>
      <c r="DO16">
        <v>50.7</v>
      </c>
      <c r="DP16">
        <v>0.38</v>
      </c>
      <c r="DQ16">
        <v>-7.0000000000000007E-2</v>
      </c>
      <c r="DR16">
        <v>0.15</v>
      </c>
      <c r="DS16">
        <v>0.38</v>
      </c>
      <c r="DT16">
        <v>-0.08</v>
      </c>
      <c r="DU16">
        <v>0.15</v>
      </c>
      <c r="DV16">
        <v>0.39</v>
      </c>
      <c r="DW16">
        <v>-7.0000000000000007E-2</v>
      </c>
      <c r="DX16">
        <v>0.15</v>
      </c>
      <c r="DY16">
        <v>54.2</v>
      </c>
      <c r="DZ16">
        <v>47.2</v>
      </c>
      <c r="EA16">
        <v>50.6</v>
      </c>
      <c r="EB16">
        <v>75.8</v>
      </c>
      <c r="EC16">
        <v>68.8</v>
      </c>
      <c r="ED16">
        <v>72.2</v>
      </c>
      <c r="EE16">
        <v>49.3</v>
      </c>
      <c r="EF16">
        <v>37.5</v>
      </c>
      <c r="EG16">
        <v>43.3</v>
      </c>
      <c r="EH16">
        <v>25.2</v>
      </c>
      <c r="EI16">
        <v>15.8</v>
      </c>
      <c r="EJ16">
        <v>20.399999999999999</v>
      </c>
      <c r="EK16">
        <v>34.9</v>
      </c>
      <c r="EL16">
        <v>22.9</v>
      </c>
      <c r="EM16">
        <v>28.8</v>
      </c>
      <c r="EN16">
        <v>4.6847890000000003</v>
      </c>
      <c r="EO16">
        <v>4.2241400000000002</v>
      </c>
      <c r="EP16">
        <v>4.4501289999999996</v>
      </c>
    </row>
    <row r="17" spans="2:146" x14ac:dyDescent="0.25">
      <c r="B17" t="s">
        <v>108</v>
      </c>
      <c r="C17">
        <v>10894</v>
      </c>
      <c r="D17">
        <v>10893</v>
      </c>
      <c r="E17">
        <v>21787</v>
      </c>
      <c r="F17">
        <v>9994</v>
      </c>
      <c r="G17">
        <v>9964</v>
      </c>
      <c r="H17">
        <v>19958</v>
      </c>
      <c r="I17">
        <v>72.7</v>
      </c>
      <c r="J17">
        <v>70.3</v>
      </c>
      <c r="K17">
        <v>71.5</v>
      </c>
      <c r="L17">
        <v>0.73</v>
      </c>
      <c r="M17">
        <v>0.44</v>
      </c>
      <c r="N17">
        <v>0.59</v>
      </c>
      <c r="O17">
        <v>0.71</v>
      </c>
      <c r="P17">
        <v>0.42</v>
      </c>
      <c r="Q17">
        <v>0.56999999999999995</v>
      </c>
      <c r="R17">
        <v>0.76</v>
      </c>
      <c r="S17">
        <v>0.47</v>
      </c>
      <c r="T17">
        <v>0.61</v>
      </c>
      <c r="U17">
        <v>94.2</v>
      </c>
      <c r="V17">
        <v>92.9</v>
      </c>
      <c r="W17">
        <v>93.6</v>
      </c>
      <c r="X17">
        <v>99.2</v>
      </c>
      <c r="Y17">
        <v>98.7</v>
      </c>
      <c r="Z17">
        <v>98.9</v>
      </c>
      <c r="AA17">
        <v>84.3</v>
      </c>
      <c r="AB17">
        <v>75.7</v>
      </c>
      <c r="AC17">
        <v>80</v>
      </c>
      <c r="AD17">
        <v>70.2</v>
      </c>
      <c r="AE17">
        <v>56.2</v>
      </c>
      <c r="AF17">
        <v>63.2</v>
      </c>
      <c r="AG17">
        <v>79.099999999999994</v>
      </c>
      <c r="AH17">
        <v>67.099999999999994</v>
      </c>
      <c r="AI17">
        <v>73.099999999999994</v>
      </c>
      <c r="AJ17">
        <v>6.934558</v>
      </c>
      <c r="AK17">
        <v>6.6596019999999996</v>
      </c>
      <c r="AL17">
        <v>6.7970860000000002</v>
      </c>
      <c r="AM17">
        <v>14582</v>
      </c>
      <c r="AN17">
        <v>13745</v>
      </c>
      <c r="AO17">
        <v>28327</v>
      </c>
      <c r="AP17">
        <v>13919</v>
      </c>
      <c r="AQ17">
        <v>13032</v>
      </c>
      <c r="AR17">
        <v>26951</v>
      </c>
      <c r="AS17">
        <v>46.5</v>
      </c>
      <c r="AT17">
        <v>42.4</v>
      </c>
      <c r="AU17">
        <v>44.6</v>
      </c>
      <c r="AV17">
        <v>0.13</v>
      </c>
      <c r="AW17">
        <v>-0.28000000000000003</v>
      </c>
      <c r="AX17">
        <v>-7.0000000000000007E-2</v>
      </c>
      <c r="AY17">
        <v>0.11</v>
      </c>
      <c r="AZ17">
        <v>-0.3</v>
      </c>
      <c r="BA17">
        <v>-0.08</v>
      </c>
      <c r="BB17">
        <v>0.15</v>
      </c>
      <c r="BC17">
        <v>-0.26</v>
      </c>
      <c r="BD17">
        <v>-0.05</v>
      </c>
      <c r="BE17">
        <v>38.299999999999997</v>
      </c>
      <c r="BF17">
        <v>32.799999999999997</v>
      </c>
      <c r="BG17">
        <v>35.6</v>
      </c>
      <c r="BH17">
        <v>64.900000000000006</v>
      </c>
      <c r="BI17">
        <v>59.4</v>
      </c>
      <c r="BJ17">
        <v>62.2</v>
      </c>
      <c r="BK17">
        <v>36.9</v>
      </c>
      <c r="BL17">
        <v>25</v>
      </c>
      <c r="BM17">
        <v>31.1</v>
      </c>
      <c r="BN17">
        <v>12.1</v>
      </c>
      <c r="BO17">
        <v>6.4</v>
      </c>
      <c r="BP17">
        <v>9.3000000000000007</v>
      </c>
      <c r="BQ17">
        <v>20.6</v>
      </c>
      <c r="BR17">
        <v>10.9</v>
      </c>
      <c r="BS17">
        <v>15.9</v>
      </c>
      <c r="BT17">
        <v>3.9082170000000001</v>
      </c>
      <c r="BU17">
        <v>3.5413420000000002</v>
      </c>
      <c r="BV17">
        <v>3.7302</v>
      </c>
      <c r="BW17">
        <v>204204</v>
      </c>
      <c r="BX17">
        <v>194529</v>
      </c>
      <c r="BY17">
        <v>398733</v>
      </c>
      <c r="BZ17">
        <v>193380</v>
      </c>
      <c r="CA17">
        <v>183150</v>
      </c>
      <c r="CB17">
        <v>376530</v>
      </c>
      <c r="CC17">
        <v>50.9</v>
      </c>
      <c r="CD17">
        <v>46.9</v>
      </c>
      <c r="CE17">
        <v>48.9</v>
      </c>
      <c r="CF17">
        <v>0.28000000000000003</v>
      </c>
      <c r="CG17">
        <v>-0.17</v>
      </c>
      <c r="CH17">
        <v>0.06</v>
      </c>
      <c r="CI17">
        <v>0.27</v>
      </c>
      <c r="CJ17">
        <v>-0.17</v>
      </c>
      <c r="CK17">
        <v>0.06</v>
      </c>
      <c r="CL17">
        <v>0.28000000000000003</v>
      </c>
      <c r="CM17">
        <v>-0.16</v>
      </c>
      <c r="CN17">
        <v>0.06</v>
      </c>
      <c r="CO17">
        <v>48.9</v>
      </c>
      <c r="CP17">
        <v>44.3</v>
      </c>
      <c r="CQ17">
        <v>46.7</v>
      </c>
      <c r="CR17">
        <v>71.8</v>
      </c>
      <c r="CS17">
        <v>67.400000000000006</v>
      </c>
      <c r="CT17">
        <v>69.599999999999994</v>
      </c>
      <c r="CU17">
        <v>46.3</v>
      </c>
      <c r="CV17">
        <v>36.5</v>
      </c>
      <c r="CW17">
        <v>41.5</v>
      </c>
      <c r="CX17">
        <v>20.9</v>
      </c>
      <c r="CY17">
        <v>13.3</v>
      </c>
      <c r="CZ17">
        <v>17.2</v>
      </c>
      <c r="DA17">
        <v>30.5</v>
      </c>
      <c r="DB17">
        <v>20.399999999999999</v>
      </c>
      <c r="DC17">
        <v>25.6</v>
      </c>
      <c r="DD17">
        <v>4.4329109999999998</v>
      </c>
      <c r="DE17">
        <v>4.0865609999999997</v>
      </c>
      <c r="DF17">
        <v>4.2639379999999996</v>
      </c>
      <c r="DG17">
        <v>229680</v>
      </c>
      <c r="DH17">
        <v>219168</v>
      </c>
      <c r="DI17">
        <v>448848</v>
      </c>
      <c r="DJ17">
        <v>217293</v>
      </c>
      <c r="DK17">
        <v>206146</v>
      </c>
      <c r="DL17">
        <v>423439</v>
      </c>
      <c r="DM17">
        <v>51.7</v>
      </c>
      <c r="DN17">
        <v>47.8</v>
      </c>
      <c r="DO17">
        <v>49.8</v>
      </c>
      <c r="DP17">
        <v>0.28999999999999998</v>
      </c>
      <c r="DQ17">
        <v>-0.15</v>
      </c>
      <c r="DR17">
        <v>0.08</v>
      </c>
      <c r="DS17">
        <v>0.28000000000000003</v>
      </c>
      <c r="DT17">
        <v>-0.15</v>
      </c>
      <c r="DU17">
        <v>7.0000000000000007E-2</v>
      </c>
      <c r="DV17">
        <v>0.28999999999999998</v>
      </c>
      <c r="DW17">
        <v>-0.14000000000000001</v>
      </c>
      <c r="DX17">
        <v>0.08</v>
      </c>
      <c r="DY17">
        <v>50.4</v>
      </c>
      <c r="DZ17">
        <v>46</v>
      </c>
      <c r="EA17">
        <v>48.3</v>
      </c>
      <c r="EB17">
        <v>72.7</v>
      </c>
      <c r="EC17">
        <v>68.400000000000006</v>
      </c>
      <c r="ED17">
        <v>70.599999999999994</v>
      </c>
      <c r="EE17">
        <v>47.5</v>
      </c>
      <c r="EF17">
        <v>37.700000000000003</v>
      </c>
      <c r="EG17">
        <v>42.7</v>
      </c>
      <c r="EH17">
        <v>22.7</v>
      </c>
      <c r="EI17">
        <v>15</v>
      </c>
      <c r="EJ17">
        <v>19</v>
      </c>
      <c r="EK17">
        <v>32.1</v>
      </c>
      <c r="EL17">
        <v>22.2</v>
      </c>
      <c r="EM17">
        <v>27.3</v>
      </c>
      <c r="EN17">
        <v>4.5182549999999999</v>
      </c>
      <c r="EO17">
        <v>4.1802339999999996</v>
      </c>
      <c r="EP17">
        <v>4.3532019999999996</v>
      </c>
    </row>
    <row r="18" spans="2:146" x14ac:dyDescent="0.25">
      <c r="B18" t="s">
        <v>340</v>
      </c>
      <c r="C18">
        <v>714</v>
      </c>
      <c r="D18">
        <v>690</v>
      </c>
      <c r="E18">
        <v>1404</v>
      </c>
      <c r="F18">
        <v>634</v>
      </c>
      <c r="G18">
        <v>606</v>
      </c>
      <c r="H18">
        <v>1240</v>
      </c>
      <c r="I18">
        <v>66.5</v>
      </c>
      <c r="J18">
        <v>61.6</v>
      </c>
      <c r="K18">
        <v>64.099999999999994</v>
      </c>
      <c r="L18">
        <v>0.36</v>
      </c>
      <c r="M18">
        <v>0</v>
      </c>
      <c r="N18">
        <v>0.19</v>
      </c>
      <c r="O18">
        <v>0.26</v>
      </c>
      <c r="P18">
        <v>-0.1</v>
      </c>
      <c r="Q18">
        <v>0.11</v>
      </c>
      <c r="R18">
        <v>0.46</v>
      </c>
      <c r="S18">
        <v>0.1</v>
      </c>
      <c r="T18">
        <v>0.26</v>
      </c>
      <c r="U18">
        <v>87.5</v>
      </c>
      <c r="V18">
        <v>78.8</v>
      </c>
      <c r="W18">
        <v>83.3</v>
      </c>
      <c r="X18">
        <v>97.1</v>
      </c>
      <c r="Y18">
        <v>92.5</v>
      </c>
      <c r="Z18">
        <v>94.8</v>
      </c>
      <c r="AA18">
        <v>64.8</v>
      </c>
      <c r="AB18">
        <v>52.2</v>
      </c>
      <c r="AC18">
        <v>58.6</v>
      </c>
      <c r="AD18">
        <v>46.6</v>
      </c>
      <c r="AE18">
        <v>29.3</v>
      </c>
      <c r="AF18">
        <v>38.1</v>
      </c>
      <c r="AG18">
        <v>58.7</v>
      </c>
      <c r="AH18">
        <v>40.4</v>
      </c>
      <c r="AI18">
        <v>49.7</v>
      </c>
      <c r="AJ18">
        <v>6.0861900000000002</v>
      </c>
      <c r="AK18">
        <v>5.5769270000000004</v>
      </c>
      <c r="AL18">
        <v>5.8359110000000003</v>
      </c>
      <c r="AM18">
        <v>1798</v>
      </c>
      <c r="AN18">
        <v>3011</v>
      </c>
      <c r="AO18">
        <v>4809</v>
      </c>
      <c r="AP18">
        <v>1746</v>
      </c>
      <c r="AQ18">
        <v>2923</v>
      </c>
      <c r="AR18">
        <v>4669</v>
      </c>
      <c r="AS18">
        <v>30.6</v>
      </c>
      <c r="AT18">
        <v>28.4</v>
      </c>
      <c r="AU18">
        <v>29.2</v>
      </c>
      <c r="AV18">
        <v>-0.32</v>
      </c>
      <c r="AW18">
        <v>-0.63</v>
      </c>
      <c r="AX18">
        <v>-0.51</v>
      </c>
      <c r="AY18">
        <v>-0.38</v>
      </c>
      <c r="AZ18">
        <v>-0.68</v>
      </c>
      <c r="BA18">
        <v>-0.55000000000000004</v>
      </c>
      <c r="BB18">
        <v>-0.26</v>
      </c>
      <c r="BC18">
        <v>-0.57999999999999996</v>
      </c>
      <c r="BD18">
        <v>-0.48</v>
      </c>
      <c r="BE18">
        <v>11.5</v>
      </c>
      <c r="BF18">
        <v>9.8000000000000007</v>
      </c>
      <c r="BG18">
        <v>10.4</v>
      </c>
      <c r="BH18">
        <v>26.6</v>
      </c>
      <c r="BI18">
        <v>23.6</v>
      </c>
      <c r="BJ18">
        <v>24.7</v>
      </c>
      <c r="BK18">
        <v>11.9</v>
      </c>
      <c r="BL18">
        <v>8</v>
      </c>
      <c r="BM18">
        <v>9.4</v>
      </c>
      <c r="BN18">
        <v>1.4</v>
      </c>
      <c r="BO18">
        <v>1.1000000000000001</v>
      </c>
      <c r="BP18">
        <v>1.2</v>
      </c>
      <c r="BQ18">
        <v>3.1</v>
      </c>
      <c r="BR18">
        <v>2.2000000000000002</v>
      </c>
      <c r="BS18">
        <v>2.5</v>
      </c>
      <c r="BT18">
        <v>2.35317</v>
      </c>
      <c r="BU18">
        <v>2.253072</v>
      </c>
      <c r="BV18">
        <v>2.2904960000000001</v>
      </c>
      <c r="BW18">
        <v>21144</v>
      </c>
      <c r="BX18">
        <v>35898</v>
      </c>
      <c r="BY18">
        <v>57042</v>
      </c>
      <c r="BZ18">
        <v>20398</v>
      </c>
      <c r="CA18">
        <v>34622</v>
      </c>
      <c r="CB18">
        <v>55020</v>
      </c>
      <c r="CC18">
        <v>32.1</v>
      </c>
      <c r="CD18">
        <v>29.6</v>
      </c>
      <c r="CE18">
        <v>30.5</v>
      </c>
      <c r="CF18">
        <v>-0.26</v>
      </c>
      <c r="CG18">
        <v>-0.55000000000000004</v>
      </c>
      <c r="CH18">
        <v>-0.44</v>
      </c>
      <c r="CI18">
        <v>-0.28000000000000003</v>
      </c>
      <c r="CJ18">
        <v>-0.56000000000000005</v>
      </c>
      <c r="CK18">
        <v>-0.46</v>
      </c>
      <c r="CL18">
        <v>-0.25</v>
      </c>
      <c r="CM18">
        <v>-0.54</v>
      </c>
      <c r="CN18">
        <v>-0.43</v>
      </c>
      <c r="CO18">
        <v>15.8</v>
      </c>
      <c r="CP18">
        <v>13.6</v>
      </c>
      <c r="CQ18">
        <v>14.4</v>
      </c>
      <c r="CR18">
        <v>30.5</v>
      </c>
      <c r="CS18">
        <v>27.6</v>
      </c>
      <c r="CT18">
        <v>28.7</v>
      </c>
      <c r="CU18">
        <v>16.8</v>
      </c>
      <c r="CV18">
        <v>11.9</v>
      </c>
      <c r="CW18">
        <v>13.7</v>
      </c>
      <c r="CX18">
        <v>4</v>
      </c>
      <c r="CY18">
        <v>2.4</v>
      </c>
      <c r="CZ18">
        <v>3</v>
      </c>
      <c r="DA18">
        <v>6.8</v>
      </c>
      <c r="DB18">
        <v>4.0999999999999996</v>
      </c>
      <c r="DC18">
        <v>5.0999999999999996</v>
      </c>
      <c r="DD18">
        <v>2.547685</v>
      </c>
      <c r="DE18">
        <v>2.4080620000000001</v>
      </c>
      <c r="DF18">
        <v>2.4598170000000001</v>
      </c>
      <c r="DG18">
        <v>23656</v>
      </c>
      <c r="DH18">
        <v>39605</v>
      </c>
      <c r="DI18">
        <v>63261</v>
      </c>
      <c r="DJ18">
        <v>22778</v>
      </c>
      <c r="DK18">
        <v>38157</v>
      </c>
      <c r="DL18">
        <v>60935</v>
      </c>
      <c r="DM18">
        <v>33</v>
      </c>
      <c r="DN18">
        <v>30.1</v>
      </c>
      <c r="DO18">
        <v>31.2</v>
      </c>
      <c r="DP18">
        <v>-0.25</v>
      </c>
      <c r="DQ18">
        <v>-0.55000000000000004</v>
      </c>
      <c r="DR18">
        <v>-0.44</v>
      </c>
      <c r="DS18">
        <v>-0.27</v>
      </c>
      <c r="DT18">
        <v>-0.56000000000000005</v>
      </c>
      <c r="DU18">
        <v>-0.45</v>
      </c>
      <c r="DV18">
        <v>-0.23</v>
      </c>
      <c r="DW18">
        <v>-0.54</v>
      </c>
      <c r="DX18">
        <v>-0.43</v>
      </c>
      <c r="DY18">
        <v>17.7</v>
      </c>
      <c r="DZ18">
        <v>14.5</v>
      </c>
      <c r="EA18">
        <v>15.7</v>
      </c>
      <c r="EB18">
        <v>32.200000000000003</v>
      </c>
      <c r="EC18">
        <v>28.4</v>
      </c>
      <c r="ED18">
        <v>29.8</v>
      </c>
      <c r="EE18">
        <v>17.899999999999999</v>
      </c>
      <c r="EF18">
        <v>12.3</v>
      </c>
      <c r="EG18">
        <v>14.4</v>
      </c>
      <c r="EH18">
        <v>5.0999999999999996</v>
      </c>
      <c r="EI18">
        <v>2.7</v>
      </c>
      <c r="EJ18">
        <v>3.6</v>
      </c>
      <c r="EK18">
        <v>8.1</v>
      </c>
      <c r="EL18">
        <v>4.5</v>
      </c>
      <c r="EM18">
        <v>5.9</v>
      </c>
      <c r="EN18">
        <v>2.6397020000000002</v>
      </c>
      <c r="EO18">
        <v>2.451155</v>
      </c>
      <c r="EP18">
        <v>2.5216609999999999</v>
      </c>
    </row>
    <row r="19" spans="2:146" x14ac:dyDescent="0.25">
      <c r="B19" t="s">
        <v>207</v>
      </c>
      <c r="C19">
        <v>695</v>
      </c>
      <c r="D19">
        <v>645</v>
      </c>
      <c r="E19">
        <v>1340</v>
      </c>
      <c r="F19">
        <v>616</v>
      </c>
      <c r="G19">
        <v>562</v>
      </c>
      <c r="H19">
        <v>1178</v>
      </c>
      <c r="I19">
        <v>66.5</v>
      </c>
      <c r="J19">
        <v>61.8</v>
      </c>
      <c r="K19">
        <v>64.2</v>
      </c>
      <c r="L19">
        <v>0.37</v>
      </c>
      <c r="M19">
        <v>0.01</v>
      </c>
      <c r="N19">
        <v>0.2</v>
      </c>
      <c r="O19">
        <v>0.27</v>
      </c>
      <c r="P19">
        <v>-0.09</v>
      </c>
      <c r="Q19">
        <v>0.13</v>
      </c>
      <c r="R19">
        <v>0.47</v>
      </c>
      <c r="S19">
        <v>0.12</v>
      </c>
      <c r="T19">
        <v>0.27</v>
      </c>
      <c r="U19">
        <v>87.6</v>
      </c>
      <c r="V19">
        <v>79.099999999999994</v>
      </c>
      <c r="W19">
        <v>83.5</v>
      </c>
      <c r="X19">
        <v>97.1</v>
      </c>
      <c r="Y19">
        <v>92.7</v>
      </c>
      <c r="Z19">
        <v>95</v>
      </c>
      <c r="AA19">
        <v>65.2</v>
      </c>
      <c r="AB19">
        <v>53.6</v>
      </c>
      <c r="AC19">
        <v>59.6</v>
      </c>
      <c r="AD19">
        <v>46.5</v>
      </c>
      <c r="AE19">
        <v>29.9</v>
      </c>
      <c r="AF19">
        <v>38.5</v>
      </c>
      <c r="AG19">
        <v>58.8</v>
      </c>
      <c r="AH19">
        <v>41.4</v>
      </c>
      <c r="AI19">
        <v>50.4</v>
      </c>
      <c r="AJ19">
        <v>6.0895250000000001</v>
      </c>
      <c r="AK19">
        <v>5.612527</v>
      </c>
      <c r="AL19">
        <v>5.8599249999999996</v>
      </c>
      <c r="AM19">
        <v>1613</v>
      </c>
      <c r="AN19">
        <v>2452</v>
      </c>
      <c r="AO19">
        <v>4065</v>
      </c>
      <c r="AP19">
        <v>1571</v>
      </c>
      <c r="AQ19">
        <v>2380</v>
      </c>
      <c r="AR19">
        <v>3951</v>
      </c>
      <c r="AS19">
        <v>31.4</v>
      </c>
      <c r="AT19">
        <v>28.9</v>
      </c>
      <c r="AU19">
        <v>29.9</v>
      </c>
      <c r="AV19">
        <v>-0.32</v>
      </c>
      <c r="AW19">
        <v>-0.67</v>
      </c>
      <c r="AX19">
        <v>-0.54</v>
      </c>
      <c r="AY19">
        <v>-0.39</v>
      </c>
      <c r="AZ19">
        <v>-0.73</v>
      </c>
      <c r="BA19">
        <v>-0.56999999999999995</v>
      </c>
      <c r="BB19">
        <v>-0.26</v>
      </c>
      <c r="BC19">
        <v>-0.62</v>
      </c>
      <c r="BD19">
        <v>-0.5</v>
      </c>
      <c r="BE19">
        <v>12.2</v>
      </c>
      <c r="BF19">
        <v>10</v>
      </c>
      <c r="BG19">
        <v>10.9</v>
      </c>
      <c r="BH19">
        <v>28.1</v>
      </c>
      <c r="BI19">
        <v>23.7</v>
      </c>
      <c r="BJ19">
        <v>25.5</v>
      </c>
      <c r="BK19">
        <v>13</v>
      </c>
      <c r="BL19">
        <v>8.5</v>
      </c>
      <c r="BM19">
        <v>10.3</v>
      </c>
      <c r="BN19">
        <v>1.5</v>
      </c>
      <c r="BO19">
        <v>1.1000000000000001</v>
      </c>
      <c r="BP19">
        <v>1.3</v>
      </c>
      <c r="BQ19">
        <v>3.3</v>
      </c>
      <c r="BR19">
        <v>2.2000000000000002</v>
      </c>
      <c r="BS19">
        <v>2.7</v>
      </c>
      <c r="BT19">
        <v>2.426844</v>
      </c>
      <c r="BU19">
        <v>2.2907739999999999</v>
      </c>
      <c r="BV19">
        <v>2.344767</v>
      </c>
      <c r="BW19">
        <v>18908</v>
      </c>
      <c r="BX19">
        <v>29594</v>
      </c>
      <c r="BY19">
        <v>48502</v>
      </c>
      <c r="BZ19">
        <v>18222</v>
      </c>
      <c r="CA19">
        <v>28502</v>
      </c>
      <c r="CB19">
        <v>46724</v>
      </c>
      <c r="CC19">
        <v>33.200000000000003</v>
      </c>
      <c r="CD19">
        <v>30.5</v>
      </c>
      <c r="CE19">
        <v>31.5</v>
      </c>
      <c r="CF19">
        <v>-0.24</v>
      </c>
      <c r="CG19">
        <v>-0.56000000000000005</v>
      </c>
      <c r="CH19">
        <v>-0.44</v>
      </c>
      <c r="CI19">
        <v>-0.26</v>
      </c>
      <c r="CJ19">
        <v>-0.57999999999999996</v>
      </c>
      <c r="CK19">
        <v>-0.45</v>
      </c>
      <c r="CL19">
        <v>-0.22</v>
      </c>
      <c r="CM19">
        <v>-0.55000000000000004</v>
      </c>
      <c r="CN19">
        <v>-0.42</v>
      </c>
      <c r="CO19">
        <v>16.7</v>
      </c>
      <c r="CP19">
        <v>14.2</v>
      </c>
      <c r="CQ19">
        <v>15.2</v>
      </c>
      <c r="CR19">
        <v>32.200000000000003</v>
      </c>
      <c r="CS19">
        <v>28.9</v>
      </c>
      <c r="CT19">
        <v>30.2</v>
      </c>
      <c r="CU19">
        <v>17.899999999999999</v>
      </c>
      <c r="CV19">
        <v>12.9</v>
      </c>
      <c r="CW19">
        <v>14.8</v>
      </c>
      <c r="CX19">
        <v>4.2</v>
      </c>
      <c r="CY19">
        <v>2.5</v>
      </c>
      <c r="CZ19">
        <v>3.2</v>
      </c>
      <c r="DA19">
        <v>7.2</v>
      </c>
      <c r="DB19">
        <v>4.3</v>
      </c>
      <c r="DC19">
        <v>5.4</v>
      </c>
      <c r="DD19">
        <v>2.639748</v>
      </c>
      <c r="DE19">
        <v>2.48427</v>
      </c>
      <c r="DF19">
        <v>2.5448819999999999</v>
      </c>
      <c r="DG19">
        <v>21216</v>
      </c>
      <c r="DH19">
        <v>32695</v>
      </c>
      <c r="DI19">
        <v>53911</v>
      </c>
      <c r="DJ19">
        <v>20409</v>
      </c>
      <c r="DK19">
        <v>31448</v>
      </c>
      <c r="DL19">
        <v>51857</v>
      </c>
      <c r="DM19">
        <v>34.1</v>
      </c>
      <c r="DN19">
        <v>31</v>
      </c>
      <c r="DO19">
        <v>32.200000000000003</v>
      </c>
      <c r="DP19">
        <v>-0.23</v>
      </c>
      <c r="DQ19">
        <v>-0.56000000000000005</v>
      </c>
      <c r="DR19">
        <v>-0.43</v>
      </c>
      <c r="DS19">
        <v>-0.25</v>
      </c>
      <c r="DT19">
        <v>-0.56999999999999995</v>
      </c>
      <c r="DU19">
        <v>-0.44</v>
      </c>
      <c r="DV19">
        <v>-0.21</v>
      </c>
      <c r="DW19">
        <v>-0.55000000000000004</v>
      </c>
      <c r="DX19">
        <v>-0.42</v>
      </c>
      <c r="DY19">
        <v>18.7</v>
      </c>
      <c r="DZ19">
        <v>15.2</v>
      </c>
      <c r="EA19">
        <v>16.5</v>
      </c>
      <c r="EB19">
        <v>34</v>
      </c>
      <c r="EC19">
        <v>29.7</v>
      </c>
      <c r="ED19">
        <v>31.4</v>
      </c>
      <c r="EE19">
        <v>19.100000000000001</v>
      </c>
      <c r="EF19">
        <v>13.3</v>
      </c>
      <c r="EG19">
        <v>15.6</v>
      </c>
      <c r="EH19">
        <v>5.4</v>
      </c>
      <c r="EI19">
        <v>2.9</v>
      </c>
      <c r="EJ19">
        <v>3.9</v>
      </c>
      <c r="EK19">
        <v>8.6</v>
      </c>
      <c r="EL19">
        <v>4.8</v>
      </c>
      <c r="EM19">
        <v>6.3</v>
      </c>
      <c r="EN19">
        <v>2.7365699999999999</v>
      </c>
      <c r="EO19">
        <v>2.531199</v>
      </c>
      <c r="EP19">
        <v>2.6120199999999998</v>
      </c>
    </row>
    <row r="20" spans="2:146" x14ac:dyDescent="0.25">
      <c r="B20" t="s">
        <v>209</v>
      </c>
      <c r="C20">
        <v>19</v>
      </c>
      <c r="D20">
        <v>45</v>
      </c>
      <c r="E20">
        <v>64</v>
      </c>
      <c r="F20">
        <v>18</v>
      </c>
      <c r="G20">
        <v>44</v>
      </c>
      <c r="H20">
        <v>62</v>
      </c>
      <c r="I20">
        <v>66.8</v>
      </c>
      <c r="J20">
        <v>58.5</v>
      </c>
      <c r="K20">
        <v>60.9</v>
      </c>
      <c r="L20">
        <v>-7.0000000000000007E-2</v>
      </c>
      <c r="M20">
        <v>-0.16</v>
      </c>
      <c r="N20">
        <v>-0.14000000000000001</v>
      </c>
      <c r="O20">
        <v>-0.66</v>
      </c>
      <c r="P20">
        <v>-0.54</v>
      </c>
      <c r="Q20">
        <v>-0.45</v>
      </c>
      <c r="R20">
        <v>0.51</v>
      </c>
      <c r="S20">
        <v>0.21</v>
      </c>
      <c r="T20">
        <v>0.18</v>
      </c>
      <c r="U20">
        <v>84.2</v>
      </c>
      <c r="V20">
        <v>75.599999999999994</v>
      </c>
      <c r="W20">
        <v>78.099999999999994</v>
      </c>
      <c r="X20">
        <v>94.7</v>
      </c>
      <c r="Y20">
        <v>88.9</v>
      </c>
      <c r="Z20">
        <v>90.6</v>
      </c>
      <c r="AA20">
        <v>52.6</v>
      </c>
      <c r="AB20">
        <v>31.1</v>
      </c>
      <c r="AC20">
        <v>37.5</v>
      </c>
      <c r="AD20">
        <v>52.6</v>
      </c>
      <c r="AE20">
        <v>20</v>
      </c>
      <c r="AF20">
        <v>29.7</v>
      </c>
      <c r="AG20">
        <v>52.6</v>
      </c>
      <c r="AH20">
        <v>26.7</v>
      </c>
      <c r="AI20">
        <v>34.4</v>
      </c>
      <c r="AJ20">
        <v>5.9642099999999996</v>
      </c>
      <c r="AK20">
        <v>5.0666659999999997</v>
      </c>
      <c r="AL20">
        <v>5.3331249999999999</v>
      </c>
      <c r="AM20">
        <v>185</v>
      </c>
      <c r="AN20">
        <v>559</v>
      </c>
      <c r="AO20">
        <v>744</v>
      </c>
      <c r="AP20">
        <v>175</v>
      </c>
      <c r="AQ20">
        <v>543</v>
      </c>
      <c r="AR20">
        <v>718</v>
      </c>
      <c r="AS20">
        <v>22.9</v>
      </c>
      <c r="AT20">
        <v>26.3</v>
      </c>
      <c r="AU20">
        <v>25.5</v>
      </c>
      <c r="AV20">
        <v>-0.3</v>
      </c>
      <c r="AW20">
        <v>-0.44</v>
      </c>
      <c r="AX20">
        <v>-0.4</v>
      </c>
      <c r="AY20">
        <v>-0.48</v>
      </c>
      <c r="AZ20">
        <v>-0.54</v>
      </c>
      <c r="BA20">
        <v>-0.49</v>
      </c>
      <c r="BB20">
        <v>-0.11</v>
      </c>
      <c r="BC20">
        <v>-0.33</v>
      </c>
      <c r="BD20">
        <v>-0.31</v>
      </c>
      <c r="BE20">
        <v>4.9000000000000004</v>
      </c>
      <c r="BF20">
        <v>8.9</v>
      </c>
      <c r="BG20">
        <v>7.9</v>
      </c>
      <c r="BH20">
        <v>13.5</v>
      </c>
      <c r="BI20">
        <v>23.1</v>
      </c>
      <c r="BJ20">
        <v>20.7</v>
      </c>
      <c r="BK20">
        <v>2.7</v>
      </c>
      <c r="BL20">
        <v>5.5</v>
      </c>
      <c r="BM20">
        <v>4.8</v>
      </c>
      <c r="BN20">
        <v>0.5</v>
      </c>
      <c r="BO20">
        <v>1.1000000000000001</v>
      </c>
      <c r="BP20">
        <v>0.9</v>
      </c>
      <c r="BQ20">
        <v>1.1000000000000001</v>
      </c>
      <c r="BR20">
        <v>1.8</v>
      </c>
      <c r="BS20">
        <v>1.6</v>
      </c>
      <c r="BT20">
        <v>1.7108099999999999</v>
      </c>
      <c r="BU20">
        <v>2.0876920000000001</v>
      </c>
      <c r="BV20">
        <v>1.993978</v>
      </c>
      <c r="BW20">
        <v>2236</v>
      </c>
      <c r="BX20">
        <v>6304</v>
      </c>
      <c r="BY20">
        <v>8540</v>
      </c>
      <c r="BZ20">
        <v>2176</v>
      </c>
      <c r="CA20">
        <v>6120</v>
      </c>
      <c r="CB20">
        <v>8296</v>
      </c>
      <c r="CC20">
        <v>23.1</v>
      </c>
      <c r="CD20">
        <v>25.4</v>
      </c>
      <c r="CE20">
        <v>24.8</v>
      </c>
      <c r="CF20">
        <v>-0.46</v>
      </c>
      <c r="CG20">
        <v>-0.51</v>
      </c>
      <c r="CH20">
        <v>-0.5</v>
      </c>
      <c r="CI20">
        <v>-0.52</v>
      </c>
      <c r="CJ20">
        <v>-0.54</v>
      </c>
      <c r="CK20">
        <v>-0.52</v>
      </c>
      <c r="CL20">
        <v>-0.41</v>
      </c>
      <c r="CM20">
        <v>-0.48</v>
      </c>
      <c r="CN20">
        <v>-0.47</v>
      </c>
      <c r="CO20">
        <v>8.6</v>
      </c>
      <c r="CP20">
        <v>11</v>
      </c>
      <c r="CQ20">
        <v>10.4</v>
      </c>
      <c r="CR20">
        <v>16</v>
      </c>
      <c r="CS20">
        <v>21.7</v>
      </c>
      <c r="CT20">
        <v>20.2</v>
      </c>
      <c r="CU20">
        <v>7.5</v>
      </c>
      <c r="CV20">
        <v>7.3</v>
      </c>
      <c r="CW20">
        <v>7.4</v>
      </c>
      <c r="CX20">
        <v>2.1</v>
      </c>
      <c r="CY20">
        <v>1.8</v>
      </c>
      <c r="CZ20">
        <v>1.9</v>
      </c>
      <c r="DA20">
        <v>3.2</v>
      </c>
      <c r="DB20">
        <v>3.1</v>
      </c>
      <c r="DC20">
        <v>3.1</v>
      </c>
      <c r="DD20">
        <v>1.7691809999999999</v>
      </c>
      <c r="DE20">
        <v>2.0503040000000001</v>
      </c>
      <c r="DF20">
        <v>1.976699</v>
      </c>
      <c r="DG20">
        <v>2440</v>
      </c>
      <c r="DH20">
        <v>6910</v>
      </c>
      <c r="DI20">
        <v>9350</v>
      </c>
      <c r="DJ20">
        <v>2369</v>
      </c>
      <c r="DK20">
        <v>6709</v>
      </c>
      <c r="DL20">
        <v>9078</v>
      </c>
      <c r="DM20">
        <v>23.4</v>
      </c>
      <c r="DN20">
        <v>25.7</v>
      </c>
      <c r="DO20">
        <v>25.1</v>
      </c>
      <c r="DP20">
        <v>-0.45</v>
      </c>
      <c r="DQ20">
        <v>-0.5</v>
      </c>
      <c r="DR20">
        <v>-0.49</v>
      </c>
      <c r="DS20">
        <v>-0.5</v>
      </c>
      <c r="DT20">
        <v>-0.53</v>
      </c>
      <c r="DU20">
        <v>-0.51</v>
      </c>
      <c r="DV20">
        <v>-0.4</v>
      </c>
      <c r="DW20">
        <v>-0.47</v>
      </c>
      <c r="DX20">
        <v>-0.46</v>
      </c>
      <c r="DY20">
        <v>8.9</v>
      </c>
      <c r="DZ20">
        <v>11.2</v>
      </c>
      <c r="EA20">
        <v>10.6</v>
      </c>
      <c r="EB20">
        <v>16.399999999999999</v>
      </c>
      <c r="EC20">
        <v>22.3</v>
      </c>
      <c r="ED20">
        <v>20.8</v>
      </c>
      <c r="EE20">
        <v>7.5</v>
      </c>
      <c r="EF20">
        <v>7.3</v>
      </c>
      <c r="EG20">
        <v>7.4</v>
      </c>
      <c r="EH20">
        <v>2.4</v>
      </c>
      <c r="EI20">
        <v>1.9</v>
      </c>
      <c r="EJ20">
        <v>2</v>
      </c>
      <c r="EK20">
        <v>3.4</v>
      </c>
      <c r="EL20">
        <v>3.1</v>
      </c>
      <c r="EM20">
        <v>3.2</v>
      </c>
      <c r="EN20">
        <v>1.7974220000000001</v>
      </c>
      <c r="EO20">
        <v>2.0724260000000001</v>
      </c>
      <c r="EP20">
        <v>2.0006599999999999</v>
      </c>
    </row>
    <row r="21" spans="2:146" x14ac:dyDescent="0.25">
      <c r="B21" t="s">
        <v>70</v>
      </c>
      <c r="C21">
        <v>11608</v>
      </c>
      <c r="D21">
        <v>11584</v>
      </c>
      <c r="E21">
        <v>23192</v>
      </c>
      <c r="F21">
        <v>10628</v>
      </c>
      <c r="G21">
        <v>10570</v>
      </c>
      <c r="H21">
        <v>21198</v>
      </c>
      <c r="I21">
        <v>72.3</v>
      </c>
      <c r="J21">
        <v>69.8</v>
      </c>
      <c r="K21">
        <v>71.099999999999994</v>
      </c>
      <c r="L21">
        <v>0.71</v>
      </c>
      <c r="M21">
        <v>0.42</v>
      </c>
      <c r="N21">
        <v>0.56000000000000005</v>
      </c>
      <c r="O21">
        <v>0.69</v>
      </c>
      <c r="P21">
        <v>0.39</v>
      </c>
      <c r="Q21">
        <v>0.55000000000000004</v>
      </c>
      <c r="R21">
        <v>0.73</v>
      </c>
      <c r="S21">
        <v>0.44</v>
      </c>
      <c r="T21">
        <v>0.57999999999999996</v>
      </c>
      <c r="U21">
        <v>93.8</v>
      </c>
      <c r="V21">
        <v>92.1</v>
      </c>
      <c r="W21">
        <v>92.9</v>
      </c>
      <c r="X21">
        <v>99</v>
      </c>
      <c r="Y21">
        <v>98.3</v>
      </c>
      <c r="Z21">
        <v>98.7</v>
      </c>
      <c r="AA21">
        <v>83.1</v>
      </c>
      <c r="AB21">
        <v>74.2</v>
      </c>
      <c r="AC21">
        <v>78.7</v>
      </c>
      <c r="AD21">
        <v>68.8</v>
      </c>
      <c r="AE21">
        <v>54.6</v>
      </c>
      <c r="AF21">
        <v>61.7</v>
      </c>
      <c r="AG21">
        <v>77.900000000000006</v>
      </c>
      <c r="AH21">
        <v>65.5</v>
      </c>
      <c r="AI21">
        <v>71.7</v>
      </c>
      <c r="AJ21">
        <v>6.8823749999999997</v>
      </c>
      <c r="AK21">
        <v>6.594538</v>
      </c>
      <c r="AL21">
        <v>6.7386049999999997</v>
      </c>
      <c r="AM21">
        <v>16384</v>
      </c>
      <c r="AN21">
        <v>16756</v>
      </c>
      <c r="AO21">
        <v>33140</v>
      </c>
      <c r="AP21">
        <v>15669</v>
      </c>
      <c r="AQ21">
        <v>15955</v>
      </c>
      <c r="AR21">
        <v>31624</v>
      </c>
      <c r="AS21">
        <v>44.8</v>
      </c>
      <c r="AT21">
        <v>39.9</v>
      </c>
      <c r="AU21">
        <v>42.3</v>
      </c>
      <c r="AV21">
        <v>0.08</v>
      </c>
      <c r="AW21">
        <v>-0.34</v>
      </c>
      <c r="AX21">
        <v>-0.13</v>
      </c>
      <c r="AY21">
        <v>0.06</v>
      </c>
      <c r="AZ21">
        <v>-0.36</v>
      </c>
      <c r="BA21">
        <v>-0.15</v>
      </c>
      <c r="BB21">
        <v>0.1</v>
      </c>
      <c r="BC21">
        <v>-0.32</v>
      </c>
      <c r="BD21">
        <v>-0.12</v>
      </c>
      <c r="BE21">
        <v>35.4</v>
      </c>
      <c r="BF21">
        <v>28.7</v>
      </c>
      <c r="BG21">
        <v>32</v>
      </c>
      <c r="BH21">
        <v>60.7</v>
      </c>
      <c r="BI21">
        <v>53</v>
      </c>
      <c r="BJ21">
        <v>56.8</v>
      </c>
      <c r="BK21">
        <v>34.1</v>
      </c>
      <c r="BL21">
        <v>21.9</v>
      </c>
      <c r="BM21">
        <v>28</v>
      </c>
      <c r="BN21">
        <v>10.9</v>
      </c>
      <c r="BO21">
        <v>5.5</v>
      </c>
      <c r="BP21">
        <v>8.1999999999999993</v>
      </c>
      <c r="BQ21">
        <v>18.7</v>
      </c>
      <c r="BR21">
        <v>9.3000000000000007</v>
      </c>
      <c r="BS21">
        <v>13.9</v>
      </c>
      <c r="BT21">
        <v>3.737495</v>
      </c>
      <c r="BU21">
        <v>3.309844</v>
      </c>
      <c r="BV21">
        <v>3.5212690000000002</v>
      </c>
      <c r="BW21">
        <v>225366</v>
      </c>
      <c r="BX21">
        <v>230449</v>
      </c>
      <c r="BY21">
        <v>455815</v>
      </c>
      <c r="BZ21">
        <v>213785</v>
      </c>
      <c r="CA21">
        <v>217788</v>
      </c>
      <c r="CB21">
        <v>431573</v>
      </c>
      <c r="CC21">
        <v>49.1</v>
      </c>
      <c r="CD21">
        <v>44.2</v>
      </c>
      <c r="CE21">
        <v>46.6</v>
      </c>
      <c r="CF21">
        <v>0.23</v>
      </c>
      <c r="CG21">
        <v>-0.23</v>
      </c>
      <c r="CH21">
        <v>0</v>
      </c>
      <c r="CI21">
        <v>0.22</v>
      </c>
      <c r="CJ21">
        <v>-0.23</v>
      </c>
      <c r="CK21">
        <v>-0.01</v>
      </c>
      <c r="CL21">
        <v>0.23</v>
      </c>
      <c r="CM21">
        <v>-0.22</v>
      </c>
      <c r="CN21">
        <v>0</v>
      </c>
      <c r="CO21">
        <v>45.8</v>
      </c>
      <c r="CP21">
        <v>39.6</v>
      </c>
      <c r="CQ21">
        <v>42.6</v>
      </c>
      <c r="CR21">
        <v>68</v>
      </c>
      <c r="CS21">
        <v>61.2</v>
      </c>
      <c r="CT21">
        <v>64.5</v>
      </c>
      <c r="CU21">
        <v>43.6</v>
      </c>
      <c r="CV21">
        <v>32.6</v>
      </c>
      <c r="CW21">
        <v>38</v>
      </c>
      <c r="CX21">
        <v>19.3</v>
      </c>
      <c r="CY21">
        <v>11.6</v>
      </c>
      <c r="CZ21">
        <v>15.4</v>
      </c>
      <c r="DA21">
        <v>28.2</v>
      </c>
      <c r="DB21">
        <v>17.899999999999999</v>
      </c>
      <c r="DC21">
        <v>23</v>
      </c>
      <c r="DD21">
        <v>4.2559649999999998</v>
      </c>
      <c r="DE21">
        <v>3.8250259999999998</v>
      </c>
      <c r="DF21">
        <v>4.0380929999999999</v>
      </c>
      <c r="DG21">
        <v>253930</v>
      </c>
      <c r="DH21">
        <v>259426</v>
      </c>
      <c r="DI21">
        <v>513356</v>
      </c>
      <c r="DJ21">
        <v>240559</v>
      </c>
      <c r="DK21">
        <v>244775</v>
      </c>
      <c r="DL21">
        <v>485334</v>
      </c>
      <c r="DM21">
        <v>49.9</v>
      </c>
      <c r="DN21">
        <v>45</v>
      </c>
      <c r="DO21">
        <v>47.4</v>
      </c>
      <c r="DP21">
        <v>0.23</v>
      </c>
      <c r="DQ21">
        <v>-0.21</v>
      </c>
      <c r="DR21">
        <v>0.01</v>
      </c>
      <c r="DS21">
        <v>0.23</v>
      </c>
      <c r="DT21">
        <v>-0.22</v>
      </c>
      <c r="DU21">
        <v>0.01</v>
      </c>
      <c r="DV21">
        <v>0.24</v>
      </c>
      <c r="DW21">
        <v>-0.21</v>
      </c>
      <c r="DX21">
        <v>0.01</v>
      </c>
      <c r="DY21">
        <v>47.2</v>
      </c>
      <c r="DZ21">
        <v>41.1</v>
      </c>
      <c r="EA21">
        <v>44.1</v>
      </c>
      <c r="EB21">
        <v>68.8</v>
      </c>
      <c r="EC21">
        <v>62.2</v>
      </c>
      <c r="ED21">
        <v>65.5</v>
      </c>
      <c r="EE21">
        <v>44.7</v>
      </c>
      <c r="EF21">
        <v>33.700000000000003</v>
      </c>
      <c r="EG21">
        <v>39.1</v>
      </c>
      <c r="EH21">
        <v>21</v>
      </c>
      <c r="EI21">
        <v>13.1</v>
      </c>
      <c r="EJ21">
        <v>17</v>
      </c>
      <c r="EK21">
        <v>29.8</v>
      </c>
      <c r="EL21">
        <v>19.399999999999999</v>
      </c>
      <c r="EM21">
        <v>24.6</v>
      </c>
      <c r="EN21">
        <v>4.336659</v>
      </c>
      <c r="EO21">
        <v>3.9085649999999998</v>
      </c>
      <c r="EP21">
        <v>4.1203200000000004</v>
      </c>
    </row>
  </sheetData>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48"/>
  <sheetViews>
    <sheetView showGridLines="0" topLeftCell="B1" zoomScaleNormal="100" workbookViewId="0">
      <pane xSplit="2" ySplit="8" topLeftCell="D9" activePane="bottomRight" state="frozen"/>
      <selection activeCell="B1" sqref="B1"/>
      <selection pane="topRight" activeCell="D1" sqref="D1"/>
      <selection pane="bottomLeft" activeCell="B9" sqref="B9"/>
      <selection pane="bottomRight" activeCell="K12" sqref="K12"/>
    </sheetView>
  </sheetViews>
  <sheetFormatPr defaultRowHeight="12" x14ac:dyDescent="0.2"/>
  <cols>
    <col min="1" max="1" width="0" style="551" hidden="1" customWidth="1"/>
    <col min="2" max="2" width="3.140625" style="551" customWidth="1"/>
    <col min="3" max="3" width="36.5703125" style="551" customWidth="1"/>
    <col min="4" max="12" width="10.5703125" style="551" customWidth="1"/>
    <col min="13" max="13" width="1" style="551" customWidth="1"/>
    <col min="14" max="22" width="10.5703125" style="551" customWidth="1"/>
    <col min="23" max="23" width="1" style="551" customWidth="1"/>
    <col min="24" max="32" width="10.5703125" style="551" customWidth="1"/>
    <col min="33" max="33" width="1" style="551" customWidth="1"/>
    <col min="34" max="42" width="10.5703125" style="551" customWidth="1"/>
    <col min="43" max="43" width="1" style="551" customWidth="1"/>
    <col min="44" max="44" width="8.140625" style="551" customWidth="1"/>
    <col min="45" max="46" width="8.140625" style="919" customWidth="1"/>
    <col min="47" max="47" width="11.42578125" style="552" customWidth="1"/>
    <col min="48" max="54" width="9.140625" style="919"/>
    <col min="55" max="90" width="2.5703125" style="551" customWidth="1"/>
    <col min="91" max="91" width="0.42578125" style="551" customWidth="1"/>
    <col min="92" max="95" width="9.140625" style="551"/>
    <col min="96" max="96" width="0.42578125" style="551" customWidth="1"/>
    <col min="97" max="105" width="7.5703125" style="551" customWidth="1"/>
    <col min="106" max="260" width="9.140625" style="551"/>
    <col min="261" max="261" width="3.140625" style="551" customWidth="1"/>
    <col min="262" max="262" width="36.5703125" style="551" customWidth="1"/>
    <col min="263" max="270" width="8.140625" style="551" customWidth="1"/>
    <col min="271" max="271" width="1" style="551" customWidth="1"/>
    <col min="272" max="279" width="8.140625" style="551" customWidth="1"/>
    <col min="280" max="280" width="1" style="551" customWidth="1"/>
    <col min="281" max="288" width="8.140625" style="551" customWidth="1"/>
    <col min="289" max="289" width="1" style="551" customWidth="1"/>
    <col min="290" max="296" width="8.140625" style="551" customWidth="1"/>
    <col min="297" max="297" width="9" style="551" customWidth="1"/>
    <col min="298" max="298" width="1" style="551" customWidth="1"/>
    <col min="299" max="301" width="8.140625" style="551" customWidth="1"/>
    <col min="302" max="302" width="0" style="551" hidden="1" customWidth="1"/>
    <col min="303" max="516" width="9.140625" style="551"/>
    <col min="517" max="517" width="3.140625" style="551" customWidth="1"/>
    <col min="518" max="518" width="36.5703125" style="551" customWidth="1"/>
    <col min="519" max="526" width="8.140625" style="551" customWidth="1"/>
    <col min="527" max="527" width="1" style="551" customWidth="1"/>
    <col min="528" max="535" width="8.140625" style="551" customWidth="1"/>
    <col min="536" max="536" width="1" style="551" customWidth="1"/>
    <col min="537" max="544" width="8.140625" style="551" customWidth="1"/>
    <col min="545" max="545" width="1" style="551" customWidth="1"/>
    <col min="546" max="552" width="8.140625" style="551" customWidth="1"/>
    <col min="553" max="553" width="9" style="551" customWidth="1"/>
    <col min="554" max="554" width="1" style="551" customWidth="1"/>
    <col min="555" max="557" width="8.140625" style="551" customWidth="1"/>
    <col min="558" max="558" width="0" style="551" hidden="1" customWidth="1"/>
    <col min="559" max="772" width="9.140625" style="551"/>
    <col min="773" max="773" width="3.140625" style="551" customWidth="1"/>
    <col min="774" max="774" width="36.5703125" style="551" customWidth="1"/>
    <col min="775" max="782" width="8.140625" style="551" customWidth="1"/>
    <col min="783" max="783" width="1" style="551" customWidth="1"/>
    <col min="784" max="791" width="8.140625" style="551" customWidth="1"/>
    <col min="792" max="792" width="1" style="551" customWidth="1"/>
    <col min="793" max="800" width="8.140625" style="551" customWidth="1"/>
    <col min="801" max="801" width="1" style="551" customWidth="1"/>
    <col min="802" max="808" width="8.140625" style="551" customWidth="1"/>
    <col min="809" max="809" width="9" style="551" customWidth="1"/>
    <col min="810" max="810" width="1" style="551" customWidth="1"/>
    <col min="811" max="813" width="8.140625" style="551" customWidth="1"/>
    <col min="814" max="814" width="0" style="551" hidden="1" customWidth="1"/>
    <col min="815" max="1028" width="9.140625" style="551"/>
    <col min="1029" max="1029" width="3.140625" style="551" customWidth="1"/>
    <col min="1030" max="1030" width="36.5703125" style="551" customWidth="1"/>
    <col min="1031" max="1038" width="8.140625" style="551" customWidth="1"/>
    <col min="1039" max="1039" width="1" style="551" customWidth="1"/>
    <col min="1040" max="1047" width="8.140625" style="551" customWidth="1"/>
    <col min="1048" max="1048" width="1" style="551" customWidth="1"/>
    <col min="1049" max="1056" width="8.140625" style="551" customWidth="1"/>
    <col min="1057" max="1057" width="1" style="551" customWidth="1"/>
    <col min="1058" max="1064" width="8.140625" style="551" customWidth="1"/>
    <col min="1065" max="1065" width="9" style="551" customWidth="1"/>
    <col min="1066" max="1066" width="1" style="551" customWidth="1"/>
    <col min="1067" max="1069" width="8.140625" style="551" customWidth="1"/>
    <col min="1070" max="1070" width="0" style="551" hidden="1" customWidth="1"/>
    <col min="1071" max="1284" width="9.140625" style="551"/>
    <col min="1285" max="1285" width="3.140625" style="551" customWidth="1"/>
    <col min="1286" max="1286" width="36.5703125" style="551" customWidth="1"/>
    <col min="1287" max="1294" width="8.140625" style="551" customWidth="1"/>
    <col min="1295" max="1295" width="1" style="551" customWidth="1"/>
    <col min="1296" max="1303" width="8.140625" style="551" customWidth="1"/>
    <col min="1304" max="1304" width="1" style="551" customWidth="1"/>
    <col min="1305" max="1312" width="8.140625" style="551" customWidth="1"/>
    <col min="1313" max="1313" width="1" style="551" customWidth="1"/>
    <col min="1314" max="1320" width="8.140625" style="551" customWidth="1"/>
    <col min="1321" max="1321" width="9" style="551" customWidth="1"/>
    <col min="1322" max="1322" width="1" style="551" customWidth="1"/>
    <col min="1323" max="1325" width="8.140625" style="551" customWidth="1"/>
    <col min="1326" max="1326" width="0" style="551" hidden="1" customWidth="1"/>
    <col min="1327" max="1540" width="9.140625" style="551"/>
    <col min="1541" max="1541" width="3.140625" style="551" customWidth="1"/>
    <col min="1542" max="1542" width="36.5703125" style="551" customWidth="1"/>
    <col min="1543" max="1550" width="8.140625" style="551" customWidth="1"/>
    <col min="1551" max="1551" width="1" style="551" customWidth="1"/>
    <col min="1552" max="1559" width="8.140625" style="551" customWidth="1"/>
    <col min="1560" max="1560" width="1" style="551" customWidth="1"/>
    <col min="1561" max="1568" width="8.140625" style="551" customWidth="1"/>
    <col min="1569" max="1569" width="1" style="551" customWidth="1"/>
    <col min="1570" max="1576" width="8.140625" style="551" customWidth="1"/>
    <col min="1577" max="1577" width="9" style="551" customWidth="1"/>
    <col min="1578" max="1578" width="1" style="551" customWidth="1"/>
    <col min="1579" max="1581" width="8.140625" style="551" customWidth="1"/>
    <col min="1582" max="1582" width="0" style="551" hidden="1" customWidth="1"/>
    <col min="1583" max="1796" width="9.140625" style="551"/>
    <col min="1797" max="1797" width="3.140625" style="551" customWidth="1"/>
    <col min="1798" max="1798" width="36.5703125" style="551" customWidth="1"/>
    <col min="1799" max="1806" width="8.140625" style="551" customWidth="1"/>
    <col min="1807" max="1807" width="1" style="551" customWidth="1"/>
    <col min="1808" max="1815" width="8.140625" style="551" customWidth="1"/>
    <col min="1816" max="1816" width="1" style="551" customWidth="1"/>
    <col min="1817" max="1824" width="8.140625" style="551" customWidth="1"/>
    <col min="1825" max="1825" width="1" style="551" customWidth="1"/>
    <col min="1826" max="1832" width="8.140625" style="551" customWidth="1"/>
    <col min="1833" max="1833" width="9" style="551" customWidth="1"/>
    <col min="1834" max="1834" width="1" style="551" customWidth="1"/>
    <col min="1835" max="1837" width="8.140625" style="551" customWidth="1"/>
    <col min="1838" max="1838" width="0" style="551" hidden="1" customWidth="1"/>
    <col min="1839" max="2052" width="9.140625" style="551"/>
    <col min="2053" max="2053" width="3.140625" style="551" customWidth="1"/>
    <col min="2054" max="2054" width="36.5703125" style="551" customWidth="1"/>
    <col min="2055" max="2062" width="8.140625" style="551" customWidth="1"/>
    <col min="2063" max="2063" width="1" style="551" customWidth="1"/>
    <col min="2064" max="2071" width="8.140625" style="551" customWidth="1"/>
    <col min="2072" max="2072" width="1" style="551" customWidth="1"/>
    <col min="2073" max="2080" width="8.140625" style="551" customWidth="1"/>
    <col min="2081" max="2081" width="1" style="551" customWidth="1"/>
    <col min="2082" max="2088" width="8.140625" style="551" customWidth="1"/>
    <col min="2089" max="2089" width="9" style="551" customWidth="1"/>
    <col min="2090" max="2090" width="1" style="551" customWidth="1"/>
    <col min="2091" max="2093" width="8.140625" style="551" customWidth="1"/>
    <col min="2094" max="2094" width="0" style="551" hidden="1" customWidth="1"/>
    <col min="2095" max="2308" width="9.140625" style="551"/>
    <col min="2309" max="2309" width="3.140625" style="551" customWidth="1"/>
    <col min="2310" max="2310" width="36.5703125" style="551" customWidth="1"/>
    <col min="2311" max="2318" width="8.140625" style="551" customWidth="1"/>
    <col min="2319" max="2319" width="1" style="551" customWidth="1"/>
    <col min="2320" max="2327" width="8.140625" style="551" customWidth="1"/>
    <col min="2328" max="2328" width="1" style="551" customWidth="1"/>
    <col min="2329" max="2336" width="8.140625" style="551" customWidth="1"/>
    <col min="2337" max="2337" width="1" style="551" customWidth="1"/>
    <col min="2338" max="2344" width="8.140625" style="551" customWidth="1"/>
    <col min="2345" max="2345" width="9" style="551" customWidth="1"/>
    <col min="2346" max="2346" width="1" style="551" customWidth="1"/>
    <col min="2347" max="2349" width="8.140625" style="551" customWidth="1"/>
    <col min="2350" max="2350" width="0" style="551" hidden="1" customWidth="1"/>
    <col min="2351" max="2564" width="9.140625" style="551"/>
    <col min="2565" max="2565" width="3.140625" style="551" customWidth="1"/>
    <col min="2566" max="2566" width="36.5703125" style="551" customWidth="1"/>
    <col min="2567" max="2574" width="8.140625" style="551" customWidth="1"/>
    <col min="2575" max="2575" width="1" style="551" customWidth="1"/>
    <col min="2576" max="2583" width="8.140625" style="551" customWidth="1"/>
    <col min="2584" max="2584" width="1" style="551" customWidth="1"/>
    <col min="2585" max="2592" width="8.140625" style="551" customWidth="1"/>
    <col min="2593" max="2593" width="1" style="551" customWidth="1"/>
    <col min="2594" max="2600" width="8.140625" style="551" customWidth="1"/>
    <col min="2601" max="2601" width="9" style="551" customWidth="1"/>
    <col min="2602" max="2602" width="1" style="551" customWidth="1"/>
    <col min="2603" max="2605" width="8.140625" style="551" customWidth="1"/>
    <col min="2606" max="2606" width="0" style="551" hidden="1" customWidth="1"/>
    <col min="2607" max="2820" width="9.140625" style="551"/>
    <col min="2821" max="2821" width="3.140625" style="551" customWidth="1"/>
    <col min="2822" max="2822" width="36.5703125" style="551" customWidth="1"/>
    <col min="2823" max="2830" width="8.140625" style="551" customWidth="1"/>
    <col min="2831" max="2831" width="1" style="551" customWidth="1"/>
    <col min="2832" max="2839" width="8.140625" style="551" customWidth="1"/>
    <col min="2840" max="2840" width="1" style="551" customWidth="1"/>
    <col min="2841" max="2848" width="8.140625" style="551" customWidth="1"/>
    <col min="2849" max="2849" width="1" style="551" customWidth="1"/>
    <col min="2850" max="2856" width="8.140625" style="551" customWidth="1"/>
    <col min="2857" max="2857" width="9" style="551" customWidth="1"/>
    <col min="2858" max="2858" width="1" style="551" customWidth="1"/>
    <col min="2859" max="2861" width="8.140625" style="551" customWidth="1"/>
    <col min="2862" max="2862" width="0" style="551" hidden="1" customWidth="1"/>
    <col min="2863" max="3076" width="9.140625" style="551"/>
    <col min="3077" max="3077" width="3.140625" style="551" customWidth="1"/>
    <col min="3078" max="3078" width="36.5703125" style="551" customWidth="1"/>
    <col min="3079" max="3086" width="8.140625" style="551" customWidth="1"/>
    <col min="3087" max="3087" width="1" style="551" customWidth="1"/>
    <col min="3088" max="3095" width="8.140625" style="551" customWidth="1"/>
    <col min="3096" max="3096" width="1" style="551" customWidth="1"/>
    <col min="3097" max="3104" width="8.140625" style="551" customWidth="1"/>
    <col min="3105" max="3105" width="1" style="551" customWidth="1"/>
    <col min="3106" max="3112" width="8.140625" style="551" customWidth="1"/>
    <col min="3113" max="3113" width="9" style="551" customWidth="1"/>
    <col min="3114" max="3114" width="1" style="551" customWidth="1"/>
    <col min="3115" max="3117" width="8.140625" style="551" customWidth="1"/>
    <col min="3118" max="3118" width="0" style="551" hidden="1" customWidth="1"/>
    <col min="3119" max="3332" width="9.140625" style="551"/>
    <col min="3333" max="3333" width="3.140625" style="551" customWidth="1"/>
    <col min="3334" max="3334" width="36.5703125" style="551" customWidth="1"/>
    <col min="3335" max="3342" width="8.140625" style="551" customWidth="1"/>
    <col min="3343" max="3343" width="1" style="551" customWidth="1"/>
    <col min="3344" max="3351" width="8.140625" style="551" customWidth="1"/>
    <col min="3352" max="3352" width="1" style="551" customWidth="1"/>
    <col min="3353" max="3360" width="8.140625" style="551" customWidth="1"/>
    <col min="3361" max="3361" width="1" style="551" customWidth="1"/>
    <col min="3362" max="3368" width="8.140625" style="551" customWidth="1"/>
    <col min="3369" max="3369" width="9" style="551" customWidth="1"/>
    <col min="3370" max="3370" width="1" style="551" customWidth="1"/>
    <col min="3371" max="3373" width="8.140625" style="551" customWidth="1"/>
    <col min="3374" max="3374" width="0" style="551" hidden="1" customWidth="1"/>
    <col min="3375" max="3588" width="9.140625" style="551"/>
    <col min="3589" max="3589" width="3.140625" style="551" customWidth="1"/>
    <col min="3590" max="3590" width="36.5703125" style="551" customWidth="1"/>
    <col min="3591" max="3598" width="8.140625" style="551" customWidth="1"/>
    <col min="3599" max="3599" width="1" style="551" customWidth="1"/>
    <col min="3600" max="3607" width="8.140625" style="551" customWidth="1"/>
    <col min="3608" max="3608" width="1" style="551" customWidth="1"/>
    <col min="3609" max="3616" width="8.140625" style="551" customWidth="1"/>
    <col min="3617" max="3617" width="1" style="551" customWidth="1"/>
    <col min="3618" max="3624" width="8.140625" style="551" customWidth="1"/>
    <col min="3625" max="3625" width="9" style="551" customWidth="1"/>
    <col min="3626" max="3626" width="1" style="551" customWidth="1"/>
    <col min="3627" max="3629" width="8.140625" style="551" customWidth="1"/>
    <col min="3630" max="3630" width="0" style="551" hidden="1" customWidth="1"/>
    <col min="3631" max="3844" width="9.140625" style="551"/>
    <col min="3845" max="3845" width="3.140625" style="551" customWidth="1"/>
    <col min="3846" max="3846" width="36.5703125" style="551" customWidth="1"/>
    <col min="3847" max="3854" width="8.140625" style="551" customWidth="1"/>
    <col min="3855" max="3855" width="1" style="551" customWidth="1"/>
    <col min="3856" max="3863" width="8.140625" style="551" customWidth="1"/>
    <col min="3864" max="3864" width="1" style="551" customWidth="1"/>
    <col min="3865" max="3872" width="8.140625" style="551" customWidth="1"/>
    <col min="3873" max="3873" width="1" style="551" customWidth="1"/>
    <col min="3874" max="3880" width="8.140625" style="551" customWidth="1"/>
    <col min="3881" max="3881" width="9" style="551" customWidth="1"/>
    <col min="3882" max="3882" width="1" style="551" customWidth="1"/>
    <col min="3883" max="3885" width="8.140625" style="551" customWidth="1"/>
    <col min="3886" max="3886" width="0" style="551" hidden="1" customWidth="1"/>
    <col min="3887" max="4100" width="9.140625" style="551"/>
    <col min="4101" max="4101" width="3.140625" style="551" customWidth="1"/>
    <col min="4102" max="4102" width="36.5703125" style="551" customWidth="1"/>
    <col min="4103" max="4110" width="8.140625" style="551" customWidth="1"/>
    <col min="4111" max="4111" width="1" style="551" customWidth="1"/>
    <col min="4112" max="4119" width="8.140625" style="551" customWidth="1"/>
    <col min="4120" max="4120" width="1" style="551" customWidth="1"/>
    <col min="4121" max="4128" width="8.140625" style="551" customWidth="1"/>
    <col min="4129" max="4129" width="1" style="551" customWidth="1"/>
    <col min="4130" max="4136" width="8.140625" style="551" customWidth="1"/>
    <col min="4137" max="4137" width="9" style="551" customWidth="1"/>
    <col min="4138" max="4138" width="1" style="551" customWidth="1"/>
    <col min="4139" max="4141" width="8.140625" style="551" customWidth="1"/>
    <col min="4142" max="4142" width="0" style="551" hidden="1" customWidth="1"/>
    <col min="4143" max="4356" width="9.140625" style="551"/>
    <col min="4357" max="4357" width="3.140625" style="551" customWidth="1"/>
    <col min="4358" max="4358" width="36.5703125" style="551" customWidth="1"/>
    <col min="4359" max="4366" width="8.140625" style="551" customWidth="1"/>
    <col min="4367" max="4367" width="1" style="551" customWidth="1"/>
    <col min="4368" max="4375" width="8.140625" style="551" customWidth="1"/>
    <col min="4376" max="4376" width="1" style="551" customWidth="1"/>
    <col min="4377" max="4384" width="8.140625" style="551" customWidth="1"/>
    <col min="4385" max="4385" width="1" style="551" customWidth="1"/>
    <col min="4386" max="4392" width="8.140625" style="551" customWidth="1"/>
    <col min="4393" max="4393" width="9" style="551" customWidth="1"/>
    <col min="4394" max="4394" width="1" style="551" customWidth="1"/>
    <col min="4395" max="4397" width="8.140625" style="551" customWidth="1"/>
    <col min="4398" max="4398" width="0" style="551" hidden="1" customWidth="1"/>
    <col min="4399" max="4612" width="9.140625" style="551"/>
    <col min="4613" max="4613" width="3.140625" style="551" customWidth="1"/>
    <col min="4614" max="4614" width="36.5703125" style="551" customWidth="1"/>
    <col min="4615" max="4622" width="8.140625" style="551" customWidth="1"/>
    <col min="4623" max="4623" width="1" style="551" customWidth="1"/>
    <col min="4624" max="4631" width="8.140625" style="551" customWidth="1"/>
    <col min="4632" max="4632" width="1" style="551" customWidth="1"/>
    <col min="4633" max="4640" width="8.140625" style="551" customWidth="1"/>
    <col min="4641" max="4641" width="1" style="551" customWidth="1"/>
    <col min="4642" max="4648" width="8.140625" style="551" customWidth="1"/>
    <col min="4649" max="4649" width="9" style="551" customWidth="1"/>
    <col min="4650" max="4650" width="1" style="551" customWidth="1"/>
    <col min="4651" max="4653" width="8.140625" style="551" customWidth="1"/>
    <col min="4654" max="4654" width="0" style="551" hidden="1" customWidth="1"/>
    <col min="4655" max="4868" width="9.140625" style="551"/>
    <col min="4869" max="4869" width="3.140625" style="551" customWidth="1"/>
    <col min="4870" max="4870" width="36.5703125" style="551" customWidth="1"/>
    <col min="4871" max="4878" width="8.140625" style="551" customWidth="1"/>
    <col min="4879" max="4879" width="1" style="551" customWidth="1"/>
    <col min="4880" max="4887" width="8.140625" style="551" customWidth="1"/>
    <col min="4888" max="4888" width="1" style="551" customWidth="1"/>
    <col min="4889" max="4896" width="8.140625" style="551" customWidth="1"/>
    <col min="4897" max="4897" width="1" style="551" customWidth="1"/>
    <col min="4898" max="4904" width="8.140625" style="551" customWidth="1"/>
    <col min="4905" max="4905" width="9" style="551" customWidth="1"/>
    <col min="4906" max="4906" width="1" style="551" customWidth="1"/>
    <col min="4907" max="4909" width="8.140625" style="551" customWidth="1"/>
    <col min="4910" max="4910" width="0" style="551" hidden="1" customWidth="1"/>
    <col min="4911" max="5124" width="9.140625" style="551"/>
    <col min="5125" max="5125" width="3.140625" style="551" customWidth="1"/>
    <col min="5126" max="5126" width="36.5703125" style="551" customWidth="1"/>
    <col min="5127" max="5134" width="8.140625" style="551" customWidth="1"/>
    <col min="5135" max="5135" width="1" style="551" customWidth="1"/>
    <col min="5136" max="5143" width="8.140625" style="551" customWidth="1"/>
    <col min="5144" max="5144" width="1" style="551" customWidth="1"/>
    <col min="5145" max="5152" width="8.140625" style="551" customWidth="1"/>
    <col min="5153" max="5153" width="1" style="551" customWidth="1"/>
    <col min="5154" max="5160" width="8.140625" style="551" customWidth="1"/>
    <col min="5161" max="5161" width="9" style="551" customWidth="1"/>
    <col min="5162" max="5162" width="1" style="551" customWidth="1"/>
    <col min="5163" max="5165" width="8.140625" style="551" customWidth="1"/>
    <col min="5166" max="5166" width="0" style="551" hidden="1" customWidth="1"/>
    <col min="5167" max="5380" width="9.140625" style="551"/>
    <col min="5381" max="5381" width="3.140625" style="551" customWidth="1"/>
    <col min="5382" max="5382" width="36.5703125" style="551" customWidth="1"/>
    <col min="5383" max="5390" width="8.140625" style="551" customWidth="1"/>
    <col min="5391" max="5391" width="1" style="551" customWidth="1"/>
    <col min="5392" max="5399" width="8.140625" style="551" customWidth="1"/>
    <col min="5400" max="5400" width="1" style="551" customWidth="1"/>
    <col min="5401" max="5408" width="8.140625" style="551" customWidth="1"/>
    <col min="5409" max="5409" width="1" style="551" customWidth="1"/>
    <col min="5410" max="5416" width="8.140625" style="551" customWidth="1"/>
    <col min="5417" max="5417" width="9" style="551" customWidth="1"/>
    <col min="5418" max="5418" width="1" style="551" customWidth="1"/>
    <col min="5419" max="5421" width="8.140625" style="551" customWidth="1"/>
    <col min="5422" max="5422" width="0" style="551" hidden="1" customWidth="1"/>
    <col min="5423" max="5636" width="9.140625" style="551"/>
    <col min="5637" max="5637" width="3.140625" style="551" customWidth="1"/>
    <col min="5638" max="5638" width="36.5703125" style="551" customWidth="1"/>
    <col min="5639" max="5646" width="8.140625" style="551" customWidth="1"/>
    <col min="5647" max="5647" width="1" style="551" customWidth="1"/>
    <col min="5648" max="5655" width="8.140625" style="551" customWidth="1"/>
    <col min="5656" max="5656" width="1" style="551" customWidth="1"/>
    <col min="5657" max="5664" width="8.140625" style="551" customWidth="1"/>
    <col min="5665" max="5665" width="1" style="551" customWidth="1"/>
    <col min="5666" max="5672" width="8.140625" style="551" customWidth="1"/>
    <col min="5673" max="5673" width="9" style="551" customWidth="1"/>
    <col min="5674" max="5674" width="1" style="551" customWidth="1"/>
    <col min="5675" max="5677" width="8.140625" style="551" customWidth="1"/>
    <col min="5678" max="5678" width="0" style="551" hidden="1" customWidth="1"/>
    <col min="5679" max="5892" width="9.140625" style="551"/>
    <col min="5893" max="5893" width="3.140625" style="551" customWidth="1"/>
    <col min="5894" max="5894" width="36.5703125" style="551" customWidth="1"/>
    <col min="5895" max="5902" width="8.140625" style="551" customWidth="1"/>
    <col min="5903" max="5903" width="1" style="551" customWidth="1"/>
    <col min="5904" max="5911" width="8.140625" style="551" customWidth="1"/>
    <col min="5912" max="5912" width="1" style="551" customWidth="1"/>
    <col min="5913" max="5920" width="8.140625" style="551" customWidth="1"/>
    <col min="5921" max="5921" width="1" style="551" customWidth="1"/>
    <col min="5922" max="5928" width="8.140625" style="551" customWidth="1"/>
    <col min="5929" max="5929" width="9" style="551" customWidth="1"/>
    <col min="5930" max="5930" width="1" style="551" customWidth="1"/>
    <col min="5931" max="5933" width="8.140625" style="551" customWidth="1"/>
    <col min="5934" max="5934" width="0" style="551" hidden="1" customWidth="1"/>
    <col min="5935" max="6148" width="9.140625" style="551"/>
    <col min="6149" max="6149" width="3.140625" style="551" customWidth="1"/>
    <col min="6150" max="6150" width="36.5703125" style="551" customWidth="1"/>
    <col min="6151" max="6158" width="8.140625" style="551" customWidth="1"/>
    <col min="6159" max="6159" width="1" style="551" customWidth="1"/>
    <col min="6160" max="6167" width="8.140625" style="551" customWidth="1"/>
    <col min="6168" max="6168" width="1" style="551" customWidth="1"/>
    <col min="6169" max="6176" width="8.140625" style="551" customWidth="1"/>
    <col min="6177" max="6177" width="1" style="551" customWidth="1"/>
    <col min="6178" max="6184" width="8.140625" style="551" customWidth="1"/>
    <col min="6185" max="6185" width="9" style="551" customWidth="1"/>
    <col min="6186" max="6186" width="1" style="551" customWidth="1"/>
    <col min="6187" max="6189" width="8.140625" style="551" customWidth="1"/>
    <col min="6190" max="6190" width="0" style="551" hidden="1" customWidth="1"/>
    <col min="6191" max="6404" width="9.140625" style="551"/>
    <col min="6405" max="6405" width="3.140625" style="551" customWidth="1"/>
    <col min="6406" max="6406" width="36.5703125" style="551" customWidth="1"/>
    <col min="6407" max="6414" width="8.140625" style="551" customWidth="1"/>
    <col min="6415" max="6415" width="1" style="551" customWidth="1"/>
    <col min="6416" max="6423" width="8.140625" style="551" customWidth="1"/>
    <col min="6424" max="6424" width="1" style="551" customWidth="1"/>
    <col min="6425" max="6432" width="8.140625" style="551" customWidth="1"/>
    <col min="6433" max="6433" width="1" style="551" customWidth="1"/>
    <col min="6434" max="6440" width="8.140625" style="551" customWidth="1"/>
    <col min="6441" max="6441" width="9" style="551" customWidth="1"/>
    <col min="6442" max="6442" width="1" style="551" customWidth="1"/>
    <col min="6443" max="6445" width="8.140625" style="551" customWidth="1"/>
    <col min="6446" max="6446" width="0" style="551" hidden="1" customWidth="1"/>
    <col min="6447" max="6660" width="9.140625" style="551"/>
    <col min="6661" max="6661" width="3.140625" style="551" customWidth="1"/>
    <col min="6662" max="6662" width="36.5703125" style="551" customWidth="1"/>
    <col min="6663" max="6670" width="8.140625" style="551" customWidth="1"/>
    <col min="6671" max="6671" width="1" style="551" customWidth="1"/>
    <col min="6672" max="6679" width="8.140625" style="551" customWidth="1"/>
    <col min="6680" max="6680" width="1" style="551" customWidth="1"/>
    <col min="6681" max="6688" width="8.140625" style="551" customWidth="1"/>
    <col min="6689" max="6689" width="1" style="551" customWidth="1"/>
    <col min="6690" max="6696" width="8.140625" style="551" customWidth="1"/>
    <col min="6697" max="6697" width="9" style="551" customWidth="1"/>
    <col min="6698" max="6698" width="1" style="551" customWidth="1"/>
    <col min="6699" max="6701" width="8.140625" style="551" customWidth="1"/>
    <col min="6702" max="6702" width="0" style="551" hidden="1" customWidth="1"/>
    <col min="6703" max="6916" width="9.140625" style="551"/>
    <col min="6917" max="6917" width="3.140625" style="551" customWidth="1"/>
    <col min="6918" max="6918" width="36.5703125" style="551" customWidth="1"/>
    <col min="6919" max="6926" width="8.140625" style="551" customWidth="1"/>
    <col min="6927" max="6927" width="1" style="551" customWidth="1"/>
    <col min="6928" max="6935" width="8.140625" style="551" customWidth="1"/>
    <col min="6936" max="6936" width="1" style="551" customWidth="1"/>
    <col min="6937" max="6944" width="8.140625" style="551" customWidth="1"/>
    <col min="6945" max="6945" width="1" style="551" customWidth="1"/>
    <col min="6946" max="6952" width="8.140625" style="551" customWidth="1"/>
    <col min="6953" max="6953" width="9" style="551" customWidth="1"/>
    <col min="6954" max="6954" width="1" style="551" customWidth="1"/>
    <col min="6955" max="6957" width="8.140625" style="551" customWidth="1"/>
    <col min="6958" max="6958" width="0" style="551" hidden="1" customWidth="1"/>
    <col min="6959" max="7172" width="9.140625" style="551"/>
    <col min="7173" max="7173" width="3.140625" style="551" customWidth="1"/>
    <col min="7174" max="7174" width="36.5703125" style="551" customWidth="1"/>
    <col min="7175" max="7182" width="8.140625" style="551" customWidth="1"/>
    <col min="7183" max="7183" width="1" style="551" customWidth="1"/>
    <col min="7184" max="7191" width="8.140625" style="551" customWidth="1"/>
    <col min="7192" max="7192" width="1" style="551" customWidth="1"/>
    <col min="7193" max="7200" width="8.140625" style="551" customWidth="1"/>
    <col min="7201" max="7201" width="1" style="551" customWidth="1"/>
    <col min="7202" max="7208" width="8.140625" style="551" customWidth="1"/>
    <col min="7209" max="7209" width="9" style="551" customWidth="1"/>
    <col min="7210" max="7210" width="1" style="551" customWidth="1"/>
    <col min="7211" max="7213" width="8.140625" style="551" customWidth="1"/>
    <col min="7214" max="7214" width="0" style="551" hidden="1" customWidth="1"/>
    <col min="7215" max="7428" width="9.140625" style="551"/>
    <col min="7429" max="7429" width="3.140625" style="551" customWidth="1"/>
    <col min="7430" max="7430" width="36.5703125" style="551" customWidth="1"/>
    <col min="7431" max="7438" width="8.140625" style="551" customWidth="1"/>
    <col min="7439" max="7439" width="1" style="551" customWidth="1"/>
    <col min="7440" max="7447" width="8.140625" style="551" customWidth="1"/>
    <col min="7448" max="7448" width="1" style="551" customWidth="1"/>
    <col min="7449" max="7456" width="8.140625" style="551" customWidth="1"/>
    <col min="7457" max="7457" width="1" style="551" customWidth="1"/>
    <col min="7458" max="7464" width="8.140625" style="551" customWidth="1"/>
    <col min="7465" max="7465" width="9" style="551" customWidth="1"/>
    <col min="7466" max="7466" width="1" style="551" customWidth="1"/>
    <col min="7467" max="7469" width="8.140625" style="551" customWidth="1"/>
    <col min="7470" max="7470" width="0" style="551" hidden="1" customWidth="1"/>
    <col min="7471" max="7684" width="9.140625" style="551"/>
    <col min="7685" max="7685" width="3.140625" style="551" customWidth="1"/>
    <col min="7686" max="7686" width="36.5703125" style="551" customWidth="1"/>
    <col min="7687" max="7694" width="8.140625" style="551" customWidth="1"/>
    <col min="7695" max="7695" width="1" style="551" customWidth="1"/>
    <col min="7696" max="7703" width="8.140625" style="551" customWidth="1"/>
    <col min="7704" max="7704" width="1" style="551" customWidth="1"/>
    <col min="7705" max="7712" width="8.140625" style="551" customWidth="1"/>
    <col min="7713" max="7713" width="1" style="551" customWidth="1"/>
    <col min="7714" max="7720" width="8.140625" style="551" customWidth="1"/>
    <col min="7721" max="7721" width="9" style="551" customWidth="1"/>
    <col min="7722" max="7722" width="1" style="551" customWidth="1"/>
    <col min="7723" max="7725" width="8.140625" style="551" customWidth="1"/>
    <col min="7726" max="7726" width="0" style="551" hidden="1" customWidth="1"/>
    <col min="7727" max="7940" width="9.140625" style="551"/>
    <col min="7941" max="7941" width="3.140625" style="551" customWidth="1"/>
    <col min="7942" max="7942" width="36.5703125" style="551" customWidth="1"/>
    <col min="7943" max="7950" width="8.140625" style="551" customWidth="1"/>
    <col min="7951" max="7951" width="1" style="551" customWidth="1"/>
    <col min="7952" max="7959" width="8.140625" style="551" customWidth="1"/>
    <col min="7960" max="7960" width="1" style="551" customWidth="1"/>
    <col min="7961" max="7968" width="8.140625" style="551" customWidth="1"/>
    <col min="7969" max="7969" width="1" style="551" customWidth="1"/>
    <col min="7970" max="7976" width="8.140625" style="551" customWidth="1"/>
    <col min="7977" max="7977" width="9" style="551" customWidth="1"/>
    <col min="7978" max="7978" width="1" style="551" customWidth="1"/>
    <col min="7979" max="7981" width="8.140625" style="551" customWidth="1"/>
    <col min="7982" max="7982" width="0" style="551" hidden="1" customWidth="1"/>
    <col min="7983" max="8196" width="9.140625" style="551"/>
    <col min="8197" max="8197" width="3.140625" style="551" customWidth="1"/>
    <col min="8198" max="8198" width="36.5703125" style="551" customWidth="1"/>
    <col min="8199" max="8206" width="8.140625" style="551" customWidth="1"/>
    <col min="8207" max="8207" width="1" style="551" customWidth="1"/>
    <col min="8208" max="8215" width="8.140625" style="551" customWidth="1"/>
    <col min="8216" max="8216" width="1" style="551" customWidth="1"/>
    <col min="8217" max="8224" width="8.140625" style="551" customWidth="1"/>
    <col min="8225" max="8225" width="1" style="551" customWidth="1"/>
    <col min="8226" max="8232" width="8.140625" style="551" customWidth="1"/>
    <col min="8233" max="8233" width="9" style="551" customWidth="1"/>
    <col min="8234" max="8234" width="1" style="551" customWidth="1"/>
    <col min="8235" max="8237" width="8.140625" style="551" customWidth="1"/>
    <col min="8238" max="8238" width="0" style="551" hidden="1" customWidth="1"/>
    <col min="8239" max="8452" width="9.140625" style="551"/>
    <col min="8453" max="8453" width="3.140625" style="551" customWidth="1"/>
    <col min="8454" max="8454" width="36.5703125" style="551" customWidth="1"/>
    <col min="8455" max="8462" width="8.140625" style="551" customWidth="1"/>
    <col min="8463" max="8463" width="1" style="551" customWidth="1"/>
    <col min="8464" max="8471" width="8.140625" style="551" customWidth="1"/>
    <col min="8472" max="8472" width="1" style="551" customWidth="1"/>
    <col min="8473" max="8480" width="8.140625" style="551" customWidth="1"/>
    <col min="8481" max="8481" width="1" style="551" customWidth="1"/>
    <col min="8482" max="8488" width="8.140625" style="551" customWidth="1"/>
    <col min="8489" max="8489" width="9" style="551" customWidth="1"/>
    <col min="8490" max="8490" width="1" style="551" customWidth="1"/>
    <col min="8491" max="8493" width="8.140625" style="551" customWidth="1"/>
    <col min="8494" max="8494" width="0" style="551" hidden="1" customWidth="1"/>
    <col min="8495" max="8708" width="9.140625" style="551"/>
    <col min="8709" max="8709" width="3.140625" style="551" customWidth="1"/>
    <col min="8710" max="8710" width="36.5703125" style="551" customWidth="1"/>
    <col min="8711" max="8718" width="8.140625" style="551" customWidth="1"/>
    <col min="8719" max="8719" width="1" style="551" customWidth="1"/>
    <col min="8720" max="8727" width="8.140625" style="551" customWidth="1"/>
    <col min="8728" max="8728" width="1" style="551" customWidth="1"/>
    <col min="8729" max="8736" width="8.140625" style="551" customWidth="1"/>
    <col min="8737" max="8737" width="1" style="551" customWidth="1"/>
    <col min="8738" max="8744" width="8.140625" style="551" customWidth="1"/>
    <col min="8745" max="8745" width="9" style="551" customWidth="1"/>
    <col min="8746" max="8746" width="1" style="551" customWidth="1"/>
    <col min="8747" max="8749" width="8.140625" style="551" customWidth="1"/>
    <col min="8750" max="8750" width="0" style="551" hidden="1" customWidth="1"/>
    <col min="8751" max="8964" width="9.140625" style="551"/>
    <col min="8965" max="8965" width="3.140625" style="551" customWidth="1"/>
    <col min="8966" max="8966" width="36.5703125" style="551" customWidth="1"/>
    <col min="8967" max="8974" width="8.140625" style="551" customWidth="1"/>
    <col min="8975" max="8975" width="1" style="551" customWidth="1"/>
    <col min="8976" max="8983" width="8.140625" style="551" customWidth="1"/>
    <col min="8984" max="8984" width="1" style="551" customWidth="1"/>
    <col min="8985" max="8992" width="8.140625" style="551" customWidth="1"/>
    <col min="8993" max="8993" width="1" style="551" customWidth="1"/>
    <col min="8994" max="9000" width="8.140625" style="551" customWidth="1"/>
    <col min="9001" max="9001" width="9" style="551" customWidth="1"/>
    <col min="9002" max="9002" width="1" style="551" customWidth="1"/>
    <col min="9003" max="9005" width="8.140625" style="551" customWidth="1"/>
    <col min="9006" max="9006" width="0" style="551" hidden="1" customWidth="1"/>
    <col min="9007" max="9220" width="9.140625" style="551"/>
    <col min="9221" max="9221" width="3.140625" style="551" customWidth="1"/>
    <col min="9222" max="9222" width="36.5703125" style="551" customWidth="1"/>
    <col min="9223" max="9230" width="8.140625" style="551" customWidth="1"/>
    <col min="9231" max="9231" width="1" style="551" customWidth="1"/>
    <col min="9232" max="9239" width="8.140625" style="551" customWidth="1"/>
    <col min="9240" max="9240" width="1" style="551" customWidth="1"/>
    <col min="9241" max="9248" width="8.140625" style="551" customWidth="1"/>
    <col min="9249" max="9249" width="1" style="551" customWidth="1"/>
    <col min="9250" max="9256" width="8.140625" style="551" customWidth="1"/>
    <col min="9257" max="9257" width="9" style="551" customWidth="1"/>
    <col min="9258" max="9258" width="1" style="551" customWidth="1"/>
    <col min="9259" max="9261" width="8.140625" style="551" customWidth="1"/>
    <col min="9262" max="9262" width="0" style="551" hidden="1" customWidth="1"/>
    <col min="9263" max="9476" width="9.140625" style="551"/>
    <col min="9477" max="9477" width="3.140625" style="551" customWidth="1"/>
    <col min="9478" max="9478" width="36.5703125" style="551" customWidth="1"/>
    <col min="9479" max="9486" width="8.140625" style="551" customWidth="1"/>
    <col min="9487" max="9487" width="1" style="551" customWidth="1"/>
    <col min="9488" max="9495" width="8.140625" style="551" customWidth="1"/>
    <col min="9496" max="9496" width="1" style="551" customWidth="1"/>
    <col min="9497" max="9504" width="8.140625" style="551" customWidth="1"/>
    <col min="9505" max="9505" width="1" style="551" customWidth="1"/>
    <col min="9506" max="9512" width="8.140625" style="551" customWidth="1"/>
    <col min="9513" max="9513" width="9" style="551" customWidth="1"/>
    <col min="9514" max="9514" width="1" style="551" customWidth="1"/>
    <col min="9515" max="9517" width="8.140625" style="551" customWidth="1"/>
    <col min="9518" max="9518" width="0" style="551" hidden="1" customWidth="1"/>
    <col min="9519" max="9732" width="9.140625" style="551"/>
    <col min="9733" max="9733" width="3.140625" style="551" customWidth="1"/>
    <col min="9734" max="9734" width="36.5703125" style="551" customWidth="1"/>
    <col min="9735" max="9742" width="8.140625" style="551" customWidth="1"/>
    <col min="9743" max="9743" width="1" style="551" customWidth="1"/>
    <col min="9744" max="9751" width="8.140625" style="551" customWidth="1"/>
    <col min="9752" max="9752" width="1" style="551" customWidth="1"/>
    <col min="9753" max="9760" width="8.140625" style="551" customWidth="1"/>
    <col min="9761" max="9761" width="1" style="551" customWidth="1"/>
    <col min="9762" max="9768" width="8.140625" style="551" customWidth="1"/>
    <col min="9769" max="9769" width="9" style="551" customWidth="1"/>
    <col min="9770" max="9770" width="1" style="551" customWidth="1"/>
    <col min="9771" max="9773" width="8.140625" style="551" customWidth="1"/>
    <col min="9774" max="9774" width="0" style="551" hidden="1" customWidth="1"/>
    <col min="9775" max="9988" width="9.140625" style="551"/>
    <col min="9989" max="9989" width="3.140625" style="551" customWidth="1"/>
    <col min="9990" max="9990" width="36.5703125" style="551" customWidth="1"/>
    <col min="9991" max="9998" width="8.140625" style="551" customWidth="1"/>
    <col min="9999" max="9999" width="1" style="551" customWidth="1"/>
    <col min="10000" max="10007" width="8.140625" style="551" customWidth="1"/>
    <col min="10008" max="10008" width="1" style="551" customWidth="1"/>
    <col min="10009" max="10016" width="8.140625" style="551" customWidth="1"/>
    <col min="10017" max="10017" width="1" style="551" customWidth="1"/>
    <col min="10018" max="10024" width="8.140625" style="551" customWidth="1"/>
    <col min="10025" max="10025" width="9" style="551" customWidth="1"/>
    <col min="10026" max="10026" width="1" style="551" customWidth="1"/>
    <col min="10027" max="10029" width="8.140625" style="551" customWidth="1"/>
    <col min="10030" max="10030" width="0" style="551" hidden="1" customWidth="1"/>
    <col min="10031" max="10244" width="9.140625" style="551"/>
    <col min="10245" max="10245" width="3.140625" style="551" customWidth="1"/>
    <col min="10246" max="10246" width="36.5703125" style="551" customWidth="1"/>
    <col min="10247" max="10254" width="8.140625" style="551" customWidth="1"/>
    <col min="10255" max="10255" width="1" style="551" customWidth="1"/>
    <col min="10256" max="10263" width="8.140625" style="551" customWidth="1"/>
    <col min="10264" max="10264" width="1" style="551" customWidth="1"/>
    <col min="10265" max="10272" width="8.140625" style="551" customWidth="1"/>
    <col min="10273" max="10273" width="1" style="551" customWidth="1"/>
    <col min="10274" max="10280" width="8.140625" style="551" customWidth="1"/>
    <col min="10281" max="10281" width="9" style="551" customWidth="1"/>
    <col min="10282" max="10282" width="1" style="551" customWidth="1"/>
    <col min="10283" max="10285" width="8.140625" style="551" customWidth="1"/>
    <col min="10286" max="10286" width="0" style="551" hidden="1" customWidth="1"/>
    <col min="10287" max="10500" width="9.140625" style="551"/>
    <col min="10501" max="10501" width="3.140625" style="551" customWidth="1"/>
    <col min="10502" max="10502" width="36.5703125" style="551" customWidth="1"/>
    <col min="10503" max="10510" width="8.140625" style="551" customWidth="1"/>
    <col min="10511" max="10511" width="1" style="551" customWidth="1"/>
    <col min="10512" max="10519" width="8.140625" style="551" customWidth="1"/>
    <col min="10520" max="10520" width="1" style="551" customWidth="1"/>
    <col min="10521" max="10528" width="8.140625" style="551" customWidth="1"/>
    <col min="10529" max="10529" width="1" style="551" customWidth="1"/>
    <col min="10530" max="10536" width="8.140625" style="551" customWidth="1"/>
    <col min="10537" max="10537" width="9" style="551" customWidth="1"/>
    <col min="10538" max="10538" width="1" style="551" customWidth="1"/>
    <col min="10539" max="10541" width="8.140625" style="551" customWidth="1"/>
    <col min="10542" max="10542" width="0" style="551" hidden="1" customWidth="1"/>
    <col min="10543" max="10756" width="9.140625" style="551"/>
    <col min="10757" max="10757" width="3.140625" style="551" customWidth="1"/>
    <col min="10758" max="10758" width="36.5703125" style="551" customWidth="1"/>
    <col min="10759" max="10766" width="8.140625" style="551" customWidth="1"/>
    <col min="10767" max="10767" width="1" style="551" customWidth="1"/>
    <col min="10768" max="10775" width="8.140625" style="551" customWidth="1"/>
    <col min="10776" max="10776" width="1" style="551" customWidth="1"/>
    <col min="10777" max="10784" width="8.140625" style="551" customWidth="1"/>
    <col min="10785" max="10785" width="1" style="551" customWidth="1"/>
    <col min="10786" max="10792" width="8.140625" style="551" customWidth="1"/>
    <col min="10793" max="10793" width="9" style="551" customWidth="1"/>
    <col min="10794" max="10794" width="1" style="551" customWidth="1"/>
    <col min="10795" max="10797" width="8.140625" style="551" customWidth="1"/>
    <col min="10798" max="10798" width="0" style="551" hidden="1" customWidth="1"/>
    <col min="10799" max="11012" width="9.140625" style="551"/>
    <col min="11013" max="11013" width="3.140625" style="551" customWidth="1"/>
    <col min="11014" max="11014" width="36.5703125" style="551" customWidth="1"/>
    <col min="11015" max="11022" width="8.140625" style="551" customWidth="1"/>
    <col min="11023" max="11023" width="1" style="551" customWidth="1"/>
    <col min="11024" max="11031" width="8.140625" style="551" customWidth="1"/>
    <col min="11032" max="11032" width="1" style="551" customWidth="1"/>
    <col min="11033" max="11040" width="8.140625" style="551" customWidth="1"/>
    <col min="11041" max="11041" width="1" style="551" customWidth="1"/>
    <col min="11042" max="11048" width="8.140625" style="551" customWidth="1"/>
    <col min="11049" max="11049" width="9" style="551" customWidth="1"/>
    <col min="11050" max="11050" width="1" style="551" customWidth="1"/>
    <col min="11051" max="11053" width="8.140625" style="551" customWidth="1"/>
    <col min="11054" max="11054" width="0" style="551" hidden="1" customWidth="1"/>
    <col min="11055" max="11268" width="9.140625" style="551"/>
    <col min="11269" max="11269" width="3.140625" style="551" customWidth="1"/>
    <col min="11270" max="11270" width="36.5703125" style="551" customWidth="1"/>
    <col min="11271" max="11278" width="8.140625" style="551" customWidth="1"/>
    <col min="11279" max="11279" width="1" style="551" customWidth="1"/>
    <col min="11280" max="11287" width="8.140625" style="551" customWidth="1"/>
    <col min="11288" max="11288" width="1" style="551" customWidth="1"/>
    <col min="11289" max="11296" width="8.140625" style="551" customWidth="1"/>
    <col min="11297" max="11297" width="1" style="551" customWidth="1"/>
    <col min="11298" max="11304" width="8.140625" style="551" customWidth="1"/>
    <col min="11305" max="11305" width="9" style="551" customWidth="1"/>
    <col min="11306" max="11306" width="1" style="551" customWidth="1"/>
    <col min="11307" max="11309" width="8.140625" style="551" customWidth="1"/>
    <col min="11310" max="11310" width="0" style="551" hidden="1" customWidth="1"/>
    <col min="11311" max="11524" width="9.140625" style="551"/>
    <col min="11525" max="11525" width="3.140625" style="551" customWidth="1"/>
    <col min="11526" max="11526" width="36.5703125" style="551" customWidth="1"/>
    <col min="11527" max="11534" width="8.140625" style="551" customWidth="1"/>
    <col min="11535" max="11535" width="1" style="551" customWidth="1"/>
    <col min="11536" max="11543" width="8.140625" style="551" customWidth="1"/>
    <col min="11544" max="11544" width="1" style="551" customWidth="1"/>
    <col min="11545" max="11552" width="8.140625" style="551" customWidth="1"/>
    <col min="11553" max="11553" width="1" style="551" customWidth="1"/>
    <col min="11554" max="11560" width="8.140625" style="551" customWidth="1"/>
    <col min="11561" max="11561" width="9" style="551" customWidth="1"/>
    <col min="11562" max="11562" width="1" style="551" customWidth="1"/>
    <col min="11563" max="11565" width="8.140625" style="551" customWidth="1"/>
    <col min="11566" max="11566" width="0" style="551" hidden="1" customWidth="1"/>
    <col min="11567" max="11780" width="9.140625" style="551"/>
    <col min="11781" max="11781" width="3.140625" style="551" customWidth="1"/>
    <col min="11782" max="11782" width="36.5703125" style="551" customWidth="1"/>
    <col min="11783" max="11790" width="8.140625" style="551" customWidth="1"/>
    <col min="11791" max="11791" width="1" style="551" customWidth="1"/>
    <col min="11792" max="11799" width="8.140625" style="551" customWidth="1"/>
    <col min="11800" max="11800" width="1" style="551" customWidth="1"/>
    <col min="11801" max="11808" width="8.140625" style="551" customWidth="1"/>
    <col min="11809" max="11809" width="1" style="551" customWidth="1"/>
    <col min="11810" max="11816" width="8.140625" style="551" customWidth="1"/>
    <col min="11817" max="11817" width="9" style="551" customWidth="1"/>
    <col min="11818" max="11818" width="1" style="551" customWidth="1"/>
    <col min="11819" max="11821" width="8.140625" style="551" customWidth="1"/>
    <col min="11822" max="11822" width="0" style="551" hidden="1" customWidth="1"/>
    <col min="11823" max="12036" width="9.140625" style="551"/>
    <col min="12037" max="12037" width="3.140625" style="551" customWidth="1"/>
    <col min="12038" max="12038" width="36.5703125" style="551" customWidth="1"/>
    <col min="12039" max="12046" width="8.140625" style="551" customWidth="1"/>
    <col min="12047" max="12047" width="1" style="551" customWidth="1"/>
    <col min="12048" max="12055" width="8.140625" style="551" customWidth="1"/>
    <col min="12056" max="12056" width="1" style="551" customWidth="1"/>
    <col min="12057" max="12064" width="8.140625" style="551" customWidth="1"/>
    <col min="12065" max="12065" width="1" style="551" customWidth="1"/>
    <col min="12066" max="12072" width="8.140625" style="551" customWidth="1"/>
    <col min="12073" max="12073" width="9" style="551" customWidth="1"/>
    <col min="12074" max="12074" width="1" style="551" customWidth="1"/>
    <col min="12075" max="12077" width="8.140625" style="551" customWidth="1"/>
    <col min="12078" max="12078" width="0" style="551" hidden="1" customWidth="1"/>
    <col min="12079" max="12292" width="9.140625" style="551"/>
    <col min="12293" max="12293" width="3.140625" style="551" customWidth="1"/>
    <col min="12294" max="12294" width="36.5703125" style="551" customWidth="1"/>
    <col min="12295" max="12302" width="8.140625" style="551" customWidth="1"/>
    <col min="12303" max="12303" width="1" style="551" customWidth="1"/>
    <col min="12304" max="12311" width="8.140625" style="551" customWidth="1"/>
    <col min="12312" max="12312" width="1" style="551" customWidth="1"/>
    <col min="12313" max="12320" width="8.140625" style="551" customWidth="1"/>
    <col min="12321" max="12321" width="1" style="551" customWidth="1"/>
    <col min="12322" max="12328" width="8.140625" style="551" customWidth="1"/>
    <col min="12329" max="12329" width="9" style="551" customWidth="1"/>
    <col min="12330" max="12330" width="1" style="551" customWidth="1"/>
    <col min="12331" max="12333" width="8.140625" style="551" customWidth="1"/>
    <col min="12334" max="12334" width="0" style="551" hidden="1" customWidth="1"/>
    <col min="12335" max="12548" width="9.140625" style="551"/>
    <col min="12549" max="12549" width="3.140625" style="551" customWidth="1"/>
    <col min="12550" max="12550" width="36.5703125" style="551" customWidth="1"/>
    <col min="12551" max="12558" width="8.140625" style="551" customWidth="1"/>
    <col min="12559" max="12559" width="1" style="551" customWidth="1"/>
    <col min="12560" max="12567" width="8.140625" style="551" customWidth="1"/>
    <col min="12568" max="12568" width="1" style="551" customWidth="1"/>
    <col min="12569" max="12576" width="8.140625" style="551" customWidth="1"/>
    <col min="12577" max="12577" width="1" style="551" customWidth="1"/>
    <col min="12578" max="12584" width="8.140625" style="551" customWidth="1"/>
    <col min="12585" max="12585" width="9" style="551" customWidth="1"/>
    <col min="12586" max="12586" width="1" style="551" customWidth="1"/>
    <col min="12587" max="12589" width="8.140625" style="551" customWidth="1"/>
    <col min="12590" max="12590" width="0" style="551" hidden="1" customWidth="1"/>
    <col min="12591" max="12804" width="9.140625" style="551"/>
    <col min="12805" max="12805" width="3.140625" style="551" customWidth="1"/>
    <col min="12806" max="12806" width="36.5703125" style="551" customWidth="1"/>
    <col min="12807" max="12814" width="8.140625" style="551" customWidth="1"/>
    <col min="12815" max="12815" width="1" style="551" customWidth="1"/>
    <col min="12816" max="12823" width="8.140625" style="551" customWidth="1"/>
    <col min="12824" max="12824" width="1" style="551" customWidth="1"/>
    <col min="12825" max="12832" width="8.140625" style="551" customWidth="1"/>
    <col min="12833" max="12833" width="1" style="551" customWidth="1"/>
    <col min="12834" max="12840" width="8.140625" style="551" customWidth="1"/>
    <col min="12841" max="12841" width="9" style="551" customWidth="1"/>
    <col min="12842" max="12842" width="1" style="551" customWidth="1"/>
    <col min="12843" max="12845" width="8.140625" style="551" customWidth="1"/>
    <col min="12846" max="12846" width="0" style="551" hidden="1" customWidth="1"/>
    <col min="12847" max="13060" width="9.140625" style="551"/>
    <col min="13061" max="13061" width="3.140625" style="551" customWidth="1"/>
    <col min="13062" max="13062" width="36.5703125" style="551" customWidth="1"/>
    <col min="13063" max="13070" width="8.140625" style="551" customWidth="1"/>
    <col min="13071" max="13071" width="1" style="551" customWidth="1"/>
    <col min="13072" max="13079" width="8.140625" style="551" customWidth="1"/>
    <col min="13080" max="13080" width="1" style="551" customWidth="1"/>
    <col min="13081" max="13088" width="8.140625" style="551" customWidth="1"/>
    <col min="13089" max="13089" width="1" style="551" customWidth="1"/>
    <col min="13090" max="13096" width="8.140625" style="551" customWidth="1"/>
    <col min="13097" max="13097" width="9" style="551" customWidth="1"/>
    <col min="13098" max="13098" width="1" style="551" customWidth="1"/>
    <col min="13099" max="13101" width="8.140625" style="551" customWidth="1"/>
    <col min="13102" max="13102" width="0" style="551" hidden="1" customWidth="1"/>
    <col min="13103" max="13316" width="9.140625" style="551"/>
    <col min="13317" max="13317" width="3.140625" style="551" customWidth="1"/>
    <col min="13318" max="13318" width="36.5703125" style="551" customWidth="1"/>
    <col min="13319" max="13326" width="8.140625" style="551" customWidth="1"/>
    <col min="13327" max="13327" width="1" style="551" customWidth="1"/>
    <col min="13328" max="13335" width="8.140625" style="551" customWidth="1"/>
    <col min="13336" max="13336" width="1" style="551" customWidth="1"/>
    <col min="13337" max="13344" width="8.140625" style="551" customWidth="1"/>
    <col min="13345" max="13345" width="1" style="551" customWidth="1"/>
    <col min="13346" max="13352" width="8.140625" style="551" customWidth="1"/>
    <col min="13353" max="13353" width="9" style="551" customWidth="1"/>
    <col min="13354" max="13354" width="1" style="551" customWidth="1"/>
    <col min="13355" max="13357" width="8.140625" style="551" customWidth="1"/>
    <col min="13358" max="13358" width="0" style="551" hidden="1" customWidth="1"/>
    <col min="13359" max="13572" width="9.140625" style="551"/>
    <col min="13573" max="13573" width="3.140625" style="551" customWidth="1"/>
    <col min="13574" max="13574" width="36.5703125" style="551" customWidth="1"/>
    <col min="13575" max="13582" width="8.140625" style="551" customWidth="1"/>
    <col min="13583" max="13583" width="1" style="551" customWidth="1"/>
    <col min="13584" max="13591" width="8.140625" style="551" customWidth="1"/>
    <col min="13592" max="13592" width="1" style="551" customWidth="1"/>
    <col min="13593" max="13600" width="8.140625" style="551" customWidth="1"/>
    <col min="13601" max="13601" width="1" style="551" customWidth="1"/>
    <col min="13602" max="13608" width="8.140625" style="551" customWidth="1"/>
    <col min="13609" max="13609" width="9" style="551" customWidth="1"/>
    <col min="13610" max="13610" width="1" style="551" customWidth="1"/>
    <col min="13611" max="13613" width="8.140625" style="551" customWidth="1"/>
    <col min="13614" max="13614" width="0" style="551" hidden="1" customWidth="1"/>
    <col min="13615" max="13828" width="9.140625" style="551"/>
    <col min="13829" max="13829" width="3.140625" style="551" customWidth="1"/>
    <col min="13830" max="13830" width="36.5703125" style="551" customWidth="1"/>
    <col min="13831" max="13838" width="8.140625" style="551" customWidth="1"/>
    <col min="13839" max="13839" width="1" style="551" customWidth="1"/>
    <col min="13840" max="13847" width="8.140625" style="551" customWidth="1"/>
    <col min="13848" max="13848" width="1" style="551" customWidth="1"/>
    <col min="13849" max="13856" width="8.140625" style="551" customWidth="1"/>
    <col min="13857" max="13857" width="1" style="551" customWidth="1"/>
    <col min="13858" max="13864" width="8.140625" style="551" customWidth="1"/>
    <col min="13865" max="13865" width="9" style="551" customWidth="1"/>
    <col min="13866" max="13866" width="1" style="551" customWidth="1"/>
    <col min="13867" max="13869" width="8.140625" style="551" customWidth="1"/>
    <col min="13870" max="13870" width="0" style="551" hidden="1" customWidth="1"/>
    <col min="13871" max="14084" width="9.140625" style="551"/>
    <col min="14085" max="14085" width="3.140625" style="551" customWidth="1"/>
    <col min="14086" max="14086" width="36.5703125" style="551" customWidth="1"/>
    <col min="14087" max="14094" width="8.140625" style="551" customWidth="1"/>
    <col min="14095" max="14095" width="1" style="551" customWidth="1"/>
    <col min="14096" max="14103" width="8.140625" style="551" customWidth="1"/>
    <col min="14104" max="14104" width="1" style="551" customWidth="1"/>
    <col min="14105" max="14112" width="8.140625" style="551" customWidth="1"/>
    <col min="14113" max="14113" width="1" style="551" customWidth="1"/>
    <col min="14114" max="14120" width="8.140625" style="551" customWidth="1"/>
    <col min="14121" max="14121" width="9" style="551" customWidth="1"/>
    <col min="14122" max="14122" width="1" style="551" customWidth="1"/>
    <col min="14123" max="14125" width="8.140625" style="551" customWidth="1"/>
    <col min="14126" max="14126" width="0" style="551" hidden="1" customWidth="1"/>
    <col min="14127" max="14340" width="9.140625" style="551"/>
    <col min="14341" max="14341" width="3.140625" style="551" customWidth="1"/>
    <col min="14342" max="14342" width="36.5703125" style="551" customWidth="1"/>
    <col min="14343" max="14350" width="8.140625" style="551" customWidth="1"/>
    <col min="14351" max="14351" width="1" style="551" customWidth="1"/>
    <col min="14352" max="14359" width="8.140625" style="551" customWidth="1"/>
    <col min="14360" max="14360" width="1" style="551" customWidth="1"/>
    <col min="14361" max="14368" width="8.140625" style="551" customWidth="1"/>
    <col min="14369" max="14369" width="1" style="551" customWidth="1"/>
    <col min="14370" max="14376" width="8.140625" style="551" customWidth="1"/>
    <col min="14377" max="14377" width="9" style="551" customWidth="1"/>
    <col min="14378" max="14378" width="1" style="551" customWidth="1"/>
    <col min="14379" max="14381" width="8.140625" style="551" customWidth="1"/>
    <col min="14382" max="14382" width="0" style="551" hidden="1" customWidth="1"/>
    <col min="14383" max="14596" width="9.140625" style="551"/>
    <col min="14597" max="14597" width="3.140625" style="551" customWidth="1"/>
    <col min="14598" max="14598" width="36.5703125" style="551" customWidth="1"/>
    <col min="14599" max="14606" width="8.140625" style="551" customWidth="1"/>
    <col min="14607" max="14607" width="1" style="551" customWidth="1"/>
    <col min="14608" max="14615" width="8.140625" style="551" customWidth="1"/>
    <col min="14616" max="14616" width="1" style="551" customWidth="1"/>
    <col min="14617" max="14624" width="8.140625" style="551" customWidth="1"/>
    <col min="14625" max="14625" width="1" style="551" customWidth="1"/>
    <col min="14626" max="14632" width="8.140625" style="551" customWidth="1"/>
    <col min="14633" max="14633" width="9" style="551" customWidth="1"/>
    <col min="14634" max="14634" width="1" style="551" customWidth="1"/>
    <col min="14635" max="14637" width="8.140625" style="551" customWidth="1"/>
    <col min="14638" max="14638" width="0" style="551" hidden="1" customWidth="1"/>
    <col min="14639" max="14852" width="9.140625" style="551"/>
    <col min="14853" max="14853" width="3.140625" style="551" customWidth="1"/>
    <col min="14854" max="14854" width="36.5703125" style="551" customWidth="1"/>
    <col min="14855" max="14862" width="8.140625" style="551" customWidth="1"/>
    <col min="14863" max="14863" width="1" style="551" customWidth="1"/>
    <col min="14864" max="14871" width="8.140625" style="551" customWidth="1"/>
    <col min="14872" max="14872" width="1" style="551" customWidth="1"/>
    <col min="14873" max="14880" width="8.140625" style="551" customWidth="1"/>
    <col min="14881" max="14881" width="1" style="551" customWidth="1"/>
    <col min="14882" max="14888" width="8.140625" style="551" customWidth="1"/>
    <col min="14889" max="14889" width="9" style="551" customWidth="1"/>
    <col min="14890" max="14890" width="1" style="551" customWidth="1"/>
    <col min="14891" max="14893" width="8.140625" style="551" customWidth="1"/>
    <col min="14894" max="14894" width="0" style="551" hidden="1" customWidth="1"/>
    <col min="14895" max="15108" width="9.140625" style="551"/>
    <col min="15109" max="15109" width="3.140625" style="551" customWidth="1"/>
    <col min="15110" max="15110" width="36.5703125" style="551" customWidth="1"/>
    <col min="15111" max="15118" width="8.140625" style="551" customWidth="1"/>
    <col min="15119" max="15119" width="1" style="551" customWidth="1"/>
    <col min="15120" max="15127" width="8.140625" style="551" customWidth="1"/>
    <col min="15128" max="15128" width="1" style="551" customWidth="1"/>
    <col min="15129" max="15136" width="8.140625" style="551" customWidth="1"/>
    <col min="15137" max="15137" width="1" style="551" customWidth="1"/>
    <col min="15138" max="15144" width="8.140625" style="551" customWidth="1"/>
    <col min="15145" max="15145" width="9" style="551" customWidth="1"/>
    <col min="15146" max="15146" width="1" style="551" customWidth="1"/>
    <col min="15147" max="15149" width="8.140625" style="551" customWidth="1"/>
    <col min="15150" max="15150" width="0" style="551" hidden="1" customWidth="1"/>
    <col min="15151" max="15364" width="9.140625" style="551"/>
    <col min="15365" max="15365" width="3.140625" style="551" customWidth="1"/>
    <col min="15366" max="15366" width="36.5703125" style="551" customWidth="1"/>
    <col min="15367" max="15374" width="8.140625" style="551" customWidth="1"/>
    <col min="15375" max="15375" width="1" style="551" customWidth="1"/>
    <col min="15376" max="15383" width="8.140625" style="551" customWidth="1"/>
    <col min="15384" max="15384" width="1" style="551" customWidth="1"/>
    <col min="15385" max="15392" width="8.140625" style="551" customWidth="1"/>
    <col min="15393" max="15393" width="1" style="551" customWidth="1"/>
    <col min="15394" max="15400" width="8.140625" style="551" customWidth="1"/>
    <col min="15401" max="15401" width="9" style="551" customWidth="1"/>
    <col min="15402" max="15402" width="1" style="551" customWidth="1"/>
    <col min="15403" max="15405" width="8.140625" style="551" customWidth="1"/>
    <col min="15406" max="15406" width="0" style="551" hidden="1" customWidth="1"/>
    <col min="15407" max="15620" width="9.140625" style="551"/>
    <col min="15621" max="15621" width="3.140625" style="551" customWidth="1"/>
    <col min="15622" max="15622" width="36.5703125" style="551" customWidth="1"/>
    <col min="15623" max="15630" width="8.140625" style="551" customWidth="1"/>
    <col min="15631" max="15631" width="1" style="551" customWidth="1"/>
    <col min="15632" max="15639" width="8.140625" style="551" customWidth="1"/>
    <col min="15640" max="15640" width="1" style="551" customWidth="1"/>
    <col min="15641" max="15648" width="8.140625" style="551" customWidth="1"/>
    <col min="15649" max="15649" width="1" style="551" customWidth="1"/>
    <col min="15650" max="15656" width="8.140625" style="551" customWidth="1"/>
    <col min="15657" max="15657" width="9" style="551" customWidth="1"/>
    <col min="15658" max="15658" width="1" style="551" customWidth="1"/>
    <col min="15659" max="15661" width="8.140625" style="551" customWidth="1"/>
    <col min="15662" max="15662" width="0" style="551" hidden="1" customWidth="1"/>
    <col min="15663" max="15876" width="9.140625" style="551"/>
    <col min="15877" max="15877" width="3.140625" style="551" customWidth="1"/>
    <col min="15878" max="15878" width="36.5703125" style="551" customWidth="1"/>
    <col min="15879" max="15886" width="8.140625" style="551" customWidth="1"/>
    <col min="15887" max="15887" width="1" style="551" customWidth="1"/>
    <col min="15888" max="15895" width="8.140625" style="551" customWidth="1"/>
    <col min="15896" max="15896" width="1" style="551" customWidth="1"/>
    <col min="15897" max="15904" width="8.140625" style="551" customWidth="1"/>
    <col min="15905" max="15905" width="1" style="551" customWidth="1"/>
    <col min="15906" max="15912" width="8.140625" style="551" customWidth="1"/>
    <col min="15913" max="15913" width="9" style="551" customWidth="1"/>
    <col min="15914" max="15914" width="1" style="551" customWidth="1"/>
    <col min="15915" max="15917" width="8.140625" style="551" customWidth="1"/>
    <col min="15918" max="15918" width="0" style="551" hidden="1" customWidth="1"/>
    <col min="15919" max="16132" width="9.140625" style="551"/>
    <col min="16133" max="16133" width="3.140625" style="551" customWidth="1"/>
    <col min="16134" max="16134" width="36.5703125" style="551" customWidth="1"/>
    <col min="16135" max="16142" width="8.140625" style="551" customWidth="1"/>
    <col min="16143" max="16143" width="1" style="551" customWidth="1"/>
    <col min="16144" max="16151" width="8.140625" style="551" customWidth="1"/>
    <col min="16152" max="16152" width="1" style="551" customWidth="1"/>
    <col min="16153" max="16160" width="8.140625" style="551" customWidth="1"/>
    <col min="16161" max="16161" width="1" style="551" customWidth="1"/>
    <col min="16162" max="16168" width="8.140625" style="551" customWidth="1"/>
    <col min="16169" max="16169" width="9" style="551" customWidth="1"/>
    <col min="16170" max="16170" width="1" style="551" customWidth="1"/>
    <col min="16171" max="16173" width="8.140625" style="551" customWidth="1"/>
    <col min="16174" max="16174" width="0" style="551" hidden="1" customWidth="1"/>
    <col min="16175" max="16384" width="9.140625" style="551"/>
  </cols>
  <sheetData>
    <row r="1" spans="1:105" ht="13.5" x14ac:dyDescent="0.2">
      <c r="B1" s="325" t="s">
        <v>1329</v>
      </c>
      <c r="C1" s="659"/>
      <c r="D1" s="659"/>
      <c r="E1" s="659"/>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885"/>
      <c r="AG1" s="885"/>
      <c r="AH1" s="885"/>
      <c r="AI1" s="885"/>
      <c r="AJ1" s="885"/>
      <c r="AK1" s="885"/>
      <c r="AL1" s="885"/>
      <c r="AM1" s="885"/>
      <c r="AN1" s="885"/>
      <c r="AO1" s="885"/>
      <c r="AP1" s="552"/>
      <c r="AQ1" s="552"/>
      <c r="AR1" s="552"/>
      <c r="AS1" s="552"/>
      <c r="AT1" s="552"/>
      <c r="AU1" s="906" t="s">
        <v>1677</v>
      </c>
      <c r="AV1" s="552"/>
      <c r="AW1" s="552"/>
      <c r="AX1" s="552"/>
    </row>
    <row r="2" spans="1:105" ht="14.25" thickBot="1" x14ac:dyDescent="0.25">
      <c r="B2" s="323" t="s">
        <v>157</v>
      </c>
      <c r="C2" s="655"/>
      <c r="D2" s="655"/>
      <c r="E2" s="655"/>
      <c r="F2" s="655"/>
      <c r="G2" s="655"/>
      <c r="H2" s="655"/>
      <c r="I2" s="655"/>
      <c r="J2" s="655"/>
      <c r="K2" s="655"/>
      <c r="L2" s="627"/>
      <c r="M2" s="655"/>
      <c r="N2" s="627"/>
      <c r="S2" s="627"/>
      <c r="T2" s="627"/>
      <c r="U2" s="627"/>
      <c r="V2" s="627"/>
      <c r="W2" s="627"/>
      <c r="X2" s="627"/>
      <c r="Y2" s="627"/>
      <c r="Z2" s="627"/>
      <c r="AA2" s="627"/>
      <c r="AB2" s="627"/>
      <c r="AC2" s="627"/>
      <c r="AD2" s="627"/>
      <c r="AE2" s="627"/>
      <c r="AF2" s="885"/>
      <c r="AG2" s="885"/>
      <c r="AH2" s="885"/>
      <c r="AI2" s="885"/>
      <c r="AJ2" s="885"/>
      <c r="AK2" s="885"/>
      <c r="AL2" s="885"/>
      <c r="AM2" s="885"/>
      <c r="AN2" s="885"/>
      <c r="AO2" s="885"/>
      <c r="AP2" s="552"/>
      <c r="AQ2" s="552"/>
      <c r="AR2" s="552"/>
      <c r="AS2" s="552"/>
      <c r="AT2" s="552"/>
      <c r="AU2" s="906" t="s">
        <v>372</v>
      </c>
      <c r="AV2" s="552"/>
      <c r="AW2" s="552"/>
      <c r="AX2" s="552"/>
    </row>
    <row r="3" spans="1:105" ht="15" customHeight="1" x14ac:dyDescent="0.2">
      <c r="B3" s="321" t="s">
        <v>1328</v>
      </c>
      <c r="C3" s="655"/>
      <c r="D3" s="655"/>
      <c r="E3" s="655"/>
      <c r="F3" s="655"/>
      <c r="G3" s="655"/>
      <c r="H3" s="1075" t="s">
        <v>158</v>
      </c>
      <c r="I3" s="1076"/>
      <c r="J3" s="1076"/>
      <c r="K3" s="1076"/>
      <c r="L3" s="1076"/>
      <c r="M3" s="1076"/>
      <c r="N3" s="1076"/>
      <c r="O3" s="1077"/>
      <c r="R3" s="627"/>
      <c r="S3" s="627"/>
      <c r="T3" s="627"/>
      <c r="U3" s="627"/>
      <c r="V3" s="627"/>
      <c r="W3" s="627"/>
      <c r="X3" s="627"/>
      <c r="Y3" s="627"/>
      <c r="Z3" s="627"/>
      <c r="AA3" s="627"/>
      <c r="AB3" s="627"/>
      <c r="AC3" s="627"/>
      <c r="AD3" s="627"/>
      <c r="AE3" s="913"/>
      <c r="AF3" s="885"/>
      <c r="AG3" s="885"/>
      <c r="AH3" s="885"/>
      <c r="AI3" s="885"/>
      <c r="AJ3" s="885"/>
      <c r="AK3" s="885"/>
      <c r="AL3" s="885"/>
      <c r="AM3" s="885"/>
      <c r="AN3" s="885"/>
      <c r="AO3" s="885"/>
      <c r="AP3" s="885"/>
      <c r="AQ3" s="885"/>
      <c r="AR3" s="552"/>
      <c r="AS3" s="552"/>
      <c r="AT3" s="552"/>
      <c r="AU3" s="906" t="s">
        <v>1678</v>
      </c>
      <c r="AV3" s="552"/>
      <c r="AW3" s="552"/>
      <c r="AX3" s="552"/>
      <c r="BC3" s="919"/>
      <c r="BD3" s="919"/>
      <c r="BE3" s="919"/>
      <c r="BF3" s="919"/>
      <c r="BG3" s="919"/>
      <c r="BH3" s="919"/>
      <c r="BI3" s="919"/>
    </row>
    <row r="4" spans="1:105" ht="13.5" x14ac:dyDescent="0.2">
      <c r="B4" s="656"/>
      <c r="C4" s="655"/>
      <c r="D4" s="655"/>
      <c r="E4" s="655"/>
      <c r="F4" s="655"/>
      <c r="G4" s="655"/>
      <c r="H4" s="723" t="s">
        <v>370</v>
      </c>
      <c r="I4" s="692"/>
      <c r="J4" s="1106" t="s">
        <v>1703</v>
      </c>
      <c r="K4" s="1106"/>
      <c r="L4" s="1106"/>
      <c r="M4" s="1106"/>
      <c r="N4" s="1106"/>
      <c r="O4" s="1107"/>
      <c r="R4" s="627"/>
      <c r="S4" s="627"/>
      <c r="T4" s="627"/>
      <c r="U4" s="627"/>
      <c r="V4" s="627"/>
      <c r="W4" s="627"/>
      <c r="X4" s="627"/>
      <c r="Y4" s="627"/>
      <c r="Z4" s="627"/>
      <c r="AA4" s="627"/>
      <c r="AB4" s="627"/>
      <c r="AC4" s="627"/>
      <c r="AD4" s="627"/>
      <c r="AE4" s="913"/>
      <c r="AF4" s="885"/>
      <c r="AG4" s="885"/>
      <c r="AH4" s="885"/>
      <c r="AI4" s="885"/>
      <c r="AJ4" s="885"/>
      <c r="AK4" s="885"/>
      <c r="AL4" s="885"/>
      <c r="AM4" s="885"/>
      <c r="AN4" s="885"/>
      <c r="AO4" s="885"/>
      <c r="AP4" s="885"/>
      <c r="AQ4" s="885"/>
      <c r="AR4" s="552"/>
      <c r="AS4" s="552"/>
      <c r="AT4" s="552"/>
      <c r="AU4" s="906" t="s">
        <v>1679</v>
      </c>
      <c r="AV4" s="552"/>
      <c r="AW4" s="552"/>
      <c r="AX4" s="552"/>
      <c r="BC4" s="919"/>
      <c r="BD4" s="919"/>
      <c r="BE4" s="919"/>
      <c r="BF4" s="919"/>
      <c r="BG4" s="919"/>
      <c r="BH4" s="919"/>
      <c r="BI4" s="919"/>
    </row>
    <row r="5" spans="1:105" ht="15.75" customHeight="1" thickBot="1" x14ac:dyDescent="0.25">
      <c r="B5" s="656"/>
      <c r="C5" s="655"/>
      <c r="D5" s="655"/>
      <c r="E5" s="655"/>
      <c r="F5" s="655"/>
      <c r="G5" s="655"/>
      <c r="H5" s="691" t="s">
        <v>161</v>
      </c>
      <c r="I5" s="690"/>
      <c r="J5" s="1099" t="s">
        <v>162</v>
      </c>
      <c r="K5" s="1099"/>
      <c r="L5" s="1099"/>
      <c r="M5" s="1099"/>
      <c r="N5" s="1099"/>
      <c r="O5" s="1100"/>
      <c r="Q5" s="651"/>
      <c r="R5" s="631"/>
      <c r="S5" s="631"/>
      <c r="T5" s="631"/>
      <c r="U5" s="631"/>
      <c r="V5" s="631"/>
      <c r="W5" s="631"/>
      <c r="X5" s="631"/>
      <c r="Y5" s="631"/>
      <c r="Z5" s="631"/>
      <c r="AA5" s="631"/>
      <c r="AB5" s="631"/>
      <c r="AC5" s="631"/>
      <c r="AD5" s="631"/>
      <c r="AE5" s="631"/>
      <c r="AF5" s="911"/>
      <c r="AG5" s="911"/>
      <c r="AH5" s="911"/>
      <c r="AI5" s="911"/>
      <c r="AJ5" s="911"/>
      <c r="AK5" s="911"/>
      <c r="AL5" s="911"/>
      <c r="AM5" s="911"/>
      <c r="AN5" s="911"/>
      <c r="AO5" s="911"/>
      <c r="AP5" s="911"/>
      <c r="AQ5" s="911"/>
      <c r="AR5" s="922"/>
      <c r="AS5" s="552"/>
      <c r="AT5" s="552"/>
      <c r="AU5" s="906" t="s">
        <v>1680</v>
      </c>
      <c r="AV5" s="552"/>
      <c r="AW5" s="552"/>
      <c r="AX5" s="552"/>
      <c r="BC5" s="919"/>
      <c r="BD5" s="919"/>
      <c r="BE5" s="919"/>
      <c r="BF5" s="919"/>
      <c r="BG5" s="919"/>
      <c r="BH5" s="919"/>
      <c r="BI5" s="919"/>
    </row>
    <row r="6" spans="1:105" s="552" customFormat="1" x14ac:dyDescent="0.2">
      <c r="B6" s="903"/>
      <c r="C6" s="904"/>
      <c r="D6" s="545">
        <v>2</v>
      </c>
      <c r="E6" s="545">
        <v>38</v>
      </c>
      <c r="F6" s="545">
        <v>74</v>
      </c>
      <c r="G6" s="545">
        <v>110</v>
      </c>
      <c r="H6" s="545">
        <v>146</v>
      </c>
      <c r="I6" s="545">
        <v>182</v>
      </c>
      <c r="J6" s="545">
        <v>218</v>
      </c>
      <c r="K6" s="545">
        <v>254</v>
      </c>
      <c r="L6" s="545">
        <v>290</v>
      </c>
      <c r="M6" s="892"/>
      <c r="N6" s="545">
        <v>2</v>
      </c>
      <c r="O6" s="545">
        <v>38</v>
      </c>
      <c r="P6" s="545">
        <v>74</v>
      </c>
      <c r="Q6" s="545">
        <v>110</v>
      </c>
      <c r="R6" s="545">
        <v>146</v>
      </c>
      <c r="S6" s="545">
        <v>182</v>
      </c>
      <c r="T6" s="545">
        <v>218</v>
      </c>
      <c r="U6" s="545">
        <v>254</v>
      </c>
      <c r="V6" s="545">
        <v>290</v>
      </c>
      <c r="W6" s="545">
        <f>V6+33</f>
        <v>323</v>
      </c>
      <c r="X6" s="545">
        <v>14</v>
      </c>
      <c r="Y6" s="545">
        <v>50</v>
      </c>
      <c r="Z6" s="545">
        <v>86</v>
      </c>
      <c r="AA6" s="545">
        <v>122</v>
      </c>
      <c r="AB6" s="545">
        <v>158</v>
      </c>
      <c r="AC6" s="545">
        <v>194</v>
      </c>
      <c r="AD6" s="545">
        <v>230</v>
      </c>
      <c r="AE6" s="545">
        <v>266</v>
      </c>
      <c r="AF6" s="545">
        <v>302</v>
      </c>
      <c r="AG6" s="911"/>
      <c r="AH6" s="545">
        <v>17</v>
      </c>
      <c r="AI6" s="545">
        <v>53</v>
      </c>
      <c r="AJ6" s="545">
        <v>89</v>
      </c>
      <c r="AK6" s="545">
        <v>125</v>
      </c>
      <c r="AL6" s="545">
        <v>161</v>
      </c>
      <c r="AM6" s="545">
        <v>197</v>
      </c>
      <c r="AN6" s="545">
        <v>233</v>
      </c>
      <c r="AO6" s="545">
        <v>269</v>
      </c>
      <c r="AP6" s="545">
        <v>305</v>
      </c>
      <c r="AU6" s="885" t="s">
        <v>714</v>
      </c>
      <c r="AY6" s="919"/>
      <c r="AZ6" s="919"/>
      <c r="BA6" s="919"/>
      <c r="BB6" s="919"/>
    </row>
    <row r="7" spans="1:105" ht="12.75" customHeight="1" x14ac:dyDescent="0.2">
      <c r="B7" s="652"/>
      <c r="C7" s="652" t="s">
        <v>34</v>
      </c>
      <c r="D7" s="1102" t="s">
        <v>1327</v>
      </c>
      <c r="E7" s="1102"/>
      <c r="F7" s="1102"/>
      <c r="G7" s="1102"/>
      <c r="H7" s="1102"/>
      <c r="I7" s="1102"/>
      <c r="J7" s="1102"/>
      <c r="K7" s="1102"/>
      <c r="L7" s="1102"/>
      <c r="M7" s="722"/>
      <c r="N7" s="1102" t="str">
        <f>J4</f>
        <v>Average Progress 8 score (5)(6)</v>
      </c>
      <c r="O7" s="1102"/>
      <c r="P7" s="1102"/>
      <c r="Q7" s="1102"/>
      <c r="R7" s="1102"/>
      <c r="S7" s="1102"/>
      <c r="T7" s="1102"/>
      <c r="U7" s="1102"/>
      <c r="V7" s="1102"/>
      <c r="W7" s="652"/>
      <c r="X7" s="1101" t="str">
        <f>IF($J$4=$AU$1,"Progress 8 lower confidence interval","")</f>
        <v>Progress 8 lower confidence interval</v>
      </c>
      <c r="Y7" s="1101"/>
      <c r="Z7" s="1101"/>
      <c r="AA7" s="1101"/>
      <c r="AB7" s="1101"/>
      <c r="AC7" s="1101"/>
      <c r="AD7" s="1101"/>
      <c r="AE7" s="1101"/>
      <c r="AF7" s="1101"/>
      <c r="AG7" s="686"/>
      <c r="AH7" s="1101" t="str">
        <f>IF($J$4=$AU$1,"Progress 8 upper confidence interval","")</f>
        <v>Progress 8 upper confidence interval</v>
      </c>
      <c r="AI7" s="1101"/>
      <c r="AJ7" s="1101"/>
      <c r="AK7" s="1101"/>
      <c r="AL7" s="1101"/>
      <c r="AM7" s="1101"/>
      <c r="AN7" s="1101"/>
      <c r="AO7" s="1101"/>
      <c r="AP7" s="1101"/>
      <c r="AQ7" s="651"/>
      <c r="AU7" s="906" t="s">
        <v>1681</v>
      </c>
    </row>
    <row r="8" spans="1:105" ht="68.25" customHeight="1" x14ac:dyDescent="0.2">
      <c r="B8" s="648"/>
      <c r="C8" s="647"/>
      <c r="D8" s="688" t="s">
        <v>1326</v>
      </c>
      <c r="E8" s="688" t="s">
        <v>1325</v>
      </c>
      <c r="F8" s="688" t="s">
        <v>1324</v>
      </c>
      <c r="G8" s="688" t="s">
        <v>1323</v>
      </c>
      <c r="H8" s="688" t="s">
        <v>1322</v>
      </c>
      <c r="I8" s="721" t="s">
        <v>1321</v>
      </c>
      <c r="J8" s="721" t="s">
        <v>1320</v>
      </c>
      <c r="K8" s="721" t="s">
        <v>1318</v>
      </c>
      <c r="L8" s="688" t="s">
        <v>1319</v>
      </c>
      <c r="M8" s="642"/>
      <c r="N8" s="688" t="s">
        <v>1326</v>
      </c>
      <c r="O8" s="688" t="s">
        <v>1325</v>
      </c>
      <c r="P8" s="688" t="s">
        <v>1324</v>
      </c>
      <c r="Q8" s="688" t="s">
        <v>1323</v>
      </c>
      <c r="R8" s="688" t="s">
        <v>1322</v>
      </c>
      <c r="S8" s="721" t="s">
        <v>1321</v>
      </c>
      <c r="T8" s="721" t="s">
        <v>1320</v>
      </c>
      <c r="U8" s="721" t="s">
        <v>1318</v>
      </c>
      <c r="V8" s="688" t="s">
        <v>1319</v>
      </c>
      <c r="W8" s="720"/>
      <c r="X8" s="685" t="str">
        <f t="shared" ref="X8:AF8" si="0">IF($J$4=$AU$1,D8,"")</f>
        <v>No religious character</v>
      </c>
      <c r="Y8" s="685" t="str">
        <f t="shared" si="0"/>
        <v>Church of England schools</v>
      </c>
      <c r="Z8" s="685" t="str">
        <f t="shared" si="0"/>
        <v>Roman Catholic schools</v>
      </c>
      <c r="AA8" s="685" t="str">
        <f t="shared" si="0"/>
        <v>Other Christian faith schools(10)</v>
      </c>
      <c r="AB8" s="685" t="str">
        <f t="shared" si="0"/>
        <v>Jewish schools</v>
      </c>
      <c r="AC8" s="685" t="str">
        <f t="shared" si="0"/>
        <v>Muslim schools</v>
      </c>
      <c r="AD8" s="685" t="str">
        <f t="shared" si="0"/>
        <v>Sikh schools</v>
      </c>
      <c r="AE8" s="685" t="str">
        <f t="shared" si="0"/>
        <v>Hindu school</v>
      </c>
      <c r="AF8" s="685" t="str">
        <f t="shared" si="0"/>
        <v>All state-funded mainstream schools(3)</v>
      </c>
      <c r="AG8" s="686"/>
      <c r="AH8" s="685" t="str">
        <f t="shared" ref="AH8:AP8" si="1">IF($J$4=$AU$1,N8,"")</f>
        <v>No religious character</v>
      </c>
      <c r="AI8" s="685" t="str">
        <f t="shared" si="1"/>
        <v>Church of England schools</v>
      </c>
      <c r="AJ8" s="685" t="str">
        <f t="shared" si="1"/>
        <v>Roman Catholic schools</v>
      </c>
      <c r="AK8" s="685" t="str">
        <f t="shared" si="1"/>
        <v>Other Christian faith schools(10)</v>
      </c>
      <c r="AL8" s="685" t="str">
        <f t="shared" si="1"/>
        <v>Jewish schools</v>
      </c>
      <c r="AM8" s="685" t="str">
        <f t="shared" si="1"/>
        <v>Muslim schools</v>
      </c>
      <c r="AN8" s="685" t="str">
        <f t="shared" si="1"/>
        <v>Sikh schools</v>
      </c>
      <c r="AO8" s="685" t="str">
        <f t="shared" si="1"/>
        <v>Hindu school</v>
      </c>
      <c r="AP8" s="685" t="str">
        <f t="shared" si="1"/>
        <v>All state-funded mainstream schools(3)</v>
      </c>
      <c r="AQ8" s="638"/>
      <c r="AU8" s="906" t="s">
        <v>1682</v>
      </c>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c r="CC8" s="1067"/>
      <c r="CD8" s="1067"/>
      <c r="CE8" s="1067"/>
      <c r="CF8" s="1067"/>
      <c r="CG8" s="1067"/>
      <c r="CH8" s="1067"/>
      <c r="CI8" s="1067"/>
      <c r="CJ8" s="1067"/>
      <c r="CK8" s="1067"/>
      <c r="CL8" s="1067"/>
      <c r="CM8" s="554"/>
      <c r="CN8" s="1082"/>
      <c r="CO8" s="1082"/>
      <c r="CP8" s="1082"/>
      <c r="CQ8" s="1082"/>
      <c r="CR8" s="554"/>
      <c r="CS8" s="1082"/>
      <c r="CT8" s="1082"/>
      <c r="CU8" s="1082"/>
      <c r="CV8" s="1082"/>
      <c r="CW8" s="1082"/>
      <c r="CX8" s="1082"/>
      <c r="CY8" s="1082"/>
      <c r="CZ8" s="1082"/>
      <c r="DA8" s="1082"/>
    </row>
    <row r="9" spans="1:105" x14ac:dyDescent="0.2">
      <c r="B9" s="719" t="s">
        <v>71</v>
      </c>
      <c r="C9" s="451"/>
      <c r="D9" s="600"/>
      <c r="E9" s="627"/>
      <c r="F9" s="600"/>
      <c r="G9" s="600"/>
      <c r="H9" s="600"/>
      <c r="I9" s="600"/>
      <c r="J9" s="600"/>
      <c r="K9" s="600"/>
      <c r="L9" s="627"/>
      <c r="M9" s="627"/>
      <c r="N9" s="627"/>
      <c r="O9" s="627"/>
      <c r="P9" s="627"/>
      <c r="Q9" s="627"/>
      <c r="R9" s="627"/>
      <c r="S9" s="627"/>
      <c r="T9" s="627"/>
      <c r="U9" s="627"/>
      <c r="V9" s="627"/>
      <c r="W9" s="627"/>
      <c r="X9" s="683"/>
      <c r="Y9" s="683"/>
      <c r="Z9" s="683"/>
      <c r="AA9" s="683"/>
      <c r="AB9" s="683"/>
      <c r="AC9" s="683"/>
      <c r="AD9" s="683"/>
      <c r="AE9" s="683"/>
      <c r="AF9" s="683"/>
      <c r="AG9" s="683"/>
      <c r="AH9" s="683"/>
      <c r="AI9" s="683"/>
      <c r="AJ9" s="683"/>
      <c r="AK9" s="683"/>
      <c r="AL9" s="683"/>
      <c r="AM9" s="683"/>
      <c r="AN9" s="683"/>
      <c r="AO9" s="683"/>
      <c r="AP9" s="677"/>
      <c r="AU9" s="885" t="s">
        <v>162</v>
      </c>
      <c r="BC9" s="1068"/>
      <c r="BD9" s="1068"/>
      <c r="BE9" s="1068"/>
      <c r="BF9" s="1068"/>
      <c r="BG9" s="1068"/>
      <c r="BH9" s="1068"/>
      <c r="BI9" s="1068"/>
      <c r="BJ9" s="1068"/>
      <c r="BK9" s="1068"/>
      <c r="BL9" s="1068"/>
      <c r="BM9" s="1068"/>
      <c r="BN9" s="1068"/>
      <c r="BO9" s="1068"/>
      <c r="BP9" s="1068"/>
      <c r="BQ9" s="1068"/>
      <c r="BR9" s="1068"/>
      <c r="BS9" s="1068"/>
      <c r="BT9" s="1068"/>
      <c r="BU9" s="1068"/>
      <c r="BV9" s="1068"/>
      <c r="BW9" s="1068"/>
      <c r="BX9" s="1068"/>
      <c r="BY9" s="1068"/>
      <c r="BZ9" s="1068"/>
      <c r="CA9" s="1068"/>
      <c r="CB9" s="1068"/>
      <c r="CC9" s="1068"/>
      <c r="CD9" s="1068"/>
      <c r="CE9" s="1068"/>
      <c r="CF9" s="1068"/>
      <c r="CG9" s="1068"/>
      <c r="CH9" s="1068"/>
      <c r="CI9" s="1068"/>
      <c r="CJ9" s="1068"/>
      <c r="CK9" s="1068"/>
      <c r="CL9" s="1068"/>
      <c r="CM9" s="554"/>
      <c r="CN9" s="634"/>
      <c r="CO9" s="554"/>
      <c r="CP9" s="554"/>
      <c r="CQ9" s="554"/>
      <c r="CR9" s="554"/>
      <c r="CS9" s="554"/>
      <c r="CT9" s="554"/>
      <c r="CU9" s="554"/>
      <c r="CV9" s="554"/>
      <c r="CW9" s="554"/>
      <c r="CX9" s="554"/>
      <c r="CY9" s="554"/>
      <c r="CZ9" s="554"/>
      <c r="DA9" s="554"/>
    </row>
    <row r="10" spans="1:105" x14ac:dyDescent="0.2">
      <c r="A10" s="681" t="s">
        <v>315</v>
      </c>
      <c r="B10" s="483"/>
      <c r="C10" s="404" t="s">
        <v>72</v>
      </c>
      <c r="D10" s="616">
        <f>VLOOKUP($A10,'FeederSheet CH3c'!$B$5:$LN$21,D$6+$AU$33+$AU$31,FALSE)</f>
        <v>311306</v>
      </c>
      <c r="E10" s="616">
        <f>VLOOKUP($A10,'FeederSheet CH3c'!$B$5:$LN$21,E$6+$AU$33+$AU$31,FALSE)</f>
        <v>20373</v>
      </c>
      <c r="F10" s="616">
        <f>VLOOKUP($A10,'FeederSheet CH3c'!$B$5:$LN$21,F$6+$AU$33+$AU$31,FALSE)</f>
        <v>34742</v>
      </c>
      <c r="G10" s="616">
        <f>VLOOKUP($A10,'FeederSheet CH3c'!$B$5:$LN$21,G$6+$AU$33+$AU$31,FALSE)</f>
        <v>6988</v>
      </c>
      <c r="H10" s="616">
        <f>VLOOKUP($A10,'FeederSheet CH3c'!$B$5:$LN$21,H$6+$AU$33+$AU$31,FALSE)</f>
        <v>854</v>
      </c>
      <c r="I10" s="616">
        <f>VLOOKUP($A10,'FeederSheet CH3c'!$B$5:$LN$21,I$6+$AU$33+$AU$31,FALSE)</f>
        <v>1</v>
      </c>
      <c r="J10" s="616">
        <f>VLOOKUP($A10,'FeederSheet CH3c'!$B$5:$LN$21,J$6+$AU$33+$AU$31,FALSE)</f>
        <v>1</v>
      </c>
      <c r="K10" s="616">
        <f>VLOOKUP($A10,'FeederSheet CH3c'!$B$5:$LN$21,K$6+$AU$33+$AU$31,FALSE)</f>
        <v>0</v>
      </c>
      <c r="L10" s="616">
        <f>VLOOKUP($A10,'FeederSheet CH3c'!$B$5:$LN$21,L$6+$AU$33+$AU$31,FALSE)</f>
        <v>374286</v>
      </c>
      <c r="M10" s="616"/>
      <c r="N10" s="615">
        <f>VLOOKUP($A10,'FeederSheet CH3c'!$B$5:$LN$21,N$6+$AU$29+$AU$31,FALSE)</f>
        <v>-0.09</v>
      </c>
      <c r="O10" s="615">
        <f>VLOOKUP($A10,'FeederSheet CH3c'!$B$5:$LN$21,O$6+$AU$29+$AU$31,FALSE)</f>
        <v>0.02</v>
      </c>
      <c r="P10" s="615">
        <f>VLOOKUP($A10,'FeederSheet CH3c'!$B$5:$LN$21,P$6+$AU$29+$AU$31,FALSE)</f>
        <v>0.03</v>
      </c>
      <c r="Q10" s="615">
        <f>VLOOKUP($A10,'FeederSheet CH3c'!$B$5:$LN$21,Q$6+$AU$29+$AU$31,FALSE)</f>
        <v>-0.01</v>
      </c>
      <c r="R10" s="615">
        <f>VLOOKUP($A10,'FeederSheet CH3c'!$B$5:$LN$21,R$6+$AU$29+$AU$31,FALSE)</f>
        <v>0.82</v>
      </c>
      <c r="S10" s="615">
        <f>VLOOKUP($A10,'FeederSheet CH3c'!$B$5:$LN$21,S$6+$AU$29+$AU$31,FALSE)</f>
        <v>2.4</v>
      </c>
      <c r="T10" s="615">
        <f>VLOOKUP($A10,'FeederSheet CH3c'!$B$5:$LN$21,T$6+$AU$29+$AU$31,FALSE)</f>
        <v>0.38</v>
      </c>
      <c r="U10" s="615" t="str">
        <f>VLOOKUP($A10,'FeederSheet CH3c'!$B$5:$LN$21,U$6+$AU$29+$AU$31,FALSE)</f>
        <v>.</v>
      </c>
      <c r="V10" s="615">
        <f>VLOOKUP($A10,'FeederSheet CH3c'!$B$5:$LN$21,V$6+$AU$29+$AU$31,FALSE)</f>
        <v>-7.0000000000000007E-2</v>
      </c>
      <c r="W10" s="615"/>
      <c r="X10" s="679">
        <f>IF($J$4=$AU$1,VLOOKUP($A10,'FeederSheet CH3c'!$B$5:$LN$21,X$6+$AU$31,FALSE),"")</f>
        <v>-0.1</v>
      </c>
      <c r="Y10" s="679">
        <f>IF($J$4=$AU$1,VLOOKUP($A10,'FeederSheet CH3c'!$B$5:$LN$21,Y$6+$AU$31,FALSE),"")</f>
        <v>0.01</v>
      </c>
      <c r="Z10" s="679">
        <f>IF($J$4=$AU$1,VLOOKUP($A10,'FeederSheet CH3c'!$B$5:$LN$21,Z$6+$AU$31,FALSE),"")</f>
        <v>0.02</v>
      </c>
      <c r="AA10" s="679">
        <f>IF($J$4=$AU$1,VLOOKUP($A10,'FeederSheet CH3c'!$B$5:$LN$21,AA$6+$AU$31,FALSE),"")</f>
        <v>-0.04</v>
      </c>
      <c r="AB10" s="679">
        <f>IF($J$4=$AU$1,VLOOKUP($A10,'FeederSheet CH3c'!$B$5:$LN$21,AB$6+$AU$31,FALSE),"")</f>
        <v>0.74</v>
      </c>
      <c r="AC10" s="679">
        <f>IF($J$4=$AU$1,VLOOKUP($A10,'FeederSheet CH3c'!$B$5:$LN$21,AC$6+$AU$31,FALSE),"")</f>
        <v>-0.08</v>
      </c>
      <c r="AD10" s="679">
        <f>IF($J$4=$AU$1,VLOOKUP($A10,'FeederSheet CH3c'!$B$5:$LN$21,AD$6+$AU$31,FALSE),"")</f>
        <v>-2.09</v>
      </c>
      <c r="AE10" s="679" t="str">
        <f>IF($J$4=$AU$1,VLOOKUP($A10,'FeederSheet CH3c'!$B$5:$LN$21,AE$6+$AU$31,FALSE),"")</f>
        <v>.</v>
      </c>
      <c r="AF10" s="679">
        <f>IF($J$4=$AU$1,VLOOKUP($A10,'FeederSheet CH3c'!$B$5:$LN$21,AF$6+$AU$31,FALSE),"")</f>
        <v>-0.08</v>
      </c>
      <c r="AG10" s="679"/>
      <c r="AH10" s="679">
        <f>IF($J$4=$AU$1,VLOOKUP($A10,'FeederSheet CH3c'!$B$5:$LN$21,AH$6+$AU$31,FALSE),"")</f>
        <v>-0.09</v>
      </c>
      <c r="AI10" s="679">
        <f>IF($J$4=$AU$1,VLOOKUP($A10,'FeederSheet CH3c'!$B$5:$LN$21,AI$6+$AU$31,FALSE),"")</f>
        <v>0.04</v>
      </c>
      <c r="AJ10" s="679">
        <f>IF($J$4=$AU$1,VLOOKUP($A10,'FeederSheet CH3c'!$B$5:$LN$21,AJ$6+$AU$31,FALSE),"")</f>
        <v>0.04</v>
      </c>
      <c r="AK10" s="679">
        <f>IF($J$4=$AU$1,VLOOKUP($A10,'FeederSheet CH3c'!$B$5:$LN$21,AK$6+$AU$31,FALSE),"")</f>
        <v>0.02</v>
      </c>
      <c r="AL10" s="679">
        <f>IF($J$4=$AU$1,VLOOKUP($A10,'FeederSheet CH3c'!$B$5:$LN$21,AL$6+$AU$31,FALSE),"")</f>
        <v>0.91</v>
      </c>
      <c r="AM10" s="679">
        <f>IF($J$4=$AU$1,VLOOKUP($A10,'FeederSheet CH3c'!$B$5:$LN$21,AM$6+$AU$31,FALSE),"")</f>
        <v>4.87</v>
      </c>
      <c r="AN10" s="679">
        <f>IF($J$4=$AU$1,VLOOKUP($A10,'FeederSheet CH3c'!$B$5:$LN$21,AN$6+$AU$31,FALSE),"")</f>
        <v>2.86</v>
      </c>
      <c r="AO10" s="679" t="str">
        <f>IF($J$4=$AU$1,VLOOKUP($A10,'FeederSheet CH3c'!$B$5:$LN$21,AO$6+$AU$31,FALSE),"")</f>
        <v>.</v>
      </c>
      <c r="AP10" s="679">
        <f>IF($J$4=$AU$1,VLOOKUP($A10,'FeederSheet CH3c'!$B$5:$LN$21,AP$6+$AU$31,FALSE),"")</f>
        <v>-7.0000000000000007E-2</v>
      </c>
      <c r="AQ10" s="615">
        <f>VLOOKUP($A10,'FeederSheet CH3c'!$B$5:$LN$21,AQ$6+$AU$29+$AU$31,FALSE)</f>
        <v>0.13</v>
      </c>
      <c r="AU10" s="885" t="s">
        <v>156</v>
      </c>
      <c r="BC10" s="554"/>
      <c r="BD10" s="554"/>
      <c r="BE10" s="554"/>
      <c r="BF10" s="554"/>
      <c r="BG10" s="554"/>
      <c r="BH10" s="554"/>
      <c r="BI10" s="554"/>
      <c r="BJ10" s="554"/>
      <c r="BK10" s="554"/>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6"/>
      <c r="CO10" s="556"/>
      <c r="CP10" s="556"/>
      <c r="CQ10" s="556"/>
      <c r="CR10" s="554"/>
      <c r="CS10" s="556"/>
      <c r="CT10" s="556"/>
      <c r="CU10" s="556"/>
      <c r="CV10" s="556"/>
      <c r="CW10" s="556"/>
      <c r="CX10" s="556"/>
      <c r="CY10" s="556"/>
      <c r="CZ10" s="556"/>
      <c r="DA10" s="556"/>
    </row>
    <row r="11" spans="1:105" x14ac:dyDescent="0.2">
      <c r="A11" s="681" t="s">
        <v>321</v>
      </c>
      <c r="B11" s="483"/>
      <c r="C11" s="404" t="s">
        <v>78</v>
      </c>
      <c r="D11" s="616">
        <f>VLOOKUP($A11,'FeederSheet CH3c'!$B$5:$LN$21,D$6+$AU$33+$AU$31,FALSE)</f>
        <v>18033</v>
      </c>
      <c r="E11" s="616">
        <f>VLOOKUP($A11,'FeederSheet CH3c'!$B$5:$LN$21,E$6+$AU$33+$AU$31,FALSE)</f>
        <v>1317</v>
      </c>
      <c r="F11" s="616">
        <f>VLOOKUP($A11,'FeederSheet CH3c'!$B$5:$LN$21,F$6+$AU$33+$AU$31,FALSE)</f>
        <v>2633</v>
      </c>
      <c r="G11" s="616">
        <f>VLOOKUP($A11,'FeederSheet CH3c'!$B$5:$LN$21,G$6+$AU$33+$AU$31,FALSE)</f>
        <v>412</v>
      </c>
      <c r="H11" s="616">
        <f>VLOOKUP($A11,'FeederSheet CH3c'!$B$5:$LN$21,H$6+$AU$33+$AU$31,FALSE)</f>
        <v>25</v>
      </c>
      <c r="I11" s="616">
        <f>VLOOKUP($A11,'FeederSheet CH3c'!$B$5:$LN$21,I$6+$AU$33+$AU$31,FALSE)</f>
        <v>13</v>
      </c>
      <c r="J11" s="616">
        <f>VLOOKUP($A11,'FeederSheet CH3c'!$B$5:$LN$21,J$6+$AU$33+$AU$31,FALSE)</f>
        <v>18</v>
      </c>
      <c r="K11" s="616">
        <f>VLOOKUP($A11,'FeederSheet CH3c'!$B$5:$LN$21,K$6+$AU$33+$AU$31,FALSE)</f>
        <v>4</v>
      </c>
      <c r="L11" s="616">
        <f>VLOOKUP($A11,'FeederSheet CH3c'!$B$5:$LN$21,L$6+$AU$33+$AU$31,FALSE)</f>
        <v>22460</v>
      </c>
      <c r="M11" s="615"/>
      <c r="N11" s="615">
        <f>VLOOKUP($A11,'FeederSheet CH3c'!$B$5:$LN$21,N$6+$AU$29+$AU$31,FALSE)</f>
        <v>-0.01</v>
      </c>
      <c r="O11" s="615">
        <f>VLOOKUP($A11,'FeederSheet CH3c'!$B$5:$LN$21,O$6+$AU$29+$AU$31,FALSE)</f>
        <v>7.0000000000000007E-2</v>
      </c>
      <c r="P11" s="615">
        <f>VLOOKUP($A11,'FeederSheet CH3c'!$B$5:$LN$21,P$6+$AU$29+$AU$31,FALSE)</f>
        <v>0.14000000000000001</v>
      </c>
      <c r="Q11" s="615">
        <f>VLOOKUP($A11,'FeederSheet CH3c'!$B$5:$LN$21,Q$6+$AU$29+$AU$31,FALSE)</f>
        <v>0.2</v>
      </c>
      <c r="R11" s="615">
        <f>VLOOKUP($A11,'FeederSheet CH3c'!$B$5:$LN$21,R$6+$AU$29+$AU$31,FALSE)</f>
        <v>-0.12</v>
      </c>
      <c r="S11" s="615">
        <f>VLOOKUP($A11,'FeederSheet CH3c'!$B$5:$LN$21,S$6+$AU$29+$AU$31,FALSE)</f>
        <v>1.1000000000000001</v>
      </c>
      <c r="T11" s="615">
        <f>VLOOKUP($A11,'FeederSheet CH3c'!$B$5:$LN$21,T$6+$AU$29+$AU$31,FALSE)</f>
        <v>0.52</v>
      </c>
      <c r="U11" s="615">
        <f>VLOOKUP($A11,'FeederSheet CH3c'!$B$5:$LN$21,U$6+$AU$29+$AU$31,FALSE)</f>
        <v>0.76</v>
      </c>
      <c r="V11" s="615">
        <f>VLOOKUP($A11,'FeederSheet CH3c'!$B$5:$LN$21,V$6+$AU$29+$AU$31,FALSE)</f>
        <v>0.02</v>
      </c>
      <c r="W11" s="615"/>
      <c r="X11" s="679">
        <f>IF($J$4=$AU$1,VLOOKUP($A11,'FeederSheet CH3c'!$B$5:$LN$21,X$6+$AU$31,FALSE),"")</f>
        <v>-0.03</v>
      </c>
      <c r="Y11" s="679">
        <f>IF($J$4=$AU$1,VLOOKUP($A11,'FeederSheet CH3c'!$B$5:$LN$21,Y$6+$AU$31,FALSE),"")</f>
        <v>0</v>
      </c>
      <c r="Z11" s="679">
        <f>IF($J$4=$AU$1,VLOOKUP($A11,'FeederSheet CH3c'!$B$5:$LN$21,Z$6+$AU$31,FALSE),"")</f>
        <v>0.1</v>
      </c>
      <c r="AA11" s="679">
        <f>IF($J$4=$AU$1,VLOOKUP($A11,'FeederSheet CH3c'!$B$5:$LN$21,AA$6+$AU$31,FALSE),"")</f>
        <v>0.08</v>
      </c>
      <c r="AB11" s="679">
        <f>IF($J$4=$AU$1,VLOOKUP($A11,'FeederSheet CH3c'!$B$5:$LN$21,AB$6+$AU$31,FALSE),"")</f>
        <v>-0.62</v>
      </c>
      <c r="AC11" s="679">
        <f>IF($J$4=$AU$1,VLOOKUP($A11,'FeederSheet CH3c'!$B$5:$LN$21,AC$6+$AU$31,FALSE),"")</f>
        <v>0.41</v>
      </c>
      <c r="AD11" s="679">
        <f>IF($J$4=$AU$1,VLOOKUP($A11,'FeederSheet CH3c'!$B$5:$LN$21,AD$6+$AU$31,FALSE),"")</f>
        <v>-0.06</v>
      </c>
      <c r="AE11" s="679">
        <f>IF($J$4=$AU$1,VLOOKUP($A11,'FeederSheet CH3c'!$B$5:$LN$21,AE$6+$AU$31,FALSE),"")</f>
        <v>-0.48</v>
      </c>
      <c r="AF11" s="679">
        <f>IF($J$4=$AU$1,VLOOKUP($A11,'FeederSheet CH3c'!$B$5:$LN$21,AF$6+$AU$31,FALSE),"")</f>
        <v>0</v>
      </c>
      <c r="AG11" s="679"/>
      <c r="AH11" s="679">
        <f>IF($J$4=$AU$1,VLOOKUP($A11,'FeederSheet CH3c'!$B$5:$LN$21,AH$6+$AU$31,FALSE),"")</f>
        <v>0.01</v>
      </c>
      <c r="AI11" s="679">
        <f>IF($J$4=$AU$1,VLOOKUP($A11,'FeederSheet CH3c'!$B$5:$LN$21,AI$6+$AU$31,FALSE),"")</f>
        <v>0.14000000000000001</v>
      </c>
      <c r="AJ11" s="679">
        <f>IF($J$4=$AU$1,VLOOKUP($A11,'FeederSheet CH3c'!$B$5:$LN$21,AJ$6+$AU$31,FALSE),"")</f>
        <v>0.19</v>
      </c>
      <c r="AK11" s="679">
        <f>IF($J$4=$AU$1,VLOOKUP($A11,'FeederSheet CH3c'!$B$5:$LN$21,AK$6+$AU$31,FALSE),"")</f>
        <v>0.33</v>
      </c>
      <c r="AL11" s="679">
        <f>IF($J$4=$AU$1,VLOOKUP($A11,'FeederSheet CH3c'!$B$5:$LN$21,AL$6+$AU$31,FALSE),"")</f>
        <v>0.37</v>
      </c>
      <c r="AM11" s="679">
        <f>IF($J$4=$AU$1,VLOOKUP($A11,'FeederSheet CH3c'!$B$5:$LN$21,AM$6+$AU$31,FALSE),"")</f>
        <v>1.78</v>
      </c>
      <c r="AN11" s="679">
        <f>IF($J$4=$AU$1,VLOOKUP($A11,'FeederSheet CH3c'!$B$5:$LN$21,AN$6+$AU$31,FALSE),"")</f>
        <v>1.1000000000000001</v>
      </c>
      <c r="AO11" s="679">
        <f>IF($J$4=$AU$1,VLOOKUP($A11,'FeederSheet CH3c'!$B$5:$LN$21,AO$6+$AU$31,FALSE),"")</f>
        <v>1.99</v>
      </c>
      <c r="AP11" s="679">
        <f>IF($J$4=$AU$1,VLOOKUP($A11,'FeederSheet CH3c'!$B$5:$LN$21,AP$6+$AU$31,FALSE),"")</f>
        <v>0.03</v>
      </c>
      <c r="AU11" s="552" t="s">
        <v>159</v>
      </c>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6"/>
      <c r="CO11" s="556"/>
      <c r="CP11" s="556"/>
      <c r="CQ11" s="556"/>
      <c r="CR11" s="554"/>
      <c r="CS11" s="556"/>
      <c r="CT11" s="556"/>
      <c r="CU11" s="556"/>
      <c r="CV11" s="556"/>
      <c r="CW11" s="556"/>
      <c r="CX11" s="556"/>
      <c r="CY11" s="556"/>
      <c r="CZ11" s="556"/>
      <c r="DA11" s="556"/>
    </row>
    <row r="12" spans="1:105" x14ac:dyDescent="0.2">
      <c r="A12" s="681" t="s">
        <v>326</v>
      </c>
      <c r="B12" s="483"/>
      <c r="C12" s="404" t="s">
        <v>83</v>
      </c>
      <c r="D12" s="616">
        <f>VLOOKUP($A12,'FeederSheet CH3c'!$B$5:$LN$21,D$6+$AU$33+$AU$31,FALSE)</f>
        <v>42102</v>
      </c>
      <c r="E12" s="616">
        <f>VLOOKUP($A12,'FeederSheet CH3c'!$B$5:$LN$21,E$6+$AU$33+$AU$31,FALSE)</f>
        <v>2294</v>
      </c>
      <c r="F12" s="616">
        <f>VLOOKUP($A12,'FeederSheet CH3c'!$B$5:$LN$21,F$6+$AU$33+$AU$31,FALSE)</f>
        <v>3565</v>
      </c>
      <c r="G12" s="616">
        <f>VLOOKUP($A12,'FeederSheet CH3c'!$B$5:$LN$21,G$6+$AU$33+$AU$31,FALSE)</f>
        <v>729</v>
      </c>
      <c r="H12" s="616">
        <f>VLOOKUP($A12,'FeederSheet CH3c'!$B$5:$LN$21,H$6+$AU$33+$AU$31,FALSE)</f>
        <v>35</v>
      </c>
      <c r="I12" s="616">
        <f>VLOOKUP($A12,'FeederSheet CH3c'!$B$5:$LN$21,I$6+$AU$33+$AU$31,FALSE)</f>
        <v>728</v>
      </c>
      <c r="J12" s="616">
        <f>VLOOKUP($A12,'FeederSheet CH3c'!$B$5:$LN$21,J$6+$AU$33+$AU$31,FALSE)</f>
        <v>270</v>
      </c>
      <c r="K12" s="616">
        <f>VLOOKUP($A12,'FeederSheet CH3c'!$B$5:$LN$21,K$6+$AU$33+$AU$31,FALSE)</f>
        <v>86</v>
      </c>
      <c r="L12" s="616">
        <f>VLOOKUP($A12,'FeederSheet CH3c'!$B$5:$LN$21,L$6+$AU$33+$AU$31,FALSE)</f>
        <v>49813</v>
      </c>
      <c r="M12" s="615"/>
      <c r="N12" s="615">
        <f>VLOOKUP($A12,'FeederSheet CH3c'!$B$5:$LN$21,N$6+$AU$29+$AU$31,FALSE)</f>
        <v>0.45</v>
      </c>
      <c r="O12" s="615">
        <f>VLOOKUP($A12,'FeederSheet CH3c'!$B$5:$LN$21,O$6+$AU$29+$AU$31,FALSE)</f>
        <v>0.51</v>
      </c>
      <c r="P12" s="615">
        <f>VLOOKUP($A12,'FeederSheet CH3c'!$B$5:$LN$21,P$6+$AU$29+$AU$31,FALSE)</f>
        <v>0.61</v>
      </c>
      <c r="Q12" s="615">
        <f>VLOOKUP($A12,'FeederSheet CH3c'!$B$5:$LN$21,Q$6+$AU$29+$AU$31,FALSE)</f>
        <v>0.64</v>
      </c>
      <c r="R12" s="615">
        <f>VLOOKUP($A12,'FeederSheet CH3c'!$B$5:$LN$21,R$6+$AU$29+$AU$31,FALSE)</f>
        <v>0.75</v>
      </c>
      <c r="S12" s="615">
        <f>VLOOKUP($A12,'FeederSheet CH3c'!$B$5:$LN$21,S$6+$AU$29+$AU$31,FALSE)</f>
        <v>1.2</v>
      </c>
      <c r="T12" s="615">
        <f>VLOOKUP($A12,'FeederSheet CH3c'!$B$5:$LN$21,T$6+$AU$29+$AU$31,FALSE)</f>
        <v>0.67</v>
      </c>
      <c r="U12" s="615">
        <f>VLOOKUP($A12,'FeederSheet CH3c'!$B$5:$LN$21,U$6+$AU$29+$AU$31,FALSE)</f>
        <v>0.78</v>
      </c>
      <c r="V12" s="615">
        <f>VLOOKUP($A12,'FeederSheet CH3c'!$B$5:$LN$21,V$6+$AU$29+$AU$31,FALSE)</f>
        <v>0.48</v>
      </c>
      <c r="W12" s="615"/>
      <c r="X12" s="679">
        <f>IF($J$4=$AU$1,VLOOKUP($A12,'FeederSheet CH3c'!$B$5:$LN$21,X$6+$AU$31,FALSE),"")</f>
        <v>0.44</v>
      </c>
      <c r="Y12" s="679">
        <f>IF($J$4=$AU$1,VLOOKUP($A12,'FeederSheet CH3c'!$B$5:$LN$21,Y$6+$AU$31,FALSE),"")</f>
        <v>0.46</v>
      </c>
      <c r="Z12" s="679">
        <f>IF($J$4=$AU$1,VLOOKUP($A12,'FeederSheet CH3c'!$B$5:$LN$21,Z$6+$AU$31,FALSE),"")</f>
        <v>0.56999999999999995</v>
      </c>
      <c r="AA12" s="679">
        <f>IF($J$4=$AU$1,VLOOKUP($A12,'FeederSheet CH3c'!$B$5:$LN$21,AA$6+$AU$31,FALSE),"")</f>
        <v>0.55000000000000004</v>
      </c>
      <c r="AB12" s="679">
        <f>IF($J$4=$AU$1,VLOOKUP($A12,'FeederSheet CH3c'!$B$5:$LN$21,AB$6+$AU$31,FALSE),"")</f>
        <v>0.33</v>
      </c>
      <c r="AC12" s="679">
        <f>IF($J$4=$AU$1,VLOOKUP($A12,'FeederSheet CH3c'!$B$5:$LN$21,AC$6+$AU$31,FALSE),"")</f>
        <v>1.1100000000000001</v>
      </c>
      <c r="AD12" s="679">
        <f>IF($J$4=$AU$1,VLOOKUP($A12,'FeederSheet CH3c'!$B$5:$LN$21,AD$6+$AU$31,FALSE),"")</f>
        <v>0.51</v>
      </c>
      <c r="AE12" s="679">
        <f>IF($J$4=$AU$1,VLOOKUP($A12,'FeederSheet CH3c'!$B$5:$LN$21,AE$6+$AU$31,FALSE),"")</f>
        <v>0.51</v>
      </c>
      <c r="AF12" s="679">
        <f>IF($J$4=$AU$1,VLOOKUP($A12,'FeederSheet CH3c'!$B$5:$LN$21,AF$6+$AU$31,FALSE),"")</f>
        <v>0.47</v>
      </c>
      <c r="AG12" s="679"/>
      <c r="AH12" s="679">
        <f>IF($J$4=$AU$1,VLOOKUP($A12,'FeederSheet CH3c'!$B$5:$LN$21,AH$6+$AU$31,FALSE),"")</f>
        <v>0.46</v>
      </c>
      <c r="AI12" s="679">
        <f>IF($J$4=$AU$1,VLOOKUP($A12,'FeederSheet CH3c'!$B$5:$LN$21,AI$6+$AU$31,FALSE),"")</f>
        <v>0.56000000000000005</v>
      </c>
      <c r="AJ12" s="679">
        <f>IF($J$4=$AU$1,VLOOKUP($A12,'FeederSheet CH3c'!$B$5:$LN$21,AJ$6+$AU$31,FALSE),"")</f>
        <v>0.65</v>
      </c>
      <c r="AK12" s="679">
        <f>IF($J$4=$AU$1,VLOOKUP($A12,'FeederSheet CH3c'!$B$5:$LN$21,AK$6+$AU$31,FALSE),"")</f>
        <v>0.73</v>
      </c>
      <c r="AL12" s="679">
        <f>IF($J$4=$AU$1,VLOOKUP($A12,'FeederSheet CH3c'!$B$5:$LN$21,AL$6+$AU$31,FALSE),"")</f>
        <v>1.17</v>
      </c>
      <c r="AM12" s="679">
        <f>IF($J$4=$AU$1,VLOOKUP($A12,'FeederSheet CH3c'!$B$5:$LN$21,AM$6+$AU$31,FALSE),"")</f>
        <v>1.29</v>
      </c>
      <c r="AN12" s="679">
        <f>IF($J$4=$AU$1,VLOOKUP($A12,'FeederSheet CH3c'!$B$5:$LN$21,AN$6+$AU$31,FALSE),"")</f>
        <v>0.82</v>
      </c>
      <c r="AO12" s="679">
        <f>IF($J$4=$AU$1,VLOOKUP($A12,'FeederSheet CH3c'!$B$5:$LN$21,AO$6+$AU$31,FALSE),"")</f>
        <v>1.05</v>
      </c>
      <c r="AP12" s="679">
        <f>IF($J$4=$AU$1,VLOOKUP($A12,'FeederSheet CH3c'!$B$5:$LN$21,AP$6+$AU$31,FALSE),"")</f>
        <v>0.49</v>
      </c>
      <c r="BC12" s="554"/>
      <c r="BD12" s="554"/>
      <c r="BE12" s="554"/>
      <c r="BF12" s="554"/>
      <c r="BG12" s="554"/>
      <c r="BH12" s="554"/>
      <c r="BI12" s="554"/>
      <c r="BJ12" s="554"/>
      <c r="BK12" s="554"/>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54"/>
      <c r="CK12" s="554"/>
      <c r="CL12" s="554"/>
      <c r="CM12" s="554"/>
      <c r="CN12" s="556"/>
      <c r="CO12" s="556"/>
      <c r="CP12" s="556"/>
      <c r="CQ12" s="556"/>
      <c r="CR12" s="554"/>
      <c r="CS12" s="556"/>
      <c r="CT12" s="556"/>
      <c r="CU12" s="556"/>
      <c r="CV12" s="556"/>
      <c r="CW12" s="556"/>
      <c r="CX12" s="556"/>
      <c r="CY12" s="556"/>
      <c r="CZ12" s="556"/>
      <c r="DA12" s="556"/>
    </row>
    <row r="13" spans="1:105" x14ac:dyDescent="0.2">
      <c r="A13" s="681" t="s">
        <v>328</v>
      </c>
      <c r="B13" s="483"/>
      <c r="C13" s="404" t="s">
        <v>88</v>
      </c>
      <c r="D13" s="616">
        <f>VLOOKUP($A13,'FeederSheet CH3c'!$B$5:$LN$21,D$6+$AU$33+$AU$31,FALSE)</f>
        <v>16944</v>
      </c>
      <c r="E13" s="616">
        <f>VLOOKUP($A13,'FeederSheet CH3c'!$B$5:$LN$21,E$6+$AU$33+$AU$31,FALSE)</f>
        <v>2316</v>
      </c>
      <c r="F13" s="616">
        <f>VLOOKUP($A13,'FeederSheet CH3c'!$B$5:$LN$21,F$6+$AU$33+$AU$31,FALSE)</f>
        <v>4860</v>
      </c>
      <c r="G13" s="616">
        <f>VLOOKUP($A13,'FeederSheet CH3c'!$B$5:$LN$21,G$6+$AU$33+$AU$31,FALSE)</f>
        <v>433</v>
      </c>
      <c r="H13" s="616">
        <f>VLOOKUP($A13,'FeederSheet CH3c'!$B$5:$LN$21,H$6+$AU$33+$AU$31,FALSE)</f>
        <v>27</v>
      </c>
      <c r="I13" s="616">
        <f>VLOOKUP($A13,'FeederSheet CH3c'!$B$5:$LN$21,I$6+$AU$33+$AU$31,FALSE)</f>
        <v>57</v>
      </c>
      <c r="J13" s="616">
        <f>VLOOKUP($A13,'FeederSheet CH3c'!$B$5:$LN$21,J$6+$AU$33+$AU$31,FALSE)</f>
        <v>4</v>
      </c>
      <c r="K13" s="616">
        <f>VLOOKUP($A13,'FeederSheet CH3c'!$B$5:$LN$21,K$6+$AU$33+$AU$31,FALSE)</f>
        <v>1</v>
      </c>
      <c r="L13" s="616">
        <f>VLOOKUP($A13,'FeederSheet CH3c'!$B$5:$LN$21,L$6+$AU$33+$AU$31,FALSE)</f>
        <v>24643</v>
      </c>
      <c r="M13" s="615"/>
      <c r="N13" s="615">
        <f>VLOOKUP($A13,'FeederSheet CH3c'!$B$5:$LN$21,N$6+$AU$29+$AU$31,FALSE)</f>
        <v>0.12</v>
      </c>
      <c r="O13" s="615">
        <f>VLOOKUP($A13,'FeederSheet CH3c'!$B$5:$LN$21,O$6+$AU$29+$AU$31,FALSE)</f>
        <v>0.11</v>
      </c>
      <c r="P13" s="615">
        <f>VLOOKUP($A13,'FeederSheet CH3c'!$B$5:$LN$21,P$6+$AU$29+$AU$31,FALSE)</f>
        <v>0.3</v>
      </c>
      <c r="Q13" s="615">
        <f>VLOOKUP($A13,'FeederSheet CH3c'!$B$5:$LN$21,Q$6+$AU$29+$AU$31,FALSE)</f>
        <v>0.26</v>
      </c>
      <c r="R13" s="615">
        <f>VLOOKUP($A13,'FeederSheet CH3c'!$B$5:$LN$21,R$6+$AU$29+$AU$31,FALSE)</f>
        <v>0.13</v>
      </c>
      <c r="S13" s="615">
        <f>VLOOKUP($A13,'FeederSheet CH3c'!$B$5:$LN$21,S$6+$AU$29+$AU$31,FALSE)</f>
        <v>1.1299999999999999</v>
      </c>
      <c r="T13" s="615">
        <f>VLOOKUP($A13,'FeederSheet CH3c'!$B$5:$LN$21,T$6+$AU$29+$AU$31,FALSE)</f>
        <v>0.15</v>
      </c>
      <c r="U13" s="615">
        <f>VLOOKUP($A13,'FeederSheet CH3c'!$B$5:$LN$21,U$6+$AU$29+$AU$31,FALSE)</f>
        <v>-1.1499999999999999</v>
      </c>
      <c r="V13" s="615">
        <f>VLOOKUP($A13,'FeederSheet CH3c'!$B$5:$LN$21,V$6+$AU$29+$AU$31,FALSE)</f>
        <v>0.16</v>
      </c>
      <c r="W13" s="615"/>
      <c r="X13" s="679">
        <f>IF($J$4=$AU$1,VLOOKUP($A13,'FeederSheet CH3c'!$B$5:$LN$21,X$6+$AU$31,FALSE),"")</f>
        <v>0.1</v>
      </c>
      <c r="Y13" s="679">
        <f>IF($J$4=$AU$1,VLOOKUP($A13,'FeederSheet CH3c'!$B$5:$LN$21,Y$6+$AU$31,FALSE),"")</f>
        <v>0.06</v>
      </c>
      <c r="Z13" s="679">
        <f>IF($J$4=$AU$1,VLOOKUP($A13,'FeederSheet CH3c'!$B$5:$LN$21,Z$6+$AU$31,FALSE),"")</f>
        <v>0.27</v>
      </c>
      <c r="AA13" s="679">
        <f>IF($J$4=$AU$1,VLOOKUP($A13,'FeederSheet CH3c'!$B$5:$LN$21,AA$6+$AU$31,FALSE),"")</f>
        <v>0.14000000000000001</v>
      </c>
      <c r="AB13" s="679">
        <f>IF($J$4=$AU$1,VLOOKUP($A13,'FeederSheet CH3c'!$B$5:$LN$21,AB$6+$AU$31,FALSE),"")</f>
        <v>-0.34</v>
      </c>
      <c r="AC13" s="679">
        <f>IF($J$4=$AU$1,VLOOKUP($A13,'FeederSheet CH3c'!$B$5:$LN$21,AC$6+$AU$31,FALSE),"")</f>
        <v>0.8</v>
      </c>
      <c r="AD13" s="679">
        <f>IF($J$4=$AU$1,VLOOKUP($A13,'FeederSheet CH3c'!$B$5:$LN$21,AD$6+$AU$31,FALSE),"")</f>
        <v>-1.0900000000000001</v>
      </c>
      <c r="AE13" s="679">
        <f>IF($J$4=$AU$1,VLOOKUP($A13,'FeederSheet CH3c'!$B$5:$LN$21,AE$6+$AU$31,FALSE),"")</f>
        <v>-3.63</v>
      </c>
      <c r="AF13" s="679">
        <f>IF($J$4=$AU$1,VLOOKUP($A13,'FeederSheet CH3c'!$B$5:$LN$21,AF$6+$AU$31,FALSE),"")</f>
        <v>0.15</v>
      </c>
      <c r="AG13" s="679"/>
      <c r="AH13" s="679">
        <f>IF($J$4=$AU$1,VLOOKUP($A13,'FeederSheet CH3c'!$B$5:$LN$21,AH$6+$AU$31,FALSE),"")</f>
        <v>0.14000000000000001</v>
      </c>
      <c r="AI13" s="679">
        <f>IF($J$4=$AU$1,VLOOKUP($A13,'FeederSheet CH3c'!$B$5:$LN$21,AI$6+$AU$31,FALSE),"")</f>
        <v>0.16</v>
      </c>
      <c r="AJ13" s="679">
        <f>IF($J$4=$AU$1,VLOOKUP($A13,'FeederSheet CH3c'!$B$5:$LN$21,AJ$6+$AU$31,FALSE),"")</f>
        <v>0.34</v>
      </c>
      <c r="AK13" s="679">
        <f>IF($J$4=$AU$1,VLOOKUP($A13,'FeederSheet CH3c'!$B$5:$LN$21,AK$6+$AU$31,FALSE),"")</f>
        <v>0.38</v>
      </c>
      <c r="AL13" s="679">
        <f>IF($J$4=$AU$1,VLOOKUP($A13,'FeederSheet CH3c'!$B$5:$LN$21,AL$6+$AU$31,FALSE),"")</f>
        <v>0.61</v>
      </c>
      <c r="AM13" s="679">
        <f>IF($J$4=$AU$1,VLOOKUP($A13,'FeederSheet CH3c'!$B$5:$LN$21,AM$6+$AU$31,FALSE),"")</f>
        <v>1.46</v>
      </c>
      <c r="AN13" s="679">
        <f>IF($J$4=$AU$1,VLOOKUP($A13,'FeederSheet CH3c'!$B$5:$LN$21,AN$6+$AU$31,FALSE),"")</f>
        <v>1.39</v>
      </c>
      <c r="AO13" s="679">
        <f>IF($J$4=$AU$1,VLOOKUP($A13,'FeederSheet CH3c'!$B$5:$LN$21,AO$6+$AU$31,FALSE),"")</f>
        <v>1.32</v>
      </c>
      <c r="AP13" s="679">
        <f>IF($J$4=$AU$1,VLOOKUP($A13,'FeederSheet CH3c'!$B$5:$LN$21,AP$6+$AU$31,FALSE),"")</f>
        <v>0.18</v>
      </c>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6"/>
      <c r="CO13" s="556"/>
      <c r="CP13" s="556"/>
      <c r="CQ13" s="556"/>
      <c r="CR13" s="554"/>
      <c r="CS13" s="556"/>
      <c r="CT13" s="556"/>
      <c r="CU13" s="556"/>
      <c r="CV13" s="556"/>
      <c r="CW13" s="556"/>
      <c r="CX13" s="556"/>
      <c r="CY13" s="556"/>
      <c r="CZ13" s="556"/>
      <c r="DA13" s="556"/>
    </row>
    <row r="14" spans="1:105" x14ac:dyDescent="0.2">
      <c r="A14" s="681" t="s">
        <v>332</v>
      </c>
      <c r="B14" s="404"/>
      <c r="C14" s="404" t="s">
        <v>92</v>
      </c>
      <c r="D14" s="616">
        <f>VLOOKUP($A14,'FeederSheet CH3c'!$B$5:$LN$21,D$6+$AU$33+$AU$31,FALSE)</f>
        <v>1224</v>
      </c>
      <c r="E14" s="616">
        <f>VLOOKUP($A14,'FeederSheet CH3c'!$B$5:$LN$21,E$6+$AU$33+$AU$31,FALSE)</f>
        <v>113</v>
      </c>
      <c r="F14" s="616">
        <f>VLOOKUP($A14,'FeederSheet CH3c'!$B$5:$LN$21,F$6+$AU$33+$AU$31,FALSE)</f>
        <v>124</v>
      </c>
      <c r="G14" s="616">
        <f>VLOOKUP($A14,'FeederSheet CH3c'!$B$5:$LN$21,G$6+$AU$33+$AU$31,FALSE)</f>
        <v>55</v>
      </c>
      <c r="H14" s="616">
        <f>VLOOKUP($A14,'FeederSheet CH3c'!$B$5:$LN$21,H$6+$AU$33+$AU$31,FALSE)</f>
        <v>1</v>
      </c>
      <c r="I14" s="616">
        <f>VLOOKUP($A14,'FeederSheet CH3c'!$B$5:$LN$21,I$6+$AU$33+$AU$31,FALSE)</f>
        <v>0</v>
      </c>
      <c r="J14" s="616">
        <f>VLOOKUP($A14,'FeederSheet CH3c'!$B$5:$LN$21,J$6+$AU$33+$AU$31,FALSE)</f>
        <v>1</v>
      </c>
      <c r="K14" s="616">
        <f>VLOOKUP($A14,'FeederSheet CH3c'!$B$5:$LN$21,K$6+$AU$33+$AU$31,FALSE)</f>
        <v>0</v>
      </c>
      <c r="L14" s="616">
        <f>VLOOKUP($A14,'FeederSheet CH3c'!$B$5:$LN$21,L$6+$AU$33+$AU$31,FALSE)</f>
        <v>1518</v>
      </c>
      <c r="M14" s="615"/>
      <c r="N14" s="615">
        <f>VLOOKUP($A14,'FeederSheet CH3c'!$B$5:$LN$21,N$6+$AU$29+$AU$31,FALSE)</f>
        <v>1.05</v>
      </c>
      <c r="O14" s="615">
        <f>VLOOKUP($A14,'FeederSheet CH3c'!$B$5:$LN$21,O$6+$AU$29+$AU$31,FALSE)</f>
        <v>1.18</v>
      </c>
      <c r="P14" s="615">
        <f>VLOOKUP($A14,'FeederSheet CH3c'!$B$5:$LN$21,P$6+$AU$29+$AU$31,FALSE)</f>
        <v>0.91</v>
      </c>
      <c r="Q14" s="615">
        <f>VLOOKUP($A14,'FeederSheet CH3c'!$B$5:$LN$21,Q$6+$AU$29+$AU$31,FALSE)</f>
        <v>1.37</v>
      </c>
      <c r="R14" s="615">
        <f>VLOOKUP($A14,'FeederSheet CH3c'!$B$5:$LN$21,R$6+$AU$29+$AU$31,FALSE)</f>
        <v>1.47</v>
      </c>
      <c r="S14" s="615" t="str">
        <f>VLOOKUP($A14,'FeederSheet CH3c'!$B$5:$LN$21,S$6+$AU$29+$AU$31,FALSE)</f>
        <v>.</v>
      </c>
      <c r="T14" s="615">
        <f>VLOOKUP($A14,'FeederSheet CH3c'!$B$5:$LN$21,T$6+$AU$29+$AU$31,FALSE)</f>
        <v>-0.37</v>
      </c>
      <c r="U14" s="615" t="str">
        <f>VLOOKUP($A14,'FeederSheet CH3c'!$B$5:$LN$21,U$6+$AU$29+$AU$31,FALSE)</f>
        <v>.</v>
      </c>
      <c r="V14" s="615">
        <f>VLOOKUP($A14,'FeederSheet CH3c'!$B$5:$LN$21,V$6+$AU$29+$AU$31,FALSE)</f>
        <v>1.06</v>
      </c>
      <c r="W14" s="615"/>
      <c r="X14" s="679">
        <f>IF($J$4=$AU$1,VLOOKUP($A14,'FeederSheet CH3c'!$B$5:$LN$21,X$6+$AU$31,FALSE),"")</f>
        <v>0.98</v>
      </c>
      <c r="Y14" s="679">
        <f>IF($J$4=$AU$1,VLOOKUP($A14,'FeederSheet CH3c'!$B$5:$LN$21,Y$6+$AU$31,FALSE),"")</f>
        <v>0.95</v>
      </c>
      <c r="Z14" s="679">
        <f>IF($J$4=$AU$1,VLOOKUP($A14,'FeederSheet CH3c'!$B$5:$LN$21,Z$6+$AU$31,FALSE),"")</f>
        <v>0.69</v>
      </c>
      <c r="AA14" s="679">
        <f>IF($J$4=$AU$1,VLOOKUP($A14,'FeederSheet CH3c'!$B$5:$LN$21,AA$6+$AU$31,FALSE),"")</f>
        <v>1.04</v>
      </c>
      <c r="AB14" s="679">
        <f>IF($J$4=$AU$1,VLOOKUP($A14,'FeederSheet CH3c'!$B$5:$LN$21,AB$6+$AU$31,FALSE),"")</f>
        <v>-1.01</v>
      </c>
      <c r="AC14" s="679" t="str">
        <f>IF($J$4=$AU$1,VLOOKUP($A14,'FeederSheet CH3c'!$B$5:$LN$21,AC$6+$AU$31,FALSE),"")</f>
        <v>.</v>
      </c>
      <c r="AD14" s="679">
        <f>IF($J$4=$AU$1,VLOOKUP($A14,'FeederSheet CH3c'!$B$5:$LN$21,AD$6+$AU$31,FALSE),"")</f>
        <v>-2.84</v>
      </c>
      <c r="AE14" s="679" t="str">
        <f>IF($J$4=$AU$1,VLOOKUP($A14,'FeederSheet CH3c'!$B$5:$LN$21,AE$6+$AU$31,FALSE),"")</f>
        <v>.</v>
      </c>
      <c r="AF14" s="679">
        <f>IF($J$4=$AU$1,VLOOKUP($A14,'FeederSheet CH3c'!$B$5:$LN$21,AF$6+$AU$31,FALSE),"")</f>
        <v>1</v>
      </c>
      <c r="AG14" s="679"/>
      <c r="AH14" s="679">
        <f>IF($J$4=$AU$1,VLOOKUP($A14,'FeederSheet CH3c'!$B$5:$LN$21,AH$6+$AU$31,FALSE),"")</f>
        <v>1.1200000000000001</v>
      </c>
      <c r="AI14" s="679">
        <f>IF($J$4=$AU$1,VLOOKUP($A14,'FeederSheet CH3c'!$B$5:$LN$21,AI$6+$AU$31,FALSE),"")</f>
        <v>1.41</v>
      </c>
      <c r="AJ14" s="679">
        <f>IF($J$4=$AU$1,VLOOKUP($A14,'FeederSheet CH3c'!$B$5:$LN$21,AJ$6+$AU$31,FALSE),"")</f>
        <v>1.1299999999999999</v>
      </c>
      <c r="AK14" s="679">
        <f>IF($J$4=$AU$1,VLOOKUP($A14,'FeederSheet CH3c'!$B$5:$LN$21,AK$6+$AU$31,FALSE),"")</f>
        <v>1.71</v>
      </c>
      <c r="AL14" s="679">
        <f>IF($J$4=$AU$1,VLOOKUP($A14,'FeederSheet CH3c'!$B$5:$LN$21,AL$6+$AU$31,FALSE),"")</f>
        <v>3.94</v>
      </c>
      <c r="AM14" s="679" t="str">
        <f>IF($J$4=$AU$1,VLOOKUP($A14,'FeederSheet CH3c'!$B$5:$LN$21,AM$6+$AU$31,FALSE),"")</f>
        <v>.</v>
      </c>
      <c r="AN14" s="679">
        <f>IF($J$4=$AU$1,VLOOKUP($A14,'FeederSheet CH3c'!$B$5:$LN$21,AN$6+$AU$31,FALSE),"")</f>
        <v>2.11</v>
      </c>
      <c r="AO14" s="679" t="str">
        <f>IF($J$4=$AU$1,VLOOKUP($A14,'FeederSheet CH3c'!$B$5:$LN$21,AO$6+$AU$31,FALSE),"")</f>
        <v>.</v>
      </c>
      <c r="AP14" s="679">
        <f>IF($J$4=$AU$1,VLOOKUP($A14,'FeederSheet CH3c'!$B$5:$LN$21,AP$6+$AU$31,FALSE),"")</f>
        <v>1.1200000000000001</v>
      </c>
      <c r="BC14" s="554"/>
      <c r="BD14" s="554"/>
      <c r="BE14" s="554"/>
      <c r="BF14" s="554"/>
      <c r="BG14" s="554"/>
      <c r="BH14" s="554"/>
      <c r="BI14" s="554"/>
      <c r="BJ14" s="554"/>
      <c r="BK14" s="554"/>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4"/>
      <c r="CL14" s="554"/>
      <c r="CM14" s="554"/>
      <c r="CN14" s="556"/>
      <c r="CO14" s="556"/>
      <c r="CP14" s="556"/>
      <c r="CQ14" s="556"/>
      <c r="CR14" s="554"/>
      <c r="CS14" s="556"/>
      <c r="CT14" s="556"/>
      <c r="CU14" s="556"/>
      <c r="CV14" s="556"/>
      <c r="CW14" s="556"/>
      <c r="CX14" s="556"/>
      <c r="CY14" s="556"/>
      <c r="CZ14" s="556"/>
      <c r="DA14" s="556"/>
    </row>
    <row r="15" spans="1:105" x14ac:dyDescent="0.2">
      <c r="A15" s="681"/>
      <c r="B15" s="719"/>
      <c r="C15" s="451"/>
      <c r="D15" s="620"/>
      <c r="E15" s="620"/>
      <c r="F15" s="620"/>
      <c r="G15" s="620"/>
      <c r="H15" s="620"/>
      <c r="I15" s="620"/>
      <c r="J15" s="620"/>
      <c r="K15" s="620"/>
      <c r="L15" s="620"/>
      <c r="M15" s="619"/>
      <c r="N15" s="619"/>
      <c r="O15" s="619"/>
      <c r="P15" s="619"/>
      <c r="Q15" s="619"/>
      <c r="R15" s="619"/>
      <c r="S15" s="619"/>
      <c r="T15" s="619"/>
      <c r="U15" s="619"/>
      <c r="V15" s="619"/>
      <c r="W15" s="619"/>
      <c r="X15" s="682"/>
      <c r="Y15" s="682"/>
      <c r="Z15" s="682"/>
      <c r="AA15" s="682"/>
      <c r="AB15" s="682"/>
      <c r="AC15" s="682"/>
      <c r="AD15" s="682"/>
      <c r="AE15" s="682"/>
      <c r="AF15" s="682"/>
      <c r="AG15" s="682"/>
      <c r="AH15" s="682"/>
      <c r="AI15" s="682"/>
      <c r="AJ15" s="682"/>
      <c r="AK15" s="682"/>
      <c r="AL15" s="682"/>
      <c r="AM15" s="682"/>
      <c r="AN15" s="682"/>
      <c r="AO15" s="682"/>
      <c r="AP15" s="682"/>
      <c r="BC15" s="554"/>
      <c r="BD15" s="554"/>
      <c r="BE15" s="554"/>
      <c r="BF15" s="554"/>
      <c r="BG15" s="554"/>
      <c r="BH15" s="554"/>
      <c r="BI15" s="554"/>
      <c r="BJ15" s="554"/>
      <c r="BK15" s="554"/>
      <c r="BL15" s="554"/>
      <c r="BM15" s="554"/>
      <c r="BN15" s="554"/>
      <c r="BO15" s="554"/>
      <c r="BP15" s="554"/>
      <c r="BQ15" s="554"/>
      <c r="BR15" s="554"/>
      <c r="BS15" s="554"/>
      <c r="BT15" s="554"/>
      <c r="BU15" s="554"/>
      <c r="BV15" s="554"/>
      <c r="BW15" s="554"/>
      <c r="BX15" s="554"/>
      <c r="BY15" s="554"/>
      <c r="BZ15" s="554"/>
      <c r="CA15" s="554"/>
      <c r="CB15" s="554"/>
      <c r="CC15" s="554"/>
      <c r="CD15" s="554"/>
      <c r="CE15" s="554"/>
      <c r="CF15" s="554"/>
      <c r="CG15" s="554"/>
      <c r="CH15" s="554"/>
      <c r="CI15" s="554"/>
      <c r="CJ15" s="554"/>
      <c r="CK15" s="554"/>
      <c r="CL15" s="554"/>
      <c r="CM15" s="554"/>
      <c r="CN15" s="556"/>
      <c r="CO15" s="556"/>
      <c r="CP15" s="556"/>
      <c r="CQ15" s="556"/>
      <c r="CR15" s="554"/>
      <c r="CS15" s="556"/>
      <c r="CT15" s="556"/>
      <c r="CU15" s="556"/>
      <c r="CV15" s="556"/>
      <c r="CW15" s="556"/>
      <c r="CX15" s="556"/>
      <c r="CY15" s="556"/>
      <c r="CZ15" s="556"/>
      <c r="DA15" s="556"/>
    </row>
    <row r="16" spans="1:105" x14ac:dyDescent="0.2">
      <c r="A16" s="681"/>
      <c r="B16" s="1111" t="s">
        <v>95</v>
      </c>
      <c r="C16" s="1112"/>
      <c r="D16" s="620"/>
      <c r="E16" s="620"/>
      <c r="F16" s="620"/>
      <c r="G16" s="620"/>
      <c r="H16" s="620"/>
      <c r="I16" s="620"/>
      <c r="J16" s="620"/>
      <c r="K16" s="620"/>
      <c r="L16" s="620"/>
      <c r="M16" s="619"/>
      <c r="N16" s="619"/>
      <c r="O16" s="619"/>
      <c r="P16" s="619"/>
      <c r="Q16" s="619"/>
      <c r="R16" s="619"/>
      <c r="S16" s="619"/>
      <c r="T16" s="619"/>
      <c r="U16" s="619"/>
      <c r="V16" s="619"/>
      <c r="W16" s="619"/>
      <c r="X16" s="682"/>
      <c r="Y16" s="682"/>
      <c r="Z16" s="682"/>
      <c r="AA16" s="682"/>
      <c r="AB16" s="682"/>
      <c r="AC16" s="682"/>
      <c r="AD16" s="682"/>
      <c r="AE16" s="682"/>
      <c r="AF16" s="682"/>
      <c r="AG16" s="682"/>
      <c r="AH16" s="682"/>
      <c r="AI16" s="682"/>
      <c r="AJ16" s="682"/>
      <c r="AK16" s="682"/>
      <c r="AL16" s="682"/>
      <c r="AM16" s="682"/>
      <c r="AN16" s="682"/>
      <c r="AO16" s="682"/>
      <c r="AP16" s="682"/>
      <c r="BC16" s="554"/>
      <c r="BD16" s="554"/>
      <c r="BE16" s="554"/>
      <c r="BF16" s="554"/>
      <c r="BG16" s="554"/>
      <c r="BH16" s="554"/>
      <c r="BI16" s="554"/>
      <c r="BJ16" s="554"/>
      <c r="BK16" s="554"/>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4"/>
      <c r="CL16" s="554"/>
      <c r="CM16" s="554"/>
      <c r="CN16" s="556"/>
      <c r="CO16" s="556"/>
      <c r="CP16" s="556"/>
      <c r="CQ16" s="556"/>
      <c r="CR16" s="554"/>
      <c r="CS16" s="556"/>
      <c r="CT16" s="556"/>
      <c r="CU16" s="556"/>
      <c r="CV16" s="556"/>
      <c r="CW16" s="556"/>
      <c r="CX16" s="556"/>
      <c r="CY16" s="556"/>
      <c r="CZ16" s="556"/>
      <c r="DA16" s="556"/>
    </row>
    <row r="17" spans="1:105" ht="13.5" x14ac:dyDescent="0.2">
      <c r="A17" s="681" t="s">
        <v>193</v>
      </c>
      <c r="B17" s="719"/>
      <c r="C17" s="451" t="s">
        <v>1317</v>
      </c>
      <c r="D17" s="620">
        <f>VLOOKUP($A17,'FeederSheet CH3c'!$B$5:$LN$21,D$6+$AU$33+$AU$31,FALSE)</f>
        <v>343769</v>
      </c>
      <c r="E17" s="620">
        <f>VLOOKUP($A17,'FeederSheet CH3c'!$B$5:$LN$21,E$6+$AU$33+$AU$31,FALSE)</f>
        <v>23794</v>
      </c>
      <c r="F17" s="620">
        <f>VLOOKUP($A17,'FeederSheet CH3c'!$B$5:$LN$21,F$6+$AU$33+$AU$31,FALSE)</f>
        <v>38993</v>
      </c>
      <c r="G17" s="620">
        <f>VLOOKUP($A17,'FeederSheet CH3c'!$B$5:$LN$21,G$6+$AU$33+$AU$31,FALSE)</f>
        <v>7759</v>
      </c>
      <c r="H17" s="620">
        <f>VLOOKUP($A17,'FeederSheet CH3c'!$B$5:$LN$21,H$6+$AU$33+$AU$31,FALSE)</f>
        <v>1060</v>
      </c>
      <c r="I17" s="620">
        <f>VLOOKUP($A17,'FeederSheet CH3c'!$B$5:$LN$21,I$6+$AU$33+$AU$31,FALSE)</f>
        <v>161</v>
      </c>
      <c r="J17" s="620">
        <f>VLOOKUP($A17,'FeederSheet CH3c'!$B$5:$LN$21,J$6+$AU$33+$AU$31,FALSE)</f>
        <v>119</v>
      </c>
      <c r="K17" s="620">
        <f>VLOOKUP($A17,'FeederSheet CH3c'!$B$5:$LN$21,K$6+$AU$33+$AU$31,FALSE)</f>
        <v>63</v>
      </c>
      <c r="L17" s="620">
        <f>VLOOKUP($A17,'FeederSheet CH3c'!$B$5:$LN$21,L$6+$AU$33+$AU$31,FALSE)</f>
        <v>415723</v>
      </c>
      <c r="M17" s="619"/>
      <c r="N17" s="619">
        <f>VLOOKUP($A17,'FeederSheet CH3c'!$B$5:$LN$21,N$6+$AU$29+$AU$31,FALSE)</f>
        <v>-0.09</v>
      </c>
      <c r="O17" s="619">
        <f>VLOOKUP($A17,'FeederSheet CH3c'!$B$5:$LN$21,O$6+$AU$29+$AU$31,FALSE)</f>
        <v>0.01</v>
      </c>
      <c r="P17" s="619">
        <f>VLOOKUP($A17,'FeederSheet CH3c'!$B$5:$LN$21,P$6+$AU$29+$AU$31,FALSE)</f>
        <v>0.01</v>
      </c>
      <c r="Q17" s="619">
        <f>VLOOKUP($A17,'FeederSheet CH3c'!$B$5:$LN$21,Q$6+$AU$29+$AU$31,FALSE)</f>
        <v>0.01</v>
      </c>
      <c r="R17" s="619">
        <f>VLOOKUP($A17,'FeederSheet CH3c'!$B$5:$LN$21,R$6+$AU$29+$AU$31,FALSE)</f>
        <v>0.8</v>
      </c>
      <c r="S17" s="619">
        <f>VLOOKUP($A17,'FeederSheet CH3c'!$B$5:$LN$21,S$6+$AU$29+$AU$31,FALSE)</f>
        <v>0.99</v>
      </c>
      <c r="T17" s="619">
        <f>VLOOKUP($A17,'FeederSheet CH3c'!$B$5:$LN$21,T$6+$AU$29+$AU$31,FALSE)</f>
        <v>0.56999999999999995</v>
      </c>
      <c r="U17" s="619">
        <f>VLOOKUP($A17,'FeederSheet CH3c'!$B$5:$LN$21,U$6+$AU$29+$AU$31,FALSE)</f>
        <v>0.72</v>
      </c>
      <c r="V17" s="619">
        <f>VLOOKUP($A17,'FeederSheet CH3c'!$B$5:$LN$21,V$6+$AU$29+$AU$31,FALSE)</f>
        <v>-7.0000000000000007E-2</v>
      </c>
      <c r="W17" s="619"/>
      <c r="X17" s="682">
        <f>IF($J$4=$AU$1,VLOOKUP($A17,'FeederSheet CH3c'!$B$5:$LN$21,X$6+$AU$31,FALSE),"")</f>
        <v>-0.09</v>
      </c>
      <c r="Y17" s="682">
        <f>IF($J$4=$AU$1,VLOOKUP($A17,'FeederSheet CH3c'!$B$5:$LN$21,Y$6+$AU$31,FALSE),"")</f>
        <v>0</v>
      </c>
      <c r="Z17" s="682">
        <f>IF($J$4=$AU$1,VLOOKUP($A17,'FeederSheet CH3c'!$B$5:$LN$21,Z$6+$AU$31,FALSE),"")</f>
        <v>0</v>
      </c>
      <c r="AA17" s="682">
        <f>IF($J$4=$AU$1,VLOOKUP($A17,'FeederSheet CH3c'!$B$5:$LN$21,AA$6+$AU$31,FALSE),"")</f>
        <v>-0.02</v>
      </c>
      <c r="AB17" s="682">
        <f>IF($J$4=$AU$1,VLOOKUP($A17,'FeederSheet CH3c'!$B$5:$LN$21,AB$6+$AU$31,FALSE),"")</f>
        <v>0.72</v>
      </c>
      <c r="AC17" s="682">
        <f>IF($J$4=$AU$1,VLOOKUP($A17,'FeederSheet CH3c'!$B$5:$LN$21,AC$6+$AU$31,FALSE),"")</f>
        <v>0.8</v>
      </c>
      <c r="AD17" s="682">
        <f>IF($J$4=$AU$1,VLOOKUP($A17,'FeederSheet CH3c'!$B$5:$LN$21,AD$6+$AU$31,FALSE),"")</f>
        <v>0.34</v>
      </c>
      <c r="AE17" s="682">
        <f>IF($J$4=$AU$1,VLOOKUP($A17,'FeederSheet CH3c'!$B$5:$LN$21,AE$6+$AU$31,FALSE),"")</f>
        <v>0.41</v>
      </c>
      <c r="AF17" s="682">
        <f>IF($J$4=$AU$1,VLOOKUP($A17,'FeederSheet CH3c'!$B$5:$LN$21,AF$6+$AU$31,FALSE),"")</f>
        <v>-7.0000000000000007E-2</v>
      </c>
      <c r="AG17" s="682"/>
      <c r="AH17" s="682">
        <f>IF($J$4=$AU$1,VLOOKUP($A17,'FeederSheet CH3c'!$B$5:$LN$21,AH$6+$AU$31,FALSE),"")</f>
        <v>-0.08</v>
      </c>
      <c r="AI17" s="682">
        <f>IF($J$4=$AU$1,VLOOKUP($A17,'FeederSheet CH3c'!$B$5:$LN$21,AI$6+$AU$31,FALSE),"")</f>
        <v>0.03</v>
      </c>
      <c r="AJ17" s="682">
        <f>IF($J$4=$AU$1,VLOOKUP($A17,'FeederSheet CH3c'!$B$5:$LN$21,AJ$6+$AU$31,FALSE),"")</f>
        <v>0.02</v>
      </c>
      <c r="AK17" s="682">
        <f>IF($J$4=$AU$1,VLOOKUP($A17,'FeederSheet CH3c'!$B$5:$LN$21,AK$6+$AU$31,FALSE),"")</f>
        <v>0.04</v>
      </c>
      <c r="AL17" s="682">
        <f>IF($J$4=$AU$1,VLOOKUP($A17,'FeederSheet CH3c'!$B$5:$LN$21,AL$6+$AU$31,FALSE),"")</f>
        <v>0.87</v>
      </c>
      <c r="AM17" s="682">
        <f>IF($J$4=$AU$1,VLOOKUP($A17,'FeederSheet CH3c'!$B$5:$LN$21,AM$6+$AU$31,FALSE),"")</f>
        <v>1.19</v>
      </c>
      <c r="AN17" s="682">
        <f>IF($J$4=$AU$1,VLOOKUP($A17,'FeederSheet CH3c'!$B$5:$LN$21,AN$6+$AU$31,FALSE),"")</f>
        <v>0.79</v>
      </c>
      <c r="AO17" s="682">
        <f>IF($J$4=$AU$1,VLOOKUP($A17,'FeederSheet CH3c'!$B$5:$LN$21,AO$6+$AU$31,FALSE),"")</f>
        <v>1.03</v>
      </c>
      <c r="AP17" s="682">
        <f>IF($J$4=$AU$1,VLOOKUP($A17,'FeederSheet CH3c'!$B$5:$LN$21,AP$6+$AU$31,FALSE),"")</f>
        <v>-7.0000000000000007E-2</v>
      </c>
      <c r="BC17" s="554"/>
      <c r="BD17" s="554"/>
      <c r="BE17" s="554"/>
      <c r="BF17" s="554"/>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c r="CK17" s="554"/>
      <c r="CL17" s="554"/>
      <c r="CM17" s="554"/>
      <c r="CN17" s="556"/>
      <c r="CO17" s="556"/>
      <c r="CP17" s="556"/>
      <c r="CQ17" s="556"/>
      <c r="CR17" s="554"/>
      <c r="CS17" s="556"/>
      <c r="CT17" s="556"/>
      <c r="CU17" s="556"/>
      <c r="CV17" s="556"/>
      <c r="CW17" s="556"/>
      <c r="CX17" s="556"/>
      <c r="CY17" s="556"/>
      <c r="CZ17" s="556"/>
      <c r="DA17" s="556"/>
    </row>
    <row r="18" spans="1:105" ht="13.5" x14ac:dyDescent="0.2">
      <c r="A18" s="681" t="s">
        <v>336</v>
      </c>
      <c r="B18" s="719"/>
      <c r="C18" s="451" t="s">
        <v>1316</v>
      </c>
      <c r="D18" s="620">
        <f>VLOOKUP($A18,'FeederSheet CH3c'!$B$5:$LN$21,D$6+$AU$33+$AU$31,FALSE)</f>
        <v>54109</v>
      </c>
      <c r="E18" s="620">
        <f>VLOOKUP($A18,'FeederSheet CH3c'!$B$5:$LN$21,E$6+$AU$33+$AU$31,FALSE)</f>
        <v>3713</v>
      </c>
      <c r="F18" s="620">
        <f>VLOOKUP($A18,'FeederSheet CH3c'!$B$5:$LN$21,F$6+$AU$33+$AU$31,FALSE)</f>
        <v>8113</v>
      </c>
      <c r="G18" s="620">
        <f>VLOOKUP($A18,'FeederSheet CH3c'!$B$5:$LN$21,G$6+$AU$33+$AU$31,FALSE)</f>
        <v>1141</v>
      </c>
      <c r="H18" s="620">
        <f>VLOOKUP($A18,'FeederSheet CH3c'!$B$5:$LN$21,H$6+$AU$33+$AU$31,FALSE)</f>
        <v>136</v>
      </c>
      <c r="I18" s="620">
        <f>VLOOKUP($A18,'FeederSheet CH3c'!$B$5:$LN$21,I$6+$AU$33+$AU$31,FALSE)</f>
        <v>660</v>
      </c>
      <c r="J18" s="620">
        <f>VLOOKUP($A18,'FeederSheet CH3c'!$B$5:$LN$21,J$6+$AU$33+$AU$31,FALSE)</f>
        <v>208</v>
      </c>
      <c r="K18" s="620">
        <f>VLOOKUP($A18,'FeederSheet CH3c'!$B$5:$LN$21,K$6+$AU$33+$AU$31,FALSE)</f>
        <v>29</v>
      </c>
      <c r="L18" s="620">
        <f>VLOOKUP($A18,'FeederSheet CH3c'!$B$5:$LN$21,L$6+$AU$33+$AU$31,FALSE)</f>
        <v>68110</v>
      </c>
      <c r="M18" s="619"/>
      <c r="N18" s="619">
        <f>VLOOKUP($A18,'FeederSheet CH3c'!$B$5:$LN$21,N$6+$AU$29+$AU$31,FALSE)</f>
        <v>0.48</v>
      </c>
      <c r="O18" s="619">
        <f>VLOOKUP($A18,'FeederSheet CH3c'!$B$5:$LN$21,O$6+$AU$29+$AU$31,FALSE)</f>
        <v>0.48</v>
      </c>
      <c r="P18" s="619">
        <f>VLOOKUP($A18,'FeederSheet CH3c'!$B$5:$LN$21,P$6+$AU$29+$AU$31,FALSE)</f>
        <v>0.67</v>
      </c>
      <c r="Q18" s="619">
        <f>VLOOKUP($A18,'FeederSheet CH3c'!$B$5:$LN$21,Q$6+$AU$29+$AU$31,FALSE)</f>
        <v>0.65</v>
      </c>
      <c r="R18" s="619">
        <f>VLOOKUP($A18,'FeederSheet CH3c'!$B$5:$LN$21,R$6+$AU$29+$AU$31,FALSE)</f>
        <v>1.03</v>
      </c>
      <c r="S18" s="619">
        <f>VLOOKUP($A18,'FeederSheet CH3c'!$B$5:$LN$21,S$6+$AU$29+$AU$31,FALSE)</f>
        <v>1.25</v>
      </c>
      <c r="T18" s="619">
        <f>VLOOKUP($A18,'FeederSheet CH3c'!$B$5:$LN$21,T$6+$AU$29+$AU$31,FALSE)</f>
        <v>0.65</v>
      </c>
      <c r="U18" s="619">
        <f>VLOOKUP($A18,'FeederSheet CH3c'!$B$5:$LN$21,U$6+$AU$29+$AU$31,FALSE)</f>
        <v>0.81</v>
      </c>
      <c r="V18" s="619">
        <f>VLOOKUP($A18,'FeederSheet CH3c'!$B$5:$LN$21,V$6+$AU$29+$AU$31,FALSE)</f>
        <v>0.51</v>
      </c>
      <c r="W18" s="619"/>
      <c r="X18" s="682">
        <f>IF($J$4=$AU$1,VLOOKUP($A18,'FeederSheet CH3c'!$B$5:$LN$21,X$6+$AU$31,FALSE),"")</f>
        <v>0.47</v>
      </c>
      <c r="Y18" s="682">
        <f>IF($J$4=$AU$1,VLOOKUP($A18,'FeederSheet CH3c'!$B$5:$LN$21,Y$6+$AU$31,FALSE),"")</f>
        <v>0.44</v>
      </c>
      <c r="Z18" s="682">
        <f>IF($J$4=$AU$1,VLOOKUP($A18,'FeederSheet CH3c'!$B$5:$LN$21,Z$6+$AU$31,FALSE),"")</f>
        <v>0.65</v>
      </c>
      <c r="AA18" s="682">
        <f>IF($J$4=$AU$1,VLOOKUP($A18,'FeederSheet CH3c'!$B$5:$LN$21,AA$6+$AU$31,FALSE),"")</f>
        <v>0.56999999999999995</v>
      </c>
      <c r="AB18" s="682">
        <f>IF($J$4=$AU$1,VLOOKUP($A18,'FeederSheet CH3c'!$B$5:$LN$21,AB$6+$AU$31,FALSE),"")</f>
        <v>0.82</v>
      </c>
      <c r="AC18" s="682">
        <f>IF($J$4=$AU$1,VLOOKUP($A18,'FeederSheet CH3c'!$B$5:$LN$21,AC$6+$AU$31,FALSE),"")</f>
        <v>1.1499999999999999</v>
      </c>
      <c r="AD18" s="682">
        <f>IF($J$4=$AU$1,VLOOKUP($A18,'FeederSheet CH3c'!$B$5:$LN$21,AD$6+$AU$31,FALSE),"")</f>
        <v>0.48</v>
      </c>
      <c r="AE18" s="682">
        <f>IF($J$4=$AU$1,VLOOKUP($A18,'FeederSheet CH3c'!$B$5:$LN$21,AE$6+$AU$31,FALSE),"")</f>
        <v>0.35</v>
      </c>
      <c r="AF18" s="682">
        <f>IF($J$4=$AU$1,VLOOKUP($A18,'FeederSheet CH3c'!$B$5:$LN$21,AF$6+$AU$31,FALSE),"")</f>
        <v>0.5</v>
      </c>
      <c r="AG18" s="682"/>
      <c r="AH18" s="682">
        <f>IF($J$4=$AU$1,VLOOKUP($A18,'FeederSheet CH3c'!$B$5:$LN$21,AH$6+$AU$31,FALSE),"")</f>
        <v>0.49</v>
      </c>
      <c r="AI18" s="682">
        <f>IF($J$4=$AU$1,VLOOKUP($A18,'FeederSheet CH3c'!$B$5:$LN$21,AI$6+$AU$31,FALSE),"")</f>
        <v>0.53</v>
      </c>
      <c r="AJ18" s="682">
        <f>IF($J$4=$AU$1,VLOOKUP($A18,'FeederSheet CH3c'!$B$5:$LN$21,AJ$6+$AU$31,FALSE),"")</f>
        <v>0.7</v>
      </c>
      <c r="AK18" s="682">
        <f>IF($J$4=$AU$1,VLOOKUP($A18,'FeederSheet CH3c'!$B$5:$LN$21,AK$6+$AU$31,FALSE),"")</f>
        <v>0.72</v>
      </c>
      <c r="AL18" s="682">
        <f>IF($J$4=$AU$1,VLOOKUP($A18,'FeederSheet CH3c'!$B$5:$LN$21,AL$6+$AU$31,FALSE),"")</f>
        <v>1.24</v>
      </c>
      <c r="AM18" s="682">
        <f>IF($J$4=$AU$1,VLOOKUP($A18,'FeederSheet CH3c'!$B$5:$LN$21,AM$6+$AU$31,FALSE),"")</f>
        <v>1.34</v>
      </c>
      <c r="AN18" s="682">
        <f>IF($J$4=$AU$1,VLOOKUP($A18,'FeederSheet CH3c'!$B$5:$LN$21,AN$6+$AU$31,FALSE),"")</f>
        <v>0.82</v>
      </c>
      <c r="AO18" s="682">
        <f>IF($J$4=$AU$1,VLOOKUP($A18,'FeederSheet CH3c'!$B$5:$LN$21,AO$6+$AU$31,FALSE),"")</f>
        <v>1.27</v>
      </c>
      <c r="AP18" s="682">
        <f>IF($J$4=$AU$1,VLOOKUP($A18,'FeederSheet CH3c'!$B$5:$LN$21,AP$6+$AU$31,FALSE),"")</f>
        <v>0.52</v>
      </c>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6"/>
      <c r="CO18" s="556"/>
      <c r="CP18" s="556"/>
      <c r="CQ18" s="556"/>
      <c r="CR18" s="554"/>
      <c r="CS18" s="556"/>
      <c r="CT18" s="556"/>
      <c r="CU18" s="556"/>
      <c r="CV18" s="556"/>
      <c r="CW18" s="556"/>
      <c r="CX18" s="556"/>
      <c r="CY18" s="556"/>
      <c r="CZ18" s="556"/>
      <c r="DA18" s="556"/>
    </row>
    <row r="19" spans="1:105" x14ac:dyDescent="0.2">
      <c r="A19" s="681"/>
      <c r="B19" s="719"/>
      <c r="C19" s="451"/>
      <c r="D19" s="620"/>
      <c r="E19" s="620"/>
      <c r="F19" s="620"/>
      <c r="G19" s="620"/>
      <c r="H19" s="620"/>
      <c r="I19" s="620"/>
      <c r="J19" s="620"/>
      <c r="K19" s="620"/>
      <c r="L19" s="620"/>
      <c r="M19" s="619"/>
      <c r="N19" s="619"/>
      <c r="O19" s="619"/>
      <c r="P19" s="619"/>
      <c r="Q19" s="619"/>
      <c r="R19" s="619"/>
      <c r="S19" s="619"/>
      <c r="T19" s="619"/>
      <c r="U19" s="619"/>
      <c r="V19" s="619"/>
      <c r="W19" s="619"/>
      <c r="X19" s="682"/>
      <c r="Y19" s="682"/>
      <c r="Z19" s="682"/>
      <c r="AA19" s="682"/>
      <c r="AB19" s="682"/>
      <c r="AC19" s="682"/>
      <c r="AD19" s="682"/>
      <c r="AE19" s="682"/>
      <c r="AF19" s="682"/>
      <c r="AG19" s="682"/>
      <c r="AH19" s="682"/>
      <c r="AI19" s="682"/>
      <c r="AJ19" s="682"/>
      <c r="AK19" s="682"/>
      <c r="AL19" s="682"/>
      <c r="AM19" s="682"/>
      <c r="AN19" s="682"/>
      <c r="AO19" s="682"/>
      <c r="AP19" s="682"/>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6"/>
      <c r="CO19" s="556"/>
      <c r="CP19" s="556"/>
      <c r="CQ19" s="556"/>
      <c r="CR19" s="554"/>
      <c r="CS19" s="556"/>
      <c r="CT19" s="556"/>
      <c r="CU19" s="556"/>
      <c r="CV19" s="556"/>
      <c r="CW19" s="556"/>
      <c r="CX19" s="556"/>
      <c r="CY19" s="556"/>
      <c r="CZ19" s="556"/>
      <c r="DA19" s="556"/>
    </row>
    <row r="20" spans="1:105" x14ac:dyDescent="0.2">
      <c r="A20" s="681"/>
      <c r="B20" s="1111" t="s">
        <v>98</v>
      </c>
      <c r="C20" s="1112"/>
      <c r="D20" s="620"/>
      <c r="E20" s="620"/>
      <c r="F20" s="620"/>
      <c r="G20" s="620"/>
      <c r="H20" s="620"/>
      <c r="I20" s="620"/>
      <c r="J20" s="620"/>
      <c r="K20" s="620"/>
      <c r="L20" s="620"/>
      <c r="M20" s="619"/>
      <c r="N20" s="619"/>
      <c r="O20" s="619"/>
      <c r="P20" s="619"/>
      <c r="Q20" s="619"/>
      <c r="R20" s="619"/>
      <c r="S20" s="619"/>
      <c r="T20" s="619"/>
      <c r="U20" s="619"/>
      <c r="V20" s="619"/>
      <c r="W20" s="619"/>
      <c r="X20" s="682"/>
      <c r="Y20" s="682"/>
      <c r="Z20" s="682"/>
      <c r="AA20" s="682"/>
      <c r="AB20" s="682"/>
      <c r="AC20" s="682"/>
      <c r="AD20" s="682"/>
      <c r="AE20" s="682"/>
      <c r="AF20" s="682"/>
      <c r="AG20" s="682"/>
      <c r="AH20" s="682"/>
      <c r="AI20" s="682"/>
      <c r="AJ20" s="682"/>
      <c r="AK20" s="682"/>
      <c r="AL20" s="682"/>
      <c r="AM20" s="682"/>
      <c r="AN20" s="682"/>
      <c r="AO20" s="682"/>
      <c r="AP20" s="682"/>
      <c r="BC20" s="554"/>
      <c r="BD20" s="554"/>
      <c r="BE20" s="554"/>
      <c r="BF20" s="554"/>
      <c r="BG20" s="554"/>
      <c r="BH20" s="554"/>
      <c r="BI20" s="554"/>
      <c r="BJ20" s="554"/>
      <c r="BK20" s="554"/>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4"/>
      <c r="CL20" s="554"/>
      <c r="CM20" s="554"/>
      <c r="CN20" s="556"/>
      <c r="CO20" s="556"/>
      <c r="CP20" s="556"/>
      <c r="CQ20" s="556"/>
      <c r="CR20" s="554"/>
      <c r="CS20" s="556"/>
      <c r="CT20" s="556"/>
      <c r="CU20" s="556"/>
      <c r="CV20" s="556"/>
      <c r="CW20" s="556"/>
      <c r="CX20" s="556"/>
      <c r="CY20" s="556"/>
      <c r="CZ20" s="556"/>
      <c r="DA20" s="556"/>
    </row>
    <row r="21" spans="1:105" x14ac:dyDescent="0.2">
      <c r="A21" s="681" t="s">
        <v>99</v>
      </c>
      <c r="B21" s="719"/>
      <c r="C21" s="451" t="s">
        <v>99</v>
      </c>
      <c r="D21" s="620">
        <f>VLOOKUP($A21,'FeederSheet CH3c'!$B$5:$LN$21,D$6+$AU$33+$AU$31,FALSE)</f>
        <v>49407</v>
      </c>
      <c r="E21" s="620">
        <f>VLOOKUP($A21,'FeederSheet CH3c'!$B$5:$LN$21,E$6+$AU$33+$AU$31,FALSE)</f>
        <v>3309</v>
      </c>
      <c r="F21" s="620">
        <f>VLOOKUP($A21,'FeederSheet CH3c'!$B$5:$LN$21,F$6+$AU$33+$AU$31,FALSE)</f>
        <v>5318</v>
      </c>
      <c r="G21" s="620">
        <f>VLOOKUP($A21,'FeederSheet CH3c'!$B$5:$LN$21,G$6+$AU$33+$AU$31,FALSE)</f>
        <v>1314</v>
      </c>
      <c r="H21" s="620">
        <f>VLOOKUP($A21,'FeederSheet CH3c'!$B$5:$LN$21,H$6+$AU$33+$AU$31,FALSE)</f>
        <v>48</v>
      </c>
      <c r="I21" s="620">
        <f>VLOOKUP($A21,'FeederSheet CH3c'!$B$5:$LN$21,I$6+$AU$33+$AU$31,FALSE)</f>
        <v>113</v>
      </c>
      <c r="J21" s="620">
        <f>VLOOKUP($A21,'FeederSheet CH3c'!$B$5:$LN$21,J$6+$AU$33+$AU$31,FALSE)</f>
        <v>20</v>
      </c>
      <c r="K21" s="620">
        <f>VLOOKUP($A21,'FeederSheet CH3c'!$B$5:$LN$21,K$6+$AU$33+$AU$31,FALSE)</f>
        <v>0</v>
      </c>
      <c r="L21" s="620">
        <f>VLOOKUP($A21,'FeederSheet CH3c'!$B$5:$LN$21,L$6+$AU$33+$AU$31,FALSE)</f>
        <v>59624</v>
      </c>
      <c r="M21" s="619"/>
      <c r="N21" s="619">
        <f>VLOOKUP($A21,'FeederSheet CH3c'!$B$5:$LN$21,N$6+$AU$29+$AU$31,FALSE)</f>
        <v>-0.47</v>
      </c>
      <c r="O21" s="619">
        <f>VLOOKUP($A21,'FeederSheet CH3c'!$B$5:$LN$21,O$6+$AU$29+$AU$31,FALSE)</f>
        <v>-0.43</v>
      </c>
      <c r="P21" s="619">
        <f>VLOOKUP($A21,'FeederSheet CH3c'!$B$5:$LN$21,P$6+$AU$29+$AU$31,FALSE)</f>
        <v>-0.37</v>
      </c>
      <c r="Q21" s="619">
        <f>VLOOKUP($A21,'FeederSheet CH3c'!$B$5:$LN$21,Q$6+$AU$29+$AU$31,FALSE)</f>
        <v>-0.43</v>
      </c>
      <c r="R21" s="619">
        <f>VLOOKUP($A21,'FeederSheet CH3c'!$B$5:$LN$21,R$6+$AU$29+$AU$31,FALSE)</f>
        <v>0</v>
      </c>
      <c r="S21" s="619">
        <f>VLOOKUP($A21,'FeederSheet CH3c'!$B$5:$LN$21,S$6+$AU$29+$AU$31,FALSE)</f>
        <v>0.95</v>
      </c>
      <c r="T21" s="619">
        <f>VLOOKUP($A21,'FeederSheet CH3c'!$B$5:$LN$21,T$6+$AU$29+$AU$31,FALSE)</f>
        <v>0.32</v>
      </c>
      <c r="U21" s="619" t="str">
        <f>VLOOKUP($A21,'FeederSheet CH3c'!$B$5:$LN$21,U$6+$AU$29+$AU$31,FALSE)</f>
        <v>.</v>
      </c>
      <c r="V21" s="619">
        <f>VLOOKUP($A21,'FeederSheet CH3c'!$B$5:$LN$21,V$6+$AU$29+$AU$31,FALSE)</f>
        <v>-0.46</v>
      </c>
      <c r="W21" s="619"/>
      <c r="X21" s="682">
        <f>IF($J$4=$AU$1,VLOOKUP($A21,'FeederSheet CH3c'!$B$5:$LN$21,X$6+$AU$31,FALSE),"")</f>
        <v>-0.48</v>
      </c>
      <c r="Y21" s="682">
        <f>IF($J$4=$AU$1,VLOOKUP($A21,'FeederSheet CH3c'!$B$5:$LN$21,Y$6+$AU$31,FALSE),"")</f>
        <v>-0.47</v>
      </c>
      <c r="Z21" s="682">
        <f>IF($J$4=$AU$1,VLOOKUP($A21,'FeederSheet CH3c'!$B$5:$LN$21,Z$6+$AU$31,FALSE),"")</f>
        <v>-0.4</v>
      </c>
      <c r="AA21" s="682">
        <f>IF($J$4=$AU$1,VLOOKUP($A21,'FeederSheet CH3c'!$B$5:$LN$21,AA$6+$AU$31,FALSE),"")</f>
        <v>-0.5</v>
      </c>
      <c r="AB21" s="682">
        <f>IF($J$4=$AU$1,VLOOKUP($A21,'FeederSheet CH3c'!$B$5:$LN$21,AB$6+$AU$31,FALSE),"")</f>
        <v>-0.35</v>
      </c>
      <c r="AC21" s="682">
        <f>IF($J$4=$AU$1,VLOOKUP($A21,'FeederSheet CH3c'!$B$5:$LN$21,AC$6+$AU$31,FALSE),"")</f>
        <v>0.72</v>
      </c>
      <c r="AD21" s="682">
        <f>IF($J$4=$AU$1,VLOOKUP($A21,'FeederSheet CH3c'!$B$5:$LN$21,AD$6+$AU$31,FALSE),"")</f>
        <v>-0.24</v>
      </c>
      <c r="AE21" s="682" t="str">
        <f>IF($J$4=$AU$1,VLOOKUP($A21,'FeederSheet CH3c'!$B$5:$LN$21,AE$6+$AU$31,FALSE),"")</f>
        <v>.</v>
      </c>
      <c r="AF21" s="682">
        <f>IF($J$4=$AU$1,VLOOKUP($A21,'FeederSheet CH3c'!$B$5:$LN$21,AF$6+$AU$31,FALSE),"")</f>
        <v>-0.47</v>
      </c>
      <c r="AG21" s="682"/>
      <c r="AH21" s="682">
        <f>IF($J$4=$AU$1,VLOOKUP($A21,'FeederSheet CH3c'!$B$5:$LN$21,AH$6+$AU$31,FALSE),"")</f>
        <v>-0.46</v>
      </c>
      <c r="AI21" s="682">
        <f>IF($J$4=$AU$1,VLOOKUP($A21,'FeederSheet CH3c'!$B$5:$LN$21,AI$6+$AU$31,FALSE),"")</f>
        <v>-0.39</v>
      </c>
      <c r="AJ21" s="682">
        <f>IF($J$4=$AU$1,VLOOKUP($A21,'FeederSheet CH3c'!$B$5:$LN$21,AJ$6+$AU$31,FALSE),"")</f>
        <v>-0.33</v>
      </c>
      <c r="AK21" s="682">
        <f>IF($J$4=$AU$1,VLOOKUP($A21,'FeederSheet CH3c'!$B$5:$LN$21,AK$6+$AU$31,FALSE),"")</f>
        <v>-0.36</v>
      </c>
      <c r="AL21" s="682">
        <f>IF($J$4=$AU$1,VLOOKUP($A21,'FeederSheet CH3c'!$B$5:$LN$21,AL$6+$AU$31,FALSE),"")</f>
        <v>0.36</v>
      </c>
      <c r="AM21" s="682">
        <f>IF($J$4=$AU$1,VLOOKUP($A21,'FeederSheet CH3c'!$B$5:$LN$21,AM$6+$AU$31,FALSE),"")</f>
        <v>1.18</v>
      </c>
      <c r="AN21" s="682">
        <f>IF($J$4=$AU$1,VLOOKUP($A21,'FeederSheet CH3c'!$B$5:$LN$21,AN$6+$AU$31,FALSE),"")</f>
        <v>0.87</v>
      </c>
      <c r="AO21" s="682" t="str">
        <f>IF($J$4=$AU$1,VLOOKUP($A21,'FeederSheet CH3c'!$B$5:$LN$21,AO$6+$AU$31,FALSE),"")</f>
        <v>.</v>
      </c>
      <c r="AP21" s="682">
        <f>IF($J$4=$AU$1,VLOOKUP($A21,'FeederSheet CH3c'!$B$5:$LN$21,AP$6+$AU$31,FALSE),"")</f>
        <v>-0.45</v>
      </c>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54"/>
      <c r="CG21" s="554"/>
      <c r="CH21" s="554"/>
      <c r="CI21" s="554"/>
      <c r="CJ21" s="554"/>
      <c r="CK21" s="554"/>
      <c r="CL21" s="554"/>
      <c r="CM21" s="554"/>
      <c r="CN21" s="556"/>
      <c r="CO21" s="556"/>
      <c r="CP21" s="556"/>
      <c r="CQ21" s="556"/>
      <c r="CR21" s="554"/>
      <c r="CS21" s="556"/>
      <c r="CT21" s="556"/>
      <c r="CU21" s="556"/>
      <c r="CV21" s="556"/>
      <c r="CW21" s="556"/>
      <c r="CX21" s="556"/>
      <c r="CY21" s="556"/>
      <c r="CZ21" s="556"/>
      <c r="DA21" s="556"/>
    </row>
    <row r="22" spans="1:105" ht="13.5" x14ac:dyDescent="0.2">
      <c r="A22" s="681" t="s">
        <v>337</v>
      </c>
      <c r="B22" s="719"/>
      <c r="C22" s="451" t="s">
        <v>1314</v>
      </c>
      <c r="D22" s="620">
        <f>VLOOKUP($A22,'FeederSheet CH3c'!$B$5:$LN$21,D$6+$AU$33+$AU$31,FALSE)</f>
        <v>348964</v>
      </c>
      <c r="E22" s="620">
        <f>VLOOKUP($A22,'FeederSheet CH3c'!$B$5:$LN$21,E$6+$AU$33+$AU$31,FALSE)</f>
        <v>24233</v>
      </c>
      <c r="F22" s="620">
        <f>VLOOKUP($A22,'FeederSheet CH3c'!$B$5:$LN$21,F$6+$AU$33+$AU$31,FALSE)</f>
        <v>41824</v>
      </c>
      <c r="G22" s="620">
        <f>VLOOKUP($A22,'FeederSheet CH3c'!$B$5:$LN$21,G$6+$AU$33+$AU$31,FALSE)</f>
        <v>7590</v>
      </c>
      <c r="H22" s="620">
        <f>VLOOKUP($A22,'FeederSheet CH3c'!$B$5:$LN$21,H$6+$AU$33+$AU$31,FALSE)</f>
        <v>1148</v>
      </c>
      <c r="I22" s="620">
        <f>VLOOKUP($A22,'FeederSheet CH3c'!$B$5:$LN$21,I$6+$AU$33+$AU$31,FALSE)</f>
        <v>708</v>
      </c>
      <c r="J22" s="620">
        <f>VLOOKUP($A22,'FeederSheet CH3c'!$B$5:$LN$21,J$6+$AU$33+$AU$31,FALSE)</f>
        <v>307</v>
      </c>
      <c r="K22" s="620">
        <f>VLOOKUP($A22,'FeederSheet CH3c'!$B$5:$LN$21,K$6+$AU$33+$AU$31,FALSE)</f>
        <v>92</v>
      </c>
      <c r="L22" s="620">
        <f>VLOOKUP($A22,'FeederSheet CH3c'!$B$5:$LN$21,L$6+$AU$33+$AU$31,FALSE)</f>
        <v>425710</v>
      </c>
      <c r="M22" s="619"/>
      <c r="N22" s="619">
        <f>VLOOKUP($A22,'FeederSheet CH3c'!$B$5:$LN$21,N$6+$AU$29+$AU$31,FALSE)</f>
        <v>0.05</v>
      </c>
      <c r="O22" s="619">
        <f>VLOOKUP($A22,'FeederSheet CH3c'!$B$5:$LN$21,O$6+$AU$29+$AU$31,FALSE)</f>
        <v>0.15</v>
      </c>
      <c r="P22" s="619">
        <f>VLOOKUP($A22,'FeederSheet CH3c'!$B$5:$LN$21,P$6+$AU$29+$AU$31,FALSE)</f>
        <v>0.19</v>
      </c>
      <c r="Q22" s="619">
        <f>VLOOKUP($A22,'FeederSheet CH3c'!$B$5:$LN$21,Q$6+$AU$29+$AU$31,FALSE)</f>
        <v>0.18</v>
      </c>
      <c r="R22" s="619">
        <f>VLOOKUP($A22,'FeederSheet CH3c'!$B$5:$LN$21,R$6+$AU$29+$AU$31,FALSE)</f>
        <v>0.86</v>
      </c>
      <c r="S22" s="619">
        <f>VLOOKUP($A22,'FeederSheet CH3c'!$B$5:$LN$21,S$6+$AU$29+$AU$31,FALSE)</f>
        <v>1.24</v>
      </c>
      <c r="T22" s="619">
        <f>VLOOKUP($A22,'FeederSheet CH3c'!$B$5:$LN$21,T$6+$AU$29+$AU$31,FALSE)</f>
        <v>0.64</v>
      </c>
      <c r="U22" s="619">
        <f>VLOOKUP($A22,'FeederSheet CH3c'!$B$5:$LN$21,U$6+$AU$29+$AU$31,FALSE)</f>
        <v>0.75</v>
      </c>
      <c r="V22" s="619">
        <f>VLOOKUP($A22,'FeederSheet CH3c'!$B$5:$LN$21,V$6+$AU$29+$AU$31,FALSE)</f>
        <v>7.0000000000000007E-2</v>
      </c>
      <c r="W22" s="619"/>
      <c r="X22" s="682">
        <f>IF($J$4=$AU$1,VLOOKUP($A22,'FeederSheet CH3c'!$B$5:$LN$21,X$6+$AU$31,FALSE),"")</f>
        <v>0.05</v>
      </c>
      <c r="Y22" s="682">
        <f>IF($J$4=$AU$1,VLOOKUP($A22,'FeederSheet CH3c'!$B$5:$LN$21,Y$6+$AU$31,FALSE),"")</f>
        <v>0.13</v>
      </c>
      <c r="Z22" s="682">
        <f>IF($J$4=$AU$1,VLOOKUP($A22,'FeederSheet CH3c'!$B$5:$LN$21,Z$6+$AU$31,FALSE),"")</f>
        <v>0.17</v>
      </c>
      <c r="AA22" s="682">
        <f>IF($J$4=$AU$1,VLOOKUP($A22,'FeederSheet CH3c'!$B$5:$LN$21,AA$6+$AU$31,FALSE),"")</f>
        <v>0.15</v>
      </c>
      <c r="AB22" s="682">
        <f>IF($J$4=$AU$1,VLOOKUP($A22,'FeederSheet CH3c'!$B$5:$LN$21,AB$6+$AU$31,FALSE),"")</f>
        <v>0.78</v>
      </c>
      <c r="AC22" s="682">
        <f>IF($J$4=$AU$1,VLOOKUP($A22,'FeederSheet CH3c'!$B$5:$LN$21,AC$6+$AU$31,FALSE),"")</f>
        <v>1.1499999999999999</v>
      </c>
      <c r="AD22" s="682">
        <f>IF($J$4=$AU$1,VLOOKUP($A22,'FeederSheet CH3c'!$B$5:$LN$21,AD$6+$AU$31,FALSE),"")</f>
        <v>0.5</v>
      </c>
      <c r="AE22" s="682">
        <f>IF($J$4=$AU$1,VLOOKUP($A22,'FeederSheet CH3c'!$B$5:$LN$21,AE$6+$AU$31,FALSE),"")</f>
        <v>0.49</v>
      </c>
      <c r="AF22" s="682">
        <f>IF($J$4=$AU$1,VLOOKUP($A22,'FeederSheet CH3c'!$B$5:$LN$21,AF$6+$AU$31,FALSE),"")</f>
        <v>7.0000000000000007E-2</v>
      </c>
      <c r="AG22" s="682"/>
      <c r="AH22" s="682">
        <f>IF($J$4=$AU$1,VLOOKUP($A22,'FeederSheet CH3c'!$B$5:$LN$21,AH$6+$AU$31,FALSE),"")</f>
        <v>0.06</v>
      </c>
      <c r="AI22" s="682">
        <f>IF($J$4=$AU$1,VLOOKUP($A22,'FeederSheet CH3c'!$B$5:$LN$21,AI$6+$AU$31,FALSE),"")</f>
        <v>0.16</v>
      </c>
      <c r="AJ22" s="682">
        <f>IF($J$4=$AU$1,VLOOKUP($A22,'FeederSheet CH3c'!$B$5:$LN$21,AJ$6+$AU$31,FALSE),"")</f>
        <v>0.2</v>
      </c>
      <c r="AK22" s="682">
        <f>IF($J$4=$AU$1,VLOOKUP($A22,'FeederSheet CH3c'!$B$5:$LN$21,AK$6+$AU$31,FALSE),"")</f>
        <v>0.21</v>
      </c>
      <c r="AL22" s="682">
        <f>IF($J$4=$AU$1,VLOOKUP($A22,'FeederSheet CH3c'!$B$5:$LN$21,AL$6+$AU$31,FALSE),"")</f>
        <v>0.93</v>
      </c>
      <c r="AM22" s="682">
        <f>IF($J$4=$AU$1,VLOOKUP($A22,'FeederSheet CH3c'!$B$5:$LN$21,AM$6+$AU$31,FALSE),"")</f>
        <v>1.33</v>
      </c>
      <c r="AN22" s="682">
        <f>IF($J$4=$AU$1,VLOOKUP($A22,'FeederSheet CH3c'!$B$5:$LN$21,AN$6+$AU$31,FALSE),"")</f>
        <v>0.78</v>
      </c>
      <c r="AO22" s="682">
        <f>IF($J$4=$AU$1,VLOOKUP($A22,'FeederSheet CH3c'!$B$5:$LN$21,AO$6+$AU$31,FALSE),"")</f>
        <v>1.01</v>
      </c>
      <c r="AP22" s="682">
        <f>IF($J$4=$AU$1,VLOOKUP($A22,'FeederSheet CH3c'!$B$5:$LN$21,AP$6+$AU$31,FALSE),"")</f>
        <v>0.08</v>
      </c>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6"/>
      <c r="CO22" s="556"/>
      <c r="CP22" s="556"/>
      <c r="CQ22" s="556"/>
      <c r="CR22" s="554"/>
      <c r="CS22" s="556"/>
      <c r="CT22" s="556"/>
      <c r="CU22" s="556"/>
      <c r="CV22" s="556"/>
      <c r="CW22" s="556"/>
      <c r="CX22" s="556"/>
      <c r="CY22" s="556"/>
      <c r="CZ22" s="556"/>
      <c r="DA22" s="556"/>
    </row>
    <row r="23" spans="1:105" x14ac:dyDescent="0.2">
      <c r="A23" s="681"/>
      <c r="B23" s="719"/>
      <c r="C23" s="451"/>
      <c r="D23" s="620"/>
      <c r="E23" s="620"/>
      <c r="F23" s="620"/>
      <c r="G23" s="620"/>
      <c r="H23" s="620"/>
      <c r="I23" s="620"/>
      <c r="J23" s="620"/>
      <c r="K23" s="620"/>
      <c r="L23" s="620"/>
      <c r="M23" s="619"/>
      <c r="N23" s="619"/>
      <c r="O23" s="619"/>
      <c r="P23" s="619"/>
      <c r="Q23" s="619"/>
      <c r="R23" s="619"/>
      <c r="S23" s="619"/>
      <c r="T23" s="619"/>
      <c r="U23" s="619"/>
      <c r="V23" s="619"/>
      <c r="W23" s="619"/>
      <c r="X23" s="682"/>
      <c r="Y23" s="682"/>
      <c r="Z23" s="682"/>
      <c r="AA23" s="682"/>
      <c r="AB23" s="682"/>
      <c r="AC23" s="682"/>
      <c r="AD23" s="682"/>
      <c r="AE23" s="682"/>
      <c r="AF23" s="682"/>
      <c r="AG23" s="682"/>
      <c r="AH23" s="682"/>
      <c r="AI23" s="682"/>
      <c r="AJ23" s="682"/>
      <c r="AK23" s="682"/>
      <c r="AL23" s="682"/>
      <c r="AM23" s="682"/>
      <c r="AN23" s="682"/>
      <c r="AO23" s="682"/>
      <c r="AP23" s="682"/>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6"/>
      <c r="CO23" s="556"/>
      <c r="CP23" s="556"/>
      <c r="CQ23" s="556"/>
      <c r="CR23" s="554"/>
      <c r="CS23" s="556"/>
      <c r="CT23" s="556"/>
      <c r="CU23" s="556"/>
      <c r="CV23" s="556"/>
      <c r="CW23" s="556"/>
      <c r="CX23" s="556"/>
      <c r="CY23" s="556"/>
      <c r="CZ23" s="556"/>
      <c r="DA23" s="556"/>
    </row>
    <row r="24" spans="1:105" ht="13.5" x14ac:dyDescent="0.2">
      <c r="A24" s="681"/>
      <c r="B24" s="483" t="s">
        <v>1315</v>
      </c>
      <c r="C24" s="380"/>
      <c r="D24" s="620"/>
      <c r="E24" s="620"/>
      <c r="F24" s="620"/>
      <c r="G24" s="620"/>
      <c r="H24" s="620"/>
      <c r="I24" s="620"/>
      <c r="J24" s="620"/>
      <c r="K24" s="620"/>
      <c r="L24" s="620"/>
      <c r="M24" s="619"/>
      <c r="N24" s="619"/>
      <c r="O24" s="619"/>
      <c r="P24" s="619"/>
      <c r="Q24" s="619"/>
      <c r="R24" s="619"/>
      <c r="S24" s="619"/>
      <c r="T24" s="619"/>
      <c r="U24" s="619"/>
      <c r="V24" s="619"/>
      <c r="W24" s="619"/>
      <c r="X24" s="682"/>
      <c r="Y24" s="682"/>
      <c r="Z24" s="682"/>
      <c r="AA24" s="682"/>
      <c r="AB24" s="682"/>
      <c r="AC24" s="682"/>
      <c r="AD24" s="682"/>
      <c r="AE24" s="682"/>
      <c r="AF24" s="682"/>
      <c r="AG24" s="682"/>
      <c r="AH24" s="682"/>
      <c r="AI24" s="682"/>
      <c r="AJ24" s="682"/>
      <c r="AK24" s="682"/>
      <c r="AL24" s="682"/>
      <c r="AM24" s="682"/>
      <c r="AN24" s="682"/>
      <c r="AO24" s="682"/>
      <c r="AP24" s="682"/>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6"/>
      <c r="CO24" s="556"/>
      <c r="CP24" s="556"/>
      <c r="CQ24" s="556"/>
      <c r="CR24" s="554"/>
      <c r="CS24" s="556"/>
      <c r="CT24" s="556"/>
      <c r="CU24" s="556"/>
      <c r="CV24" s="556"/>
      <c r="CW24" s="556"/>
      <c r="CX24" s="556"/>
      <c r="CY24" s="556"/>
      <c r="CZ24" s="556"/>
      <c r="DA24" s="556"/>
    </row>
    <row r="25" spans="1:105" x14ac:dyDescent="0.2">
      <c r="A25" s="681" t="s">
        <v>338</v>
      </c>
      <c r="B25" s="483"/>
      <c r="C25" s="404" t="s">
        <v>103</v>
      </c>
      <c r="D25" s="620">
        <f>VLOOKUP($A25,'FeederSheet CH3c'!$B$5:$LN$21,D$6+$AU$33+$AU$31,FALSE)</f>
        <v>107425</v>
      </c>
      <c r="E25" s="620">
        <f>VLOOKUP($A25,'FeederSheet CH3c'!$B$5:$LN$21,E$6+$AU$33+$AU$31,FALSE)</f>
        <v>7085</v>
      </c>
      <c r="F25" s="620">
        <f>VLOOKUP($A25,'FeederSheet CH3c'!$B$5:$LN$21,F$6+$AU$33+$AU$31,FALSE)</f>
        <v>11863</v>
      </c>
      <c r="G25" s="620">
        <f>VLOOKUP($A25,'FeederSheet CH3c'!$B$5:$LN$21,G$6+$AU$33+$AU$31,FALSE)</f>
        <v>2631</v>
      </c>
      <c r="H25" s="620">
        <f>VLOOKUP($A25,'FeederSheet CH3c'!$B$5:$LN$21,H$6+$AU$33+$AU$31,FALSE)</f>
        <v>119</v>
      </c>
      <c r="I25" s="620">
        <f>VLOOKUP($A25,'FeederSheet CH3c'!$B$5:$LN$21,I$6+$AU$33+$AU$31,FALSE)</f>
        <v>247</v>
      </c>
      <c r="J25" s="620">
        <f>VLOOKUP($A25,'FeederSheet CH3c'!$B$5:$LN$21,J$6+$AU$33+$AU$31,FALSE)</f>
        <v>65</v>
      </c>
      <c r="K25" s="620">
        <f>VLOOKUP($A25,'FeederSheet CH3c'!$B$5:$LN$21,K$6+$AU$33+$AU$31,FALSE)</f>
        <v>7</v>
      </c>
      <c r="L25" s="620">
        <f>VLOOKUP($A25,'FeederSheet CH3c'!$B$5:$LN$21,L$6+$AU$33+$AU$31,FALSE)</f>
        <v>129562</v>
      </c>
      <c r="M25" s="619"/>
      <c r="N25" s="619">
        <f>VLOOKUP($A25,'FeederSheet CH3c'!$B$5:$LN$21,N$6+$AU$29+$AU$31,FALSE)</f>
        <v>-0.4</v>
      </c>
      <c r="O25" s="619">
        <f>VLOOKUP($A25,'FeederSheet CH3c'!$B$5:$LN$21,O$6+$AU$29+$AU$31,FALSE)</f>
        <v>-0.34</v>
      </c>
      <c r="P25" s="619">
        <f>VLOOKUP($A25,'FeederSheet CH3c'!$B$5:$LN$21,P$6+$AU$29+$AU$31,FALSE)</f>
        <v>-0.27</v>
      </c>
      <c r="Q25" s="619">
        <f>VLOOKUP($A25,'FeederSheet CH3c'!$B$5:$LN$21,Q$6+$AU$29+$AU$31,FALSE)</f>
        <v>-0.34</v>
      </c>
      <c r="R25" s="619">
        <f>VLOOKUP($A25,'FeederSheet CH3c'!$B$5:$LN$21,R$6+$AU$29+$AU$31,FALSE)</f>
        <v>0.2</v>
      </c>
      <c r="S25" s="619">
        <f>VLOOKUP($A25,'FeederSheet CH3c'!$B$5:$LN$21,S$6+$AU$29+$AU$31,FALSE)</f>
        <v>1.03</v>
      </c>
      <c r="T25" s="619">
        <f>VLOOKUP($A25,'FeederSheet CH3c'!$B$5:$LN$21,T$6+$AU$29+$AU$31,FALSE)</f>
        <v>0.55000000000000004</v>
      </c>
      <c r="U25" s="619">
        <f>VLOOKUP($A25,'FeederSheet CH3c'!$B$5:$LN$21,U$6+$AU$29+$AU$31,FALSE)</f>
        <v>0.05</v>
      </c>
      <c r="V25" s="619">
        <f>VLOOKUP($A25,'FeederSheet CH3c'!$B$5:$LN$21,V$6+$AU$29+$AU$31,FALSE)</f>
        <v>-0.38</v>
      </c>
      <c r="W25" s="619"/>
      <c r="X25" s="682">
        <f>IF($J$4=$AU$1,VLOOKUP($A25,'FeederSheet CH3c'!$B$5:$LN$21,X$6+$AU$31,FALSE),"")</f>
        <v>-0.41</v>
      </c>
      <c r="Y25" s="682">
        <f>IF($J$4=$AU$1,VLOOKUP($A25,'FeederSheet CH3c'!$B$5:$LN$21,Y$6+$AU$31,FALSE),"")</f>
        <v>-0.37</v>
      </c>
      <c r="Z25" s="682">
        <f>IF($J$4=$AU$1,VLOOKUP($A25,'FeederSheet CH3c'!$B$5:$LN$21,Z$6+$AU$31,FALSE),"")</f>
        <v>-0.28999999999999998</v>
      </c>
      <c r="AA25" s="682">
        <f>IF($J$4=$AU$1,VLOOKUP($A25,'FeederSheet CH3c'!$B$5:$LN$21,AA$6+$AU$31,FALSE),"")</f>
        <v>-0.39</v>
      </c>
      <c r="AB25" s="682">
        <f>IF($J$4=$AU$1,VLOOKUP($A25,'FeederSheet CH3c'!$B$5:$LN$21,AB$6+$AU$31,FALSE),"")</f>
        <v>-0.03</v>
      </c>
      <c r="AC25" s="682">
        <f>IF($J$4=$AU$1,VLOOKUP($A25,'FeederSheet CH3c'!$B$5:$LN$21,AC$6+$AU$31,FALSE),"")</f>
        <v>0.87</v>
      </c>
      <c r="AD25" s="682">
        <f>IF($J$4=$AU$1,VLOOKUP($A25,'FeederSheet CH3c'!$B$5:$LN$21,AD$6+$AU$31,FALSE),"")</f>
        <v>0.24</v>
      </c>
      <c r="AE25" s="682">
        <f>IF($J$4=$AU$1,VLOOKUP($A25,'FeederSheet CH3c'!$B$5:$LN$21,AE$6+$AU$31,FALSE),"")</f>
        <v>-0.89</v>
      </c>
      <c r="AF25" s="682">
        <f>IF($J$4=$AU$1,VLOOKUP($A25,'FeederSheet CH3c'!$B$5:$LN$21,AF$6+$AU$31,FALSE),"")</f>
        <v>-0.39</v>
      </c>
      <c r="AG25" s="682"/>
      <c r="AH25" s="682">
        <f>IF($J$4=$AU$1,VLOOKUP($A25,'FeederSheet CH3c'!$B$5:$LN$21,AH$6+$AU$31,FALSE),"")</f>
        <v>-0.39</v>
      </c>
      <c r="AI25" s="682">
        <f>IF($J$4=$AU$1,VLOOKUP($A25,'FeederSheet CH3c'!$B$5:$LN$21,AI$6+$AU$31,FALSE),"")</f>
        <v>-0.31</v>
      </c>
      <c r="AJ25" s="682">
        <f>IF($J$4=$AU$1,VLOOKUP($A25,'FeederSheet CH3c'!$B$5:$LN$21,AJ$6+$AU$31,FALSE),"")</f>
        <v>-0.25</v>
      </c>
      <c r="AK25" s="682">
        <f>IF($J$4=$AU$1,VLOOKUP($A25,'FeederSheet CH3c'!$B$5:$LN$21,AK$6+$AU$31,FALSE),"")</f>
        <v>-0.28999999999999998</v>
      </c>
      <c r="AL25" s="682">
        <f>IF($J$4=$AU$1,VLOOKUP($A25,'FeederSheet CH3c'!$B$5:$LN$21,AL$6+$AU$31,FALSE),"")</f>
        <v>0.42</v>
      </c>
      <c r="AM25" s="682">
        <f>IF($J$4=$AU$1,VLOOKUP($A25,'FeederSheet CH3c'!$B$5:$LN$21,AM$6+$AU$31,FALSE),"")</f>
        <v>1.19</v>
      </c>
      <c r="AN25" s="682">
        <f>IF($J$4=$AU$1,VLOOKUP($A25,'FeederSheet CH3c'!$B$5:$LN$21,AN$6+$AU$31,FALSE),"")</f>
        <v>0.85</v>
      </c>
      <c r="AO25" s="682">
        <f>IF($J$4=$AU$1,VLOOKUP($A25,'FeederSheet CH3c'!$B$5:$LN$21,AO$6+$AU$31,FALSE),"")</f>
        <v>0.98</v>
      </c>
      <c r="AP25" s="682">
        <f>IF($J$4=$AU$1,VLOOKUP($A25,'FeederSheet CH3c'!$B$5:$LN$21,AP$6+$AU$31,FALSE),"")</f>
        <v>-0.37</v>
      </c>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6"/>
      <c r="CO25" s="556"/>
      <c r="CP25" s="556"/>
      <c r="CQ25" s="556"/>
      <c r="CR25" s="554"/>
      <c r="CS25" s="556"/>
      <c r="CT25" s="556"/>
      <c r="CU25" s="556"/>
      <c r="CV25" s="556"/>
      <c r="CW25" s="556"/>
      <c r="CX25" s="556"/>
      <c r="CY25" s="556"/>
      <c r="CZ25" s="556"/>
      <c r="DA25" s="556"/>
    </row>
    <row r="26" spans="1:105" ht="13.5" x14ac:dyDescent="0.2">
      <c r="A26" s="681" t="s">
        <v>339</v>
      </c>
      <c r="B26" s="483"/>
      <c r="C26" s="451" t="s">
        <v>1314</v>
      </c>
      <c r="D26" s="620">
        <f>VLOOKUP($A26,'FeederSheet CH3c'!$B$5:$LN$21,D$6+$AU$33+$AU$31,FALSE)</f>
        <v>290946</v>
      </c>
      <c r="E26" s="620">
        <f>VLOOKUP($A26,'FeederSheet CH3c'!$B$5:$LN$21,E$6+$AU$33+$AU$31,FALSE)</f>
        <v>20457</v>
      </c>
      <c r="F26" s="620">
        <f>VLOOKUP($A26,'FeederSheet CH3c'!$B$5:$LN$21,F$6+$AU$33+$AU$31,FALSE)</f>
        <v>35279</v>
      </c>
      <c r="G26" s="620">
        <f>VLOOKUP($A26,'FeederSheet CH3c'!$B$5:$LN$21,G$6+$AU$33+$AU$31,FALSE)</f>
        <v>6273</v>
      </c>
      <c r="H26" s="620">
        <f>VLOOKUP($A26,'FeederSheet CH3c'!$B$5:$LN$21,H$6+$AU$33+$AU$31,FALSE)</f>
        <v>1077</v>
      </c>
      <c r="I26" s="620">
        <f>VLOOKUP($A26,'FeederSheet CH3c'!$B$5:$LN$21,I$6+$AU$33+$AU$31,FALSE)</f>
        <v>574</v>
      </c>
      <c r="J26" s="620">
        <f>VLOOKUP($A26,'FeederSheet CH3c'!$B$5:$LN$21,J$6+$AU$33+$AU$31,FALSE)</f>
        <v>262</v>
      </c>
      <c r="K26" s="620">
        <f>VLOOKUP($A26,'FeederSheet CH3c'!$B$5:$LN$21,K$6+$AU$33+$AU$31,FALSE)</f>
        <v>85</v>
      </c>
      <c r="L26" s="620">
        <f>VLOOKUP($A26,'FeederSheet CH3c'!$B$5:$LN$21,L$6+$AU$33+$AU$31,FALSE)</f>
        <v>355772</v>
      </c>
      <c r="M26" s="619"/>
      <c r="N26" s="619">
        <f>VLOOKUP($A26,'FeederSheet CH3c'!$B$5:$LN$21,N$6+$AU$29+$AU$31,FALSE)</f>
        <v>0.13</v>
      </c>
      <c r="O26" s="619">
        <f>VLOOKUP($A26,'FeederSheet CH3c'!$B$5:$LN$21,O$6+$AU$29+$AU$31,FALSE)</f>
        <v>0.22</v>
      </c>
      <c r="P26" s="619">
        <f>VLOOKUP($A26,'FeederSheet CH3c'!$B$5:$LN$21,P$6+$AU$29+$AU$31,FALSE)</f>
        <v>0.26</v>
      </c>
      <c r="Q26" s="619">
        <f>VLOOKUP($A26,'FeederSheet CH3c'!$B$5:$LN$21,Q$6+$AU$29+$AU$31,FALSE)</f>
        <v>0.27</v>
      </c>
      <c r="R26" s="619">
        <f>VLOOKUP($A26,'FeederSheet CH3c'!$B$5:$LN$21,R$6+$AU$29+$AU$31,FALSE)</f>
        <v>0.89</v>
      </c>
      <c r="S26" s="619">
        <f>VLOOKUP($A26,'FeederSheet CH3c'!$B$5:$LN$21,S$6+$AU$29+$AU$31,FALSE)</f>
        <v>1.27</v>
      </c>
      <c r="T26" s="619">
        <f>VLOOKUP($A26,'FeederSheet CH3c'!$B$5:$LN$21,T$6+$AU$29+$AU$31,FALSE)</f>
        <v>0.64</v>
      </c>
      <c r="U26" s="619">
        <f>VLOOKUP($A26,'FeederSheet CH3c'!$B$5:$LN$21,U$6+$AU$29+$AU$31,FALSE)</f>
        <v>0.81</v>
      </c>
      <c r="V26" s="619">
        <f>VLOOKUP($A26,'FeederSheet CH3c'!$B$5:$LN$21,V$6+$AU$29+$AU$31,FALSE)</f>
        <v>0.15</v>
      </c>
      <c r="W26" s="619"/>
      <c r="X26" s="682">
        <f>IF($J$4=$AU$1,VLOOKUP($A26,'FeederSheet CH3c'!$B$5:$LN$21,X$6+$AU$31,FALSE),"")</f>
        <v>0.13</v>
      </c>
      <c r="Y26" s="682">
        <f>IF($J$4=$AU$1,VLOOKUP($A26,'FeederSheet CH3c'!$B$5:$LN$21,Y$6+$AU$31,FALSE),"")</f>
        <v>0.2</v>
      </c>
      <c r="Z26" s="682">
        <f>IF($J$4=$AU$1,VLOOKUP($A26,'FeederSheet CH3c'!$B$5:$LN$21,Z$6+$AU$31,FALSE),"")</f>
        <v>0.24</v>
      </c>
      <c r="AA26" s="682">
        <f>IF($J$4=$AU$1,VLOOKUP($A26,'FeederSheet CH3c'!$B$5:$LN$21,AA$6+$AU$31,FALSE),"")</f>
        <v>0.24</v>
      </c>
      <c r="AB26" s="682">
        <f>IF($J$4=$AU$1,VLOOKUP($A26,'FeederSheet CH3c'!$B$5:$LN$21,AB$6+$AU$31,FALSE),"")</f>
        <v>0.82</v>
      </c>
      <c r="AC26" s="682">
        <f>IF($J$4=$AU$1,VLOOKUP($A26,'FeederSheet CH3c'!$B$5:$LN$21,AC$6+$AU$31,FALSE),"")</f>
        <v>1.17</v>
      </c>
      <c r="AD26" s="682">
        <f>IF($J$4=$AU$1,VLOOKUP($A26,'FeederSheet CH3c'!$B$5:$LN$21,AD$6+$AU$31,FALSE),"")</f>
        <v>0.48</v>
      </c>
      <c r="AE26" s="682">
        <f>IF($J$4=$AU$1,VLOOKUP($A26,'FeederSheet CH3c'!$B$5:$LN$21,AE$6+$AU$31,FALSE),"")</f>
        <v>0.54</v>
      </c>
      <c r="AF26" s="682">
        <f>IF($J$4=$AU$1,VLOOKUP($A26,'FeederSheet CH3c'!$B$5:$LN$21,AF$6+$AU$31,FALSE),"")</f>
        <v>0.15</v>
      </c>
      <c r="AG26" s="682"/>
      <c r="AH26" s="682">
        <f>IF($J$4=$AU$1,VLOOKUP($A26,'FeederSheet CH3c'!$B$5:$LN$21,AH$6+$AU$31,FALSE),"")</f>
        <v>0.13</v>
      </c>
      <c r="AI26" s="682">
        <f>IF($J$4=$AU$1,VLOOKUP($A26,'FeederSheet CH3c'!$B$5:$LN$21,AI$6+$AU$31,FALSE),"")</f>
        <v>0.24</v>
      </c>
      <c r="AJ26" s="682">
        <f>IF($J$4=$AU$1,VLOOKUP($A26,'FeederSheet CH3c'!$B$5:$LN$21,AJ$6+$AU$31,FALSE),"")</f>
        <v>0.27</v>
      </c>
      <c r="AK26" s="682">
        <f>IF($J$4=$AU$1,VLOOKUP($A26,'FeederSheet CH3c'!$B$5:$LN$21,AK$6+$AU$31,FALSE),"")</f>
        <v>0.3</v>
      </c>
      <c r="AL26" s="682">
        <f>IF($J$4=$AU$1,VLOOKUP($A26,'FeederSheet CH3c'!$B$5:$LN$21,AL$6+$AU$31,FALSE),"")</f>
        <v>0.97</v>
      </c>
      <c r="AM26" s="682">
        <f>IF($J$4=$AU$1,VLOOKUP($A26,'FeederSheet CH3c'!$B$5:$LN$21,AM$6+$AU$31,FALSE),"")</f>
        <v>1.37</v>
      </c>
      <c r="AN26" s="682">
        <f>IF($J$4=$AU$1,VLOOKUP($A26,'FeederSheet CH3c'!$B$5:$LN$21,AN$6+$AU$31,FALSE),"")</f>
        <v>0.79</v>
      </c>
      <c r="AO26" s="682">
        <f>IF($J$4=$AU$1,VLOOKUP($A26,'FeederSheet CH3c'!$B$5:$LN$21,AO$6+$AU$31,FALSE),"")</f>
        <v>1.07</v>
      </c>
      <c r="AP26" s="682">
        <f>IF($J$4=$AU$1,VLOOKUP($A26,'FeederSheet CH3c'!$B$5:$LN$21,AP$6+$AU$31,FALSE),"")</f>
        <v>0.15</v>
      </c>
      <c r="BC26" s="554"/>
      <c r="BD26" s="554"/>
      <c r="BE26" s="554"/>
      <c r="BF26" s="554"/>
      <c r="BG26" s="554"/>
      <c r="BH26" s="554"/>
      <c r="BI26" s="554"/>
      <c r="BJ26" s="554"/>
      <c r="BK26" s="554"/>
      <c r="BL26" s="554"/>
      <c r="BM26" s="554"/>
      <c r="BN26" s="554"/>
      <c r="BO26" s="554"/>
      <c r="BP26" s="554"/>
      <c r="BQ26" s="554"/>
      <c r="BR26" s="554"/>
      <c r="BS26" s="554"/>
      <c r="BT26" s="554"/>
      <c r="BU26" s="554"/>
      <c r="BV26" s="554"/>
      <c r="BW26" s="554"/>
      <c r="BX26" s="554"/>
      <c r="BY26" s="554"/>
      <c r="BZ26" s="554"/>
      <c r="CA26" s="554"/>
      <c r="CB26" s="554"/>
      <c r="CC26" s="554"/>
      <c r="CD26" s="554"/>
      <c r="CE26" s="554"/>
      <c r="CF26" s="554"/>
      <c r="CG26" s="554"/>
      <c r="CH26" s="554"/>
      <c r="CI26" s="554"/>
      <c r="CJ26" s="554"/>
      <c r="CK26" s="554"/>
      <c r="CL26" s="554"/>
      <c r="CM26" s="554"/>
      <c r="CN26" s="556"/>
      <c r="CO26" s="556"/>
      <c r="CP26" s="556"/>
      <c r="CQ26" s="556"/>
      <c r="CR26" s="554"/>
      <c r="CS26" s="556"/>
      <c r="CT26" s="556"/>
      <c r="CU26" s="556"/>
      <c r="CV26" s="556"/>
      <c r="CW26" s="556"/>
      <c r="CX26" s="556"/>
      <c r="CY26" s="556"/>
      <c r="CZ26" s="556"/>
      <c r="DA26" s="556"/>
    </row>
    <row r="27" spans="1:105" x14ac:dyDescent="0.2">
      <c r="A27" s="681"/>
      <c r="B27" s="719"/>
      <c r="C27" s="451"/>
      <c r="D27" s="620"/>
      <c r="E27" s="620"/>
      <c r="F27" s="620"/>
      <c r="G27" s="620"/>
      <c r="H27" s="620"/>
      <c r="I27" s="620"/>
      <c r="J27" s="620"/>
      <c r="K27" s="620"/>
      <c r="L27" s="620"/>
      <c r="M27" s="619"/>
      <c r="N27" s="619"/>
      <c r="O27" s="619"/>
      <c r="P27" s="619"/>
      <c r="Q27" s="619"/>
      <c r="R27" s="619"/>
      <c r="S27" s="619"/>
      <c r="T27" s="619"/>
      <c r="U27" s="619"/>
      <c r="V27" s="619"/>
      <c r="W27" s="619"/>
      <c r="X27" s="682"/>
      <c r="Y27" s="682"/>
      <c r="Z27" s="682"/>
      <c r="AA27" s="682"/>
      <c r="AB27" s="682"/>
      <c r="AC27" s="682"/>
      <c r="AD27" s="682"/>
      <c r="AE27" s="682"/>
      <c r="AF27" s="682"/>
      <c r="AG27" s="682"/>
      <c r="AH27" s="682"/>
      <c r="AI27" s="682"/>
      <c r="AJ27" s="682"/>
      <c r="AK27" s="682"/>
      <c r="AL27" s="682"/>
      <c r="AM27" s="682"/>
      <c r="AN27" s="682"/>
      <c r="AO27" s="682"/>
      <c r="AP27" s="682"/>
      <c r="BC27" s="554"/>
      <c r="BD27" s="554"/>
      <c r="BE27" s="554"/>
      <c r="BF27" s="554"/>
      <c r="BG27" s="554"/>
      <c r="BH27" s="554"/>
      <c r="BI27" s="554"/>
      <c r="BJ27" s="554"/>
      <c r="BK27" s="554"/>
      <c r="BL27" s="554"/>
      <c r="BM27" s="554"/>
      <c r="BN27" s="554"/>
      <c r="BO27" s="554"/>
      <c r="BP27" s="554"/>
      <c r="BQ27" s="554"/>
      <c r="BR27" s="554"/>
      <c r="BS27" s="554"/>
      <c r="BT27" s="554"/>
      <c r="BU27" s="554"/>
      <c r="BV27" s="554"/>
      <c r="BW27" s="554"/>
      <c r="BX27" s="554"/>
      <c r="BY27" s="554"/>
      <c r="BZ27" s="554"/>
      <c r="CA27" s="554"/>
      <c r="CB27" s="554"/>
      <c r="CC27" s="554"/>
      <c r="CD27" s="554"/>
      <c r="CE27" s="554"/>
      <c r="CF27" s="554"/>
      <c r="CG27" s="554"/>
      <c r="CH27" s="554"/>
      <c r="CI27" s="554"/>
      <c r="CJ27" s="554"/>
      <c r="CK27" s="554"/>
      <c r="CL27" s="554"/>
      <c r="CM27" s="554"/>
      <c r="CN27" s="556"/>
      <c r="CO27" s="556"/>
      <c r="CP27" s="556"/>
      <c r="CQ27" s="556"/>
      <c r="CR27" s="554"/>
      <c r="CS27" s="556"/>
      <c r="CT27" s="556"/>
      <c r="CU27" s="556"/>
      <c r="CV27" s="556"/>
      <c r="CW27" s="556"/>
      <c r="CX27" s="556"/>
      <c r="CY27" s="556"/>
      <c r="CZ27" s="556"/>
      <c r="DA27" s="556"/>
    </row>
    <row r="28" spans="1:105" x14ac:dyDescent="0.2">
      <c r="A28" s="681"/>
      <c r="B28" s="1111" t="s">
        <v>106</v>
      </c>
      <c r="C28" s="1112"/>
      <c r="D28" s="620"/>
      <c r="E28" s="620"/>
      <c r="F28" s="620"/>
      <c r="G28" s="620"/>
      <c r="H28" s="620"/>
      <c r="I28" s="620"/>
      <c r="J28" s="620"/>
      <c r="K28" s="620"/>
      <c r="L28" s="620"/>
      <c r="M28" s="619"/>
      <c r="N28" s="619"/>
      <c r="O28" s="619"/>
      <c r="P28" s="619"/>
      <c r="Q28" s="619"/>
      <c r="R28" s="619"/>
      <c r="S28" s="619"/>
      <c r="T28" s="619"/>
      <c r="U28" s="619"/>
      <c r="V28" s="619"/>
      <c r="W28" s="619"/>
      <c r="X28" s="682"/>
      <c r="Y28" s="682"/>
      <c r="Z28" s="682"/>
      <c r="AA28" s="682"/>
      <c r="AB28" s="682"/>
      <c r="AC28" s="682"/>
      <c r="AD28" s="682"/>
      <c r="AE28" s="682"/>
      <c r="AF28" s="682"/>
      <c r="AG28" s="682"/>
      <c r="AH28" s="682"/>
      <c r="AI28" s="682"/>
      <c r="AJ28" s="682"/>
      <c r="AK28" s="682"/>
      <c r="AL28" s="682"/>
      <c r="AM28" s="682"/>
      <c r="AN28" s="682"/>
      <c r="AO28" s="682"/>
      <c r="AP28" s="682"/>
      <c r="AU28" s="885"/>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6"/>
      <c r="CO28" s="556"/>
      <c r="CP28" s="556"/>
      <c r="CQ28" s="556"/>
      <c r="CR28" s="554"/>
      <c r="CS28" s="556"/>
      <c r="CT28" s="556"/>
      <c r="CU28" s="556"/>
      <c r="CV28" s="556"/>
      <c r="CW28" s="556"/>
      <c r="CX28" s="556"/>
      <c r="CY28" s="556"/>
      <c r="CZ28" s="556"/>
      <c r="DA28" s="556"/>
    </row>
    <row r="29" spans="1:105" x14ac:dyDescent="0.2">
      <c r="A29" s="681"/>
      <c r="B29" s="718"/>
      <c r="C29" s="434"/>
      <c r="D29" s="620"/>
      <c r="E29" s="620"/>
      <c r="F29" s="620"/>
      <c r="G29" s="620"/>
      <c r="H29" s="620"/>
      <c r="I29" s="620"/>
      <c r="J29" s="620"/>
      <c r="K29" s="620"/>
      <c r="L29" s="620"/>
      <c r="M29" s="619"/>
      <c r="N29" s="619"/>
      <c r="O29" s="619"/>
      <c r="P29" s="619"/>
      <c r="Q29" s="619"/>
      <c r="R29" s="619"/>
      <c r="S29" s="619"/>
      <c r="T29" s="619"/>
      <c r="U29" s="619"/>
      <c r="V29" s="619"/>
      <c r="W29" s="619"/>
      <c r="X29" s="682"/>
      <c r="Y29" s="682"/>
      <c r="Z29" s="682"/>
      <c r="AA29" s="682"/>
      <c r="AB29" s="682"/>
      <c r="AC29" s="682"/>
      <c r="AD29" s="682"/>
      <c r="AE29" s="682"/>
      <c r="AF29" s="682"/>
      <c r="AG29" s="682"/>
      <c r="AH29" s="682"/>
      <c r="AI29" s="682"/>
      <c r="AJ29" s="682"/>
      <c r="AK29" s="682"/>
      <c r="AL29" s="682"/>
      <c r="AM29" s="682"/>
      <c r="AN29" s="682"/>
      <c r="AO29" s="682"/>
      <c r="AP29" s="682"/>
      <c r="AU29" s="885">
        <f>IF($J$4=$AU$5,6,IF($J$4=$AU$1,9,IF($J$4=$AU$3,18,IF($J$4=$AU$4,21,IF($J$4=$AU$2,24,IF($J$4=$AU$7,27,IF($J$4=$AU$8,30,IF($J$4=$AU$6,33,"ERROR"))))))))</f>
        <v>9</v>
      </c>
      <c r="BC29" s="554"/>
      <c r="BD29" s="554"/>
      <c r="BE29" s="554"/>
      <c r="BF29" s="554"/>
      <c r="BG29" s="554"/>
      <c r="BH29" s="554"/>
      <c r="BI29" s="554"/>
      <c r="BJ29" s="554"/>
      <c r="BK29" s="554"/>
      <c r="BL29" s="554"/>
      <c r="BM29" s="554"/>
      <c r="BN29" s="554"/>
      <c r="BO29" s="554"/>
      <c r="BP29" s="554"/>
      <c r="BQ29" s="554"/>
      <c r="BR29" s="554"/>
      <c r="BS29" s="554"/>
      <c r="BT29" s="554"/>
      <c r="BU29" s="554"/>
      <c r="BV29" s="554"/>
      <c r="BW29" s="554"/>
      <c r="BX29" s="554"/>
      <c r="BY29" s="554"/>
      <c r="BZ29" s="554"/>
      <c r="CA29" s="554"/>
      <c r="CB29" s="554"/>
      <c r="CC29" s="554"/>
      <c r="CD29" s="554"/>
      <c r="CE29" s="554"/>
      <c r="CF29" s="554"/>
      <c r="CG29" s="554"/>
      <c r="CH29" s="554"/>
      <c r="CI29" s="554"/>
      <c r="CJ29" s="554"/>
      <c r="CK29" s="554"/>
      <c r="CL29" s="554"/>
      <c r="CM29" s="554"/>
      <c r="CN29" s="556"/>
      <c r="CO29" s="556"/>
      <c r="CP29" s="556"/>
      <c r="CQ29" s="556"/>
      <c r="CR29" s="554"/>
      <c r="CS29" s="556"/>
      <c r="CT29" s="556"/>
      <c r="CU29" s="556"/>
      <c r="CV29" s="556"/>
      <c r="CW29" s="556"/>
      <c r="CX29" s="556"/>
      <c r="CY29" s="556"/>
      <c r="CZ29" s="556"/>
      <c r="DA29" s="556"/>
    </row>
    <row r="30" spans="1:105" ht="13.5" x14ac:dyDescent="0.2">
      <c r="A30" s="681"/>
      <c r="B30" s="716" t="s">
        <v>1313</v>
      </c>
      <c r="C30" s="503"/>
      <c r="D30" s="620"/>
      <c r="E30" s="620"/>
      <c r="F30" s="620"/>
      <c r="G30" s="620"/>
      <c r="H30" s="620"/>
      <c r="I30" s="620"/>
      <c r="J30" s="620"/>
      <c r="K30" s="620"/>
      <c r="L30" s="620"/>
      <c r="M30" s="619"/>
      <c r="N30" s="619"/>
      <c r="O30" s="619"/>
      <c r="P30" s="619"/>
      <c r="Q30" s="619"/>
      <c r="R30" s="619"/>
      <c r="S30" s="619"/>
      <c r="T30" s="619"/>
      <c r="U30" s="619"/>
      <c r="V30" s="619"/>
      <c r="W30" s="619"/>
      <c r="X30" s="682"/>
      <c r="Y30" s="682"/>
      <c r="Z30" s="682"/>
      <c r="AA30" s="682"/>
      <c r="AB30" s="682"/>
      <c r="AC30" s="682"/>
      <c r="AD30" s="682"/>
      <c r="AE30" s="682"/>
      <c r="AF30" s="682"/>
      <c r="AG30" s="682"/>
      <c r="AH30" s="682"/>
      <c r="AI30" s="682"/>
      <c r="AJ30" s="682"/>
      <c r="AK30" s="682"/>
      <c r="AL30" s="682"/>
      <c r="AM30" s="682"/>
      <c r="AN30" s="682"/>
      <c r="AO30" s="682"/>
      <c r="AP30" s="682"/>
      <c r="AU30" s="512"/>
      <c r="BC30" s="554"/>
      <c r="BD30" s="554"/>
      <c r="BE30" s="554"/>
      <c r="BF30" s="554"/>
      <c r="BG30" s="554"/>
      <c r="BH30" s="554"/>
      <c r="BI30" s="554"/>
      <c r="BJ30" s="554"/>
      <c r="BK30" s="554"/>
      <c r="BL30" s="554"/>
      <c r="BM30" s="554"/>
      <c r="BN30" s="554"/>
      <c r="BO30" s="554"/>
      <c r="BP30" s="554"/>
      <c r="BQ30" s="554"/>
      <c r="BR30" s="554"/>
      <c r="BS30" s="554"/>
      <c r="BT30" s="554"/>
      <c r="BU30" s="554"/>
      <c r="BV30" s="554"/>
      <c r="BW30" s="554"/>
      <c r="BX30" s="554"/>
      <c r="BY30" s="554"/>
      <c r="BZ30" s="554"/>
      <c r="CA30" s="554"/>
      <c r="CB30" s="554"/>
      <c r="CC30" s="554"/>
      <c r="CD30" s="554"/>
      <c r="CE30" s="554"/>
      <c r="CF30" s="554"/>
      <c r="CG30" s="554"/>
      <c r="CH30" s="554"/>
      <c r="CI30" s="554"/>
      <c r="CJ30" s="554"/>
      <c r="CK30" s="554"/>
      <c r="CL30" s="554"/>
      <c r="CM30" s="554"/>
      <c r="CN30" s="556"/>
      <c r="CO30" s="556"/>
      <c r="CP30" s="556"/>
      <c r="CQ30" s="556"/>
      <c r="CR30" s="554"/>
      <c r="CS30" s="556"/>
      <c r="CT30" s="556"/>
      <c r="CU30" s="556"/>
      <c r="CV30" s="556"/>
      <c r="CW30" s="556"/>
      <c r="CX30" s="556"/>
      <c r="CY30" s="556"/>
      <c r="CZ30" s="556"/>
      <c r="DA30" s="556"/>
    </row>
    <row r="31" spans="1:105" x14ac:dyDescent="0.2">
      <c r="A31" s="681" t="s">
        <v>108</v>
      </c>
      <c r="B31" s="715"/>
      <c r="C31" s="715" t="s">
        <v>108</v>
      </c>
      <c r="D31" s="616">
        <f>VLOOKUP($A31,'FeederSheet CH3c'!$B$5:$LN$21,D$6+$AU$33+$AU$31,FALSE)</f>
        <v>347836</v>
      </c>
      <c r="E31" s="616">
        <f>VLOOKUP($A31,'FeederSheet CH3c'!$B$5:$LN$21,E$6+$AU$33+$AU$31,FALSE)</f>
        <v>24109</v>
      </c>
      <c r="F31" s="616">
        <f>VLOOKUP($A31,'FeederSheet CH3c'!$B$5:$LN$21,F$6+$AU$33+$AU$31,FALSE)</f>
        <v>41517</v>
      </c>
      <c r="G31" s="616">
        <f>VLOOKUP($A31,'FeederSheet CH3c'!$B$5:$LN$21,G$6+$AU$33+$AU$31,FALSE)</f>
        <v>7745</v>
      </c>
      <c r="H31" s="616">
        <f>VLOOKUP($A31,'FeederSheet CH3c'!$B$5:$LN$21,H$6+$AU$33+$AU$31,FALSE)</f>
        <v>1088</v>
      </c>
      <c r="I31" s="616">
        <f>VLOOKUP($A31,'FeederSheet CH3c'!$B$5:$LN$21,I$6+$AU$33+$AU$31,FALSE)</f>
        <v>752</v>
      </c>
      <c r="J31" s="616">
        <f>VLOOKUP($A31,'FeederSheet CH3c'!$B$5:$LN$21,J$6+$AU$33+$AU$31,FALSE)</f>
        <v>310</v>
      </c>
      <c r="K31" s="616">
        <f>VLOOKUP($A31,'FeederSheet CH3c'!$B$5:$LN$21,K$6+$AU$33+$AU$31,FALSE)</f>
        <v>82</v>
      </c>
      <c r="L31" s="616">
        <f>VLOOKUP($A31,'FeederSheet CH3c'!$B$5:$LN$21,L$6+$AU$33+$AU$31,FALSE)</f>
        <v>423439</v>
      </c>
      <c r="M31" s="615"/>
      <c r="N31" s="615">
        <f>VLOOKUP($A31,'FeederSheet CH3c'!$B$5:$LN$21,N$6+$AU$29+$AU$31,FALSE)</f>
        <v>0.05</v>
      </c>
      <c r="O31" s="615">
        <f>VLOOKUP($A31,'FeederSheet CH3c'!$B$5:$LN$21,O$6+$AU$29+$AU$31,FALSE)</f>
        <v>0.14000000000000001</v>
      </c>
      <c r="P31" s="615">
        <f>VLOOKUP($A31,'FeederSheet CH3c'!$B$5:$LN$21,P$6+$AU$29+$AU$31,FALSE)</f>
        <v>0.18</v>
      </c>
      <c r="Q31" s="615">
        <f>VLOOKUP($A31,'FeederSheet CH3c'!$B$5:$LN$21,Q$6+$AU$29+$AU$31,FALSE)</f>
        <v>0.18</v>
      </c>
      <c r="R31" s="615">
        <f>VLOOKUP($A31,'FeederSheet CH3c'!$B$5:$LN$21,R$6+$AU$29+$AU$31,FALSE)</f>
        <v>0.92</v>
      </c>
      <c r="S31" s="615">
        <f>VLOOKUP($A31,'FeederSheet CH3c'!$B$5:$LN$21,S$6+$AU$29+$AU$31,FALSE)</f>
        <v>1.22</v>
      </c>
      <c r="T31" s="615">
        <f>VLOOKUP($A31,'FeederSheet CH3c'!$B$5:$LN$21,T$6+$AU$29+$AU$31,FALSE)</f>
        <v>0.64</v>
      </c>
      <c r="U31" s="615">
        <f>VLOOKUP($A31,'FeederSheet CH3c'!$B$5:$LN$21,U$6+$AU$29+$AU$31,FALSE)</f>
        <v>0.9</v>
      </c>
      <c r="V31" s="615">
        <f>VLOOKUP($A31,'FeederSheet CH3c'!$B$5:$LN$21,V$6+$AU$29+$AU$31,FALSE)</f>
        <v>0.08</v>
      </c>
      <c r="W31" s="615"/>
      <c r="X31" s="679">
        <f>IF($J$4=$AU$1,VLOOKUP($A31,'FeederSheet CH3c'!$B$5:$LN$21,X$6+$AU$31,FALSE),"")</f>
        <v>0.05</v>
      </c>
      <c r="Y31" s="679">
        <f>IF($J$4=$AU$1,VLOOKUP($A31,'FeederSheet CH3c'!$B$5:$LN$21,Y$6+$AU$31,FALSE),"")</f>
        <v>0.13</v>
      </c>
      <c r="Z31" s="679">
        <f>IF($J$4=$AU$1,VLOOKUP($A31,'FeederSheet CH3c'!$B$5:$LN$21,Z$6+$AU$31,FALSE),"")</f>
        <v>0.17</v>
      </c>
      <c r="AA31" s="679">
        <f>IF($J$4=$AU$1,VLOOKUP($A31,'FeederSheet CH3c'!$B$5:$LN$21,AA$6+$AU$31,FALSE),"")</f>
        <v>0.15</v>
      </c>
      <c r="AB31" s="679">
        <f>IF($J$4=$AU$1,VLOOKUP($A31,'FeederSheet CH3c'!$B$5:$LN$21,AB$6+$AU$31,FALSE),"")</f>
        <v>0.84</v>
      </c>
      <c r="AC31" s="679">
        <f>IF($J$4=$AU$1,VLOOKUP($A31,'FeederSheet CH3c'!$B$5:$LN$21,AC$6+$AU$31,FALSE),"")</f>
        <v>1.1299999999999999</v>
      </c>
      <c r="AD31" s="679">
        <f>IF($J$4=$AU$1,VLOOKUP($A31,'FeederSheet CH3c'!$B$5:$LN$21,AD$6+$AU$31,FALSE),"")</f>
        <v>0.5</v>
      </c>
      <c r="AE31" s="679">
        <f>IF($J$4=$AU$1,VLOOKUP($A31,'FeederSheet CH3c'!$B$5:$LN$21,AE$6+$AU$31,FALSE),"")</f>
        <v>0.62</v>
      </c>
      <c r="AF31" s="679">
        <f>IF($J$4=$AU$1,VLOOKUP($A31,'FeederSheet CH3c'!$B$5:$LN$21,AF$6+$AU$31,FALSE),"")</f>
        <v>7.0000000000000007E-2</v>
      </c>
      <c r="AG31" s="679"/>
      <c r="AH31" s="679">
        <f>IF($J$4=$AU$1,VLOOKUP($A31,'FeederSheet CH3c'!$B$5:$LN$21,AH$6+$AU$31,FALSE),"")</f>
        <v>0.06</v>
      </c>
      <c r="AI31" s="679">
        <f>IF($J$4=$AU$1,VLOOKUP($A31,'FeederSheet CH3c'!$B$5:$LN$21,AI$6+$AU$31,FALSE),"")</f>
        <v>0.16</v>
      </c>
      <c r="AJ31" s="679">
        <f>IF($J$4=$AU$1,VLOOKUP($A31,'FeederSheet CH3c'!$B$5:$LN$21,AJ$6+$AU$31,FALSE),"")</f>
        <v>0.19</v>
      </c>
      <c r="AK31" s="679">
        <f>IF($J$4=$AU$1,VLOOKUP($A31,'FeederSheet CH3c'!$B$5:$LN$21,AK$6+$AU$31,FALSE),"")</f>
        <v>0.2</v>
      </c>
      <c r="AL31" s="679">
        <f>IF($J$4=$AU$1,VLOOKUP($A31,'FeederSheet CH3c'!$B$5:$LN$21,AL$6+$AU$31,FALSE),"")</f>
        <v>0.99</v>
      </c>
      <c r="AM31" s="679">
        <f>IF($J$4=$AU$1,VLOOKUP($A31,'FeederSheet CH3c'!$B$5:$LN$21,AM$6+$AU$31,FALSE),"")</f>
        <v>1.31</v>
      </c>
      <c r="AN31" s="679">
        <f>IF($J$4=$AU$1,VLOOKUP($A31,'FeederSheet CH3c'!$B$5:$LN$21,AN$6+$AU$31,FALSE),"")</f>
        <v>0.78</v>
      </c>
      <c r="AO31" s="679">
        <f>IF($J$4=$AU$1,VLOOKUP($A31,'FeederSheet CH3c'!$B$5:$LN$21,AO$6+$AU$31,FALSE),"")</f>
        <v>1.17</v>
      </c>
      <c r="AP31" s="679">
        <f>IF($J$4=$AU$1,VLOOKUP($A31,'FeederSheet CH3c'!$B$5:$LN$21,AP$6+$AU$31,FALSE),"")</f>
        <v>0.08</v>
      </c>
      <c r="AU31" s="512">
        <f>IF($J$5="Girls",0,IF($J$5="Boys",1,IF($J$5="All",2)))</f>
        <v>2</v>
      </c>
      <c r="BC31" s="554"/>
      <c r="BD31" s="554"/>
      <c r="BE31" s="554"/>
      <c r="BF31" s="554"/>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54"/>
      <c r="CG31" s="554"/>
      <c r="CH31" s="554"/>
      <c r="CI31" s="554"/>
      <c r="CJ31" s="554"/>
      <c r="CK31" s="554"/>
      <c r="CL31" s="554"/>
      <c r="CM31" s="554"/>
      <c r="CN31" s="556"/>
      <c r="CO31" s="556"/>
      <c r="CP31" s="556"/>
      <c r="CQ31" s="556"/>
      <c r="CR31" s="554"/>
      <c r="CS31" s="556"/>
      <c r="CT31" s="556"/>
      <c r="CU31" s="556"/>
      <c r="CV31" s="556"/>
      <c r="CW31" s="556"/>
      <c r="CX31" s="556"/>
      <c r="CY31" s="556"/>
      <c r="CZ31" s="556"/>
      <c r="DA31" s="556"/>
    </row>
    <row r="32" spans="1:105" x14ac:dyDescent="0.2">
      <c r="A32" s="681" t="s">
        <v>340</v>
      </c>
      <c r="B32" s="715"/>
      <c r="C32" s="715" t="s">
        <v>109</v>
      </c>
      <c r="D32" s="616">
        <f>VLOOKUP($A32,'FeederSheet CH3c'!$B$5:$LN$21,D$6+$AU$33+$AU$31,FALSE)</f>
        <v>50510</v>
      </c>
      <c r="E32" s="616">
        <f>VLOOKUP($A32,'FeederSheet CH3c'!$B$5:$LN$21,E$6+$AU$33+$AU$31,FALSE)</f>
        <v>3431</v>
      </c>
      <c r="F32" s="616">
        <f>VLOOKUP($A32,'FeederSheet CH3c'!$B$5:$LN$21,F$6+$AU$33+$AU$31,FALSE)</f>
        <v>5625</v>
      </c>
      <c r="G32" s="616">
        <f>VLOOKUP($A32,'FeederSheet CH3c'!$B$5:$LN$21,G$6+$AU$33+$AU$31,FALSE)</f>
        <v>1159</v>
      </c>
      <c r="H32" s="616">
        <f>VLOOKUP($A32,'FeederSheet CH3c'!$B$5:$LN$21,H$6+$AU$33+$AU$31,FALSE)</f>
        <v>108</v>
      </c>
      <c r="I32" s="616">
        <f>VLOOKUP($A32,'FeederSheet CH3c'!$B$5:$LN$21,I$6+$AU$33+$AU$31,FALSE)</f>
        <v>69</v>
      </c>
      <c r="J32" s="616">
        <f>VLOOKUP($A32,'FeederSheet CH3c'!$B$5:$LN$21,J$6+$AU$33+$AU$31,FALSE)</f>
        <v>17</v>
      </c>
      <c r="K32" s="616">
        <f>VLOOKUP($A32,'FeederSheet CH3c'!$B$5:$LN$21,K$6+$AU$33+$AU$31,FALSE)</f>
        <v>10</v>
      </c>
      <c r="L32" s="616">
        <f>VLOOKUP($A32,'FeederSheet CH3c'!$B$5:$LN$21,L$6+$AU$33+$AU$31,FALSE)</f>
        <v>60935</v>
      </c>
      <c r="M32" s="615"/>
      <c r="N32" s="615">
        <f>VLOOKUP($A32,'FeederSheet CH3c'!$B$5:$LN$21,N$6+$AU$29+$AU$31,FALSE)</f>
        <v>-0.46</v>
      </c>
      <c r="O32" s="615">
        <f>VLOOKUP($A32,'FeederSheet CH3c'!$B$5:$LN$21,O$6+$AU$29+$AU$31,FALSE)</f>
        <v>-0.4</v>
      </c>
      <c r="P32" s="615">
        <f>VLOOKUP($A32,'FeederSheet CH3c'!$B$5:$LN$21,P$6+$AU$29+$AU$31,FALSE)</f>
        <v>-0.28999999999999998</v>
      </c>
      <c r="Q32" s="615">
        <f>VLOOKUP($A32,'FeederSheet CH3c'!$B$5:$LN$21,Q$6+$AU$29+$AU$31,FALSE)</f>
        <v>-0.49</v>
      </c>
      <c r="R32" s="615">
        <f>VLOOKUP($A32,'FeederSheet CH3c'!$B$5:$LN$21,R$6+$AU$29+$AU$31,FALSE)</f>
        <v>-0.12</v>
      </c>
      <c r="S32" s="615">
        <f>VLOOKUP($A32,'FeederSheet CH3c'!$B$5:$LN$21,S$6+$AU$29+$AU$31,FALSE)</f>
        <v>0.94</v>
      </c>
      <c r="T32" s="615">
        <f>VLOOKUP($A32,'FeederSheet CH3c'!$B$5:$LN$21,T$6+$AU$29+$AU$31,FALSE)</f>
        <v>0.15</v>
      </c>
      <c r="U32" s="615">
        <f>VLOOKUP($A32,'FeederSheet CH3c'!$B$5:$LN$21,U$6+$AU$29+$AU$31,FALSE)</f>
        <v>-0.47</v>
      </c>
      <c r="V32" s="615">
        <f>VLOOKUP($A32,'FeederSheet CH3c'!$B$5:$LN$21,V$6+$AU$29+$AU$31,FALSE)</f>
        <v>-0.44</v>
      </c>
      <c r="W32" s="615"/>
      <c r="X32" s="679">
        <f>IF($J$4=$AU$1,VLOOKUP($A32,'FeederSheet CH3c'!$B$5:$LN$21,X$6+$AU$31,FALSE),"")</f>
        <v>-0.47</v>
      </c>
      <c r="Y32" s="679">
        <f>IF($J$4=$AU$1,VLOOKUP($A32,'FeederSheet CH3c'!$B$5:$LN$21,Y$6+$AU$31,FALSE),"")</f>
        <v>-0.44</v>
      </c>
      <c r="Z32" s="679">
        <f>IF($J$4=$AU$1,VLOOKUP($A32,'FeederSheet CH3c'!$B$5:$LN$21,Z$6+$AU$31,FALSE),"")</f>
        <v>-0.32</v>
      </c>
      <c r="AA32" s="679">
        <f>IF($J$4=$AU$1,VLOOKUP($A32,'FeederSheet CH3c'!$B$5:$LN$21,AA$6+$AU$31,FALSE),"")</f>
        <v>-0.56000000000000005</v>
      </c>
      <c r="AB32" s="679">
        <f>IF($J$4=$AU$1,VLOOKUP($A32,'FeederSheet CH3c'!$B$5:$LN$21,AB$6+$AU$31,FALSE),"")</f>
        <v>-0.36</v>
      </c>
      <c r="AC32" s="679">
        <f>IF($J$4=$AU$1,VLOOKUP($A32,'FeederSheet CH3c'!$B$5:$LN$21,AC$6+$AU$31,FALSE),"")</f>
        <v>0.65</v>
      </c>
      <c r="AD32" s="679">
        <f>IF($J$4=$AU$1,VLOOKUP($A32,'FeederSheet CH3c'!$B$5:$LN$21,AD$6+$AU$31,FALSE),"")</f>
        <v>-0.45</v>
      </c>
      <c r="AE32" s="679">
        <f>IF($J$4=$AU$1,VLOOKUP($A32,'FeederSheet CH3c'!$B$5:$LN$21,AE$6+$AU$31,FALSE),"")</f>
        <v>-1.25</v>
      </c>
      <c r="AF32" s="679">
        <f>IF($J$4=$AU$1,VLOOKUP($A32,'FeederSheet CH3c'!$B$5:$LN$21,AF$6+$AU$31,FALSE),"")</f>
        <v>-0.45</v>
      </c>
      <c r="AG32" s="679"/>
      <c r="AH32" s="679">
        <f>IF($J$4=$AU$1,VLOOKUP($A32,'FeederSheet CH3c'!$B$5:$LN$21,AH$6+$AU$31,FALSE),"")</f>
        <v>-0.45</v>
      </c>
      <c r="AI32" s="679">
        <f>IF($J$4=$AU$1,VLOOKUP($A32,'FeederSheet CH3c'!$B$5:$LN$21,AI$6+$AU$31,FALSE),"")</f>
        <v>-0.36</v>
      </c>
      <c r="AJ32" s="679">
        <f>IF($J$4=$AU$1,VLOOKUP($A32,'FeederSheet CH3c'!$B$5:$LN$21,AJ$6+$AU$31,FALSE),"")</f>
        <v>-0.26</v>
      </c>
      <c r="AK32" s="679">
        <f>IF($J$4=$AU$1,VLOOKUP($A32,'FeederSheet CH3c'!$B$5:$LN$21,AK$6+$AU$31,FALSE),"")</f>
        <v>-0.41</v>
      </c>
      <c r="AL32" s="679">
        <f>IF($J$4=$AU$1,VLOOKUP($A32,'FeederSheet CH3c'!$B$5:$LN$21,AL$6+$AU$31,FALSE),"")</f>
        <v>0.12</v>
      </c>
      <c r="AM32" s="679">
        <f>IF($J$4=$AU$1,VLOOKUP($A32,'FeederSheet CH3c'!$B$5:$LN$21,AM$6+$AU$31,FALSE),"")</f>
        <v>1.24</v>
      </c>
      <c r="AN32" s="679">
        <f>IF($J$4=$AU$1,VLOOKUP($A32,'FeederSheet CH3c'!$B$5:$LN$21,AN$6+$AU$31,FALSE),"")</f>
        <v>0.75</v>
      </c>
      <c r="AO32" s="679">
        <f>IF($J$4=$AU$1,VLOOKUP($A32,'FeederSheet CH3c'!$B$5:$LN$21,AO$6+$AU$31,FALSE),"")</f>
        <v>0.31</v>
      </c>
      <c r="AP32" s="679">
        <f>IF($J$4=$AU$1,VLOOKUP($A32,'FeederSheet CH3c'!$B$5:$LN$21,AP$6+$AU$31,FALSE),"")</f>
        <v>-0.43</v>
      </c>
      <c r="AU32" s="512"/>
      <c r="BC32" s="554"/>
      <c r="BD32" s="554"/>
      <c r="BE32" s="554"/>
      <c r="BF32" s="554"/>
      <c r="BG32" s="554"/>
      <c r="BH32" s="554"/>
      <c r="BI32" s="554"/>
      <c r="BJ32" s="554"/>
      <c r="BK32" s="554"/>
      <c r="BL32" s="554"/>
      <c r="BM32" s="554"/>
      <c r="BN32" s="554"/>
      <c r="BO32" s="554"/>
      <c r="BP32" s="554"/>
      <c r="BQ32" s="554"/>
      <c r="BR32" s="554"/>
      <c r="BS32" s="554"/>
      <c r="BT32" s="554"/>
      <c r="BU32" s="554"/>
      <c r="BV32" s="554"/>
      <c r="BW32" s="554"/>
      <c r="BX32" s="554"/>
      <c r="BY32" s="554"/>
      <c r="BZ32" s="554"/>
      <c r="CA32" s="554"/>
      <c r="CB32" s="554"/>
      <c r="CC32" s="554"/>
      <c r="CD32" s="554"/>
      <c r="CE32" s="554"/>
      <c r="CF32" s="554"/>
      <c r="CG32" s="554"/>
      <c r="CH32" s="554"/>
      <c r="CI32" s="554"/>
      <c r="CJ32" s="554"/>
      <c r="CK32" s="554"/>
      <c r="CL32" s="554"/>
      <c r="CM32" s="554"/>
      <c r="CN32" s="556"/>
      <c r="CO32" s="556"/>
      <c r="CP32" s="556"/>
      <c r="CQ32" s="556"/>
      <c r="CR32" s="554"/>
      <c r="CS32" s="556"/>
      <c r="CT32" s="556"/>
      <c r="CU32" s="556"/>
      <c r="CV32" s="556"/>
      <c r="CW32" s="556"/>
      <c r="CX32" s="556"/>
      <c r="CY32" s="556"/>
      <c r="CZ32" s="556"/>
      <c r="DA32" s="556"/>
    </row>
    <row r="33" spans="1:105" x14ac:dyDescent="0.2">
      <c r="A33" s="681" t="s">
        <v>207</v>
      </c>
      <c r="B33" s="715"/>
      <c r="C33" s="456" t="s">
        <v>208</v>
      </c>
      <c r="D33" s="620">
        <f>VLOOKUP($A33,'FeederSheet CH3c'!$B$5:$LN$21,D$6+$AU$33+$AU$31,FALSE)</f>
        <v>42985</v>
      </c>
      <c r="E33" s="620">
        <f>VLOOKUP($A33,'FeederSheet CH3c'!$B$5:$LN$21,E$6+$AU$33+$AU$31,FALSE)</f>
        <v>2855</v>
      </c>
      <c r="F33" s="620">
        <f>VLOOKUP($A33,'FeederSheet CH3c'!$B$5:$LN$21,F$6+$AU$33+$AU$31,FALSE)</f>
        <v>4869</v>
      </c>
      <c r="G33" s="620">
        <f>VLOOKUP($A33,'FeederSheet CH3c'!$B$5:$LN$21,G$6+$AU$33+$AU$31,FALSE)</f>
        <v>987</v>
      </c>
      <c r="H33" s="620">
        <f>VLOOKUP($A33,'FeederSheet CH3c'!$B$5:$LN$21,H$6+$AU$33+$AU$31,FALSE)</f>
        <v>70</v>
      </c>
      <c r="I33" s="620">
        <f>VLOOKUP($A33,'FeederSheet CH3c'!$B$5:$LN$21,I$6+$AU$33+$AU$31,FALSE)</f>
        <v>65</v>
      </c>
      <c r="J33" s="620">
        <f>VLOOKUP($A33,'FeederSheet CH3c'!$B$5:$LN$21,J$6+$AU$33+$AU$31,FALSE)</f>
        <v>14</v>
      </c>
      <c r="K33" s="620">
        <f>VLOOKUP($A33,'FeederSheet CH3c'!$B$5:$LN$21,K$6+$AU$33+$AU$31,FALSE)</f>
        <v>8</v>
      </c>
      <c r="L33" s="620">
        <f>VLOOKUP($A33,'FeederSheet CH3c'!$B$5:$LN$21,L$6+$AU$33+$AU$31,FALSE)</f>
        <v>51857</v>
      </c>
      <c r="M33" s="619"/>
      <c r="N33" s="619">
        <f>VLOOKUP($A33,'FeederSheet CH3c'!$B$5:$LN$21,N$6+$AU$29+$AU$31,FALSE)</f>
        <v>-0.45</v>
      </c>
      <c r="O33" s="619">
        <f>VLOOKUP($A33,'FeederSheet CH3c'!$B$5:$LN$21,O$6+$AU$29+$AU$31,FALSE)</f>
        <v>-0.41</v>
      </c>
      <c r="P33" s="619">
        <f>VLOOKUP($A33,'FeederSheet CH3c'!$B$5:$LN$21,P$6+$AU$29+$AU$31,FALSE)</f>
        <v>-0.28000000000000003</v>
      </c>
      <c r="Q33" s="619">
        <f>VLOOKUP($A33,'FeederSheet CH3c'!$B$5:$LN$21,Q$6+$AU$29+$AU$31,FALSE)</f>
        <v>-0.48</v>
      </c>
      <c r="R33" s="619">
        <f>VLOOKUP($A33,'FeederSheet CH3c'!$B$5:$LN$21,R$6+$AU$29+$AU$31,FALSE)</f>
        <v>0.15</v>
      </c>
      <c r="S33" s="619">
        <f>VLOOKUP($A33,'FeederSheet CH3c'!$B$5:$LN$21,S$6+$AU$29+$AU$31,FALSE)</f>
        <v>1.03</v>
      </c>
      <c r="T33" s="619">
        <f>VLOOKUP($A33,'FeederSheet CH3c'!$B$5:$LN$21,T$6+$AU$29+$AU$31,FALSE)</f>
        <v>0.16</v>
      </c>
      <c r="U33" s="619">
        <f>VLOOKUP($A33,'FeederSheet CH3c'!$B$5:$LN$21,U$6+$AU$29+$AU$31,FALSE)</f>
        <v>-0.26</v>
      </c>
      <c r="V33" s="619">
        <f>VLOOKUP($A33,'FeederSheet CH3c'!$B$5:$LN$21,V$6+$AU$29+$AU$31,FALSE)</f>
        <v>-0.43</v>
      </c>
      <c r="W33" s="619"/>
      <c r="X33" s="682">
        <f>IF($J$4=$AU$1,VLOOKUP($A33,'FeederSheet CH3c'!$B$5:$LN$21,X$6+$AU$31,FALSE),"")</f>
        <v>-0.46</v>
      </c>
      <c r="Y33" s="682">
        <f>IF($J$4=$AU$1,VLOOKUP($A33,'FeederSheet CH3c'!$B$5:$LN$21,Y$6+$AU$31,FALSE),"")</f>
        <v>-0.45</v>
      </c>
      <c r="Z33" s="682">
        <f>IF($J$4=$AU$1,VLOOKUP($A33,'FeederSheet CH3c'!$B$5:$LN$21,Z$6+$AU$31,FALSE),"")</f>
        <v>-0.31</v>
      </c>
      <c r="AA33" s="682">
        <f>IF($J$4=$AU$1,VLOOKUP($A33,'FeederSheet CH3c'!$B$5:$LN$21,AA$6+$AU$31,FALSE),"")</f>
        <v>-0.56000000000000005</v>
      </c>
      <c r="AB33" s="682">
        <f>IF($J$4=$AU$1,VLOOKUP($A33,'FeederSheet CH3c'!$B$5:$LN$21,AB$6+$AU$31,FALSE),"")</f>
        <v>-0.15</v>
      </c>
      <c r="AC33" s="682">
        <f>IF($J$4=$AU$1,VLOOKUP($A33,'FeederSheet CH3c'!$B$5:$LN$21,AC$6+$AU$31,FALSE),"")</f>
        <v>0.72</v>
      </c>
      <c r="AD33" s="682">
        <f>IF($J$4=$AU$1,VLOOKUP($A33,'FeederSheet CH3c'!$B$5:$LN$21,AD$6+$AU$31,FALSE),"")</f>
        <v>-0.5</v>
      </c>
      <c r="AE33" s="682">
        <f>IF($J$4=$AU$1,VLOOKUP($A33,'FeederSheet CH3c'!$B$5:$LN$21,AE$6+$AU$31,FALSE),"")</f>
        <v>-1.1399999999999999</v>
      </c>
      <c r="AF33" s="682">
        <f>IF($J$4=$AU$1,VLOOKUP($A33,'FeederSheet CH3c'!$B$5:$LN$21,AF$6+$AU$31,FALSE),"")</f>
        <v>-0.44</v>
      </c>
      <c r="AG33" s="682"/>
      <c r="AH33" s="682">
        <f>IF($J$4=$AU$1,VLOOKUP($A33,'FeederSheet CH3c'!$B$5:$LN$21,AH$6+$AU$31,FALSE),"")</f>
        <v>-0.44</v>
      </c>
      <c r="AI33" s="682">
        <f>IF($J$4=$AU$1,VLOOKUP($A33,'FeederSheet CH3c'!$B$5:$LN$21,AI$6+$AU$31,FALSE),"")</f>
        <v>-0.36</v>
      </c>
      <c r="AJ33" s="682">
        <f>IF($J$4=$AU$1,VLOOKUP($A33,'FeederSheet CH3c'!$B$5:$LN$21,AJ$6+$AU$31,FALSE),"")</f>
        <v>-0.24</v>
      </c>
      <c r="AK33" s="682">
        <f>IF($J$4=$AU$1,VLOOKUP($A33,'FeederSheet CH3c'!$B$5:$LN$21,AK$6+$AU$31,FALSE),"")</f>
        <v>-0.4</v>
      </c>
      <c r="AL33" s="682">
        <f>IF($J$4=$AU$1,VLOOKUP($A33,'FeederSheet CH3c'!$B$5:$LN$21,AL$6+$AU$31,FALSE),"")</f>
        <v>0.44</v>
      </c>
      <c r="AM33" s="682">
        <f>IF($J$4=$AU$1,VLOOKUP($A33,'FeederSheet CH3c'!$B$5:$LN$21,AM$6+$AU$31,FALSE),"")</f>
        <v>1.34</v>
      </c>
      <c r="AN33" s="682">
        <f>IF($J$4=$AU$1,VLOOKUP($A33,'FeederSheet CH3c'!$B$5:$LN$21,AN$6+$AU$31,FALSE),"")</f>
        <v>0.82</v>
      </c>
      <c r="AO33" s="682">
        <f>IF($J$4=$AU$1,VLOOKUP($A33,'FeederSheet CH3c'!$B$5:$LN$21,AO$6+$AU$31,FALSE),"")</f>
        <v>0.61</v>
      </c>
      <c r="AP33" s="682">
        <f>IF($J$4=$AU$1,VLOOKUP($A33,'FeederSheet CH3c'!$B$5:$LN$21,AP$6+$AU$31,FALSE),"")</f>
        <v>-0.42</v>
      </c>
      <c r="AU33" s="885">
        <f>IF($J$4=$AU$5,0,IF($J$4=$AU$1,3,IF($J$4=$AU$3,0,IF($J$4=$AU$4,0,IF($J$4=$AU$2,0,IF($J$4=$AU$7,0,IF($J$4=$AU$8,0,IF($J$4=$AU$6,0,"ERROR"))))))))</f>
        <v>3</v>
      </c>
      <c r="BC33" s="554"/>
      <c r="BD33" s="554"/>
      <c r="BE33" s="554"/>
      <c r="BF33" s="554"/>
      <c r="BG33" s="554"/>
      <c r="BH33" s="554"/>
      <c r="BI33" s="554"/>
      <c r="BJ33" s="554"/>
      <c r="BK33" s="554"/>
      <c r="BL33" s="554"/>
      <c r="BM33" s="554"/>
      <c r="BN33" s="554"/>
      <c r="BO33" s="554"/>
      <c r="BP33" s="554"/>
      <c r="BQ33" s="554"/>
      <c r="BR33" s="554"/>
      <c r="BS33" s="554"/>
      <c r="BT33" s="554"/>
      <c r="BU33" s="554"/>
      <c r="BV33" s="554"/>
      <c r="BW33" s="554"/>
      <c r="BX33" s="554"/>
      <c r="BY33" s="554"/>
      <c r="BZ33" s="554"/>
      <c r="CA33" s="554"/>
      <c r="CB33" s="554"/>
      <c r="CC33" s="554"/>
      <c r="CD33" s="554"/>
      <c r="CE33" s="554"/>
      <c r="CF33" s="554"/>
      <c r="CG33" s="554"/>
      <c r="CH33" s="554"/>
      <c r="CI33" s="554"/>
      <c r="CJ33" s="554"/>
      <c r="CK33" s="554"/>
      <c r="CL33" s="554"/>
      <c r="CM33" s="554"/>
      <c r="CN33" s="556"/>
      <c r="CO33" s="556"/>
      <c r="CP33" s="556"/>
      <c r="CQ33" s="556"/>
      <c r="CR33" s="554"/>
      <c r="CS33" s="556"/>
      <c r="CT33" s="556"/>
      <c r="CU33" s="556"/>
      <c r="CV33" s="556"/>
      <c r="CW33" s="556"/>
      <c r="CX33" s="556"/>
      <c r="CY33" s="556"/>
      <c r="CZ33" s="556"/>
      <c r="DA33" s="556"/>
    </row>
    <row r="34" spans="1:105" x14ac:dyDescent="0.2">
      <c r="A34" s="681" t="s">
        <v>209</v>
      </c>
      <c r="B34" s="715"/>
      <c r="C34" s="456" t="s">
        <v>209</v>
      </c>
      <c r="D34" s="620">
        <f>VLOOKUP($A34,'FeederSheet CH3c'!$B$5:$LN$21,D$6+$AU$33+$AU$31,FALSE)</f>
        <v>7525</v>
      </c>
      <c r="E34" s="620">
        <f>VLOOKUP($A34,'FeederSheet CH3c'!$B$5:$LN$21,E$6+$AU$33+$AU$31,FALSE)</f>
        <v>576</v>
      </c>
      <c r="F34" s="620">
        <f>VLOOKUP($A34,'FeederSheet CH3c'!$B$5:$LN$21,F$6+$AU$33+$AU$31,FALSE)</f>
        <v>756</v>
      </c>
      <c r="G34" s="620">
        <f>VLOOKUP($A34,'FeederSheet CH3c'!$B$5:$LN$21,G$6+$AU$33+$AU$31,FALSE)</f>
        <v>172</v>
      </c>
      <c r="H34" s="620">
        <f>VLOOKUP($A34,'FeederSheet CH3c'!$B$5:$LN$21,H$6+$AU$33+$AU$31,FALSE)</f>
        <v>38</v>
      </c>
      <c r="I34" s="620">
        <f>VLOOKUP($A34,'FeederSheet CH3c'!$B$5:$LN$21,I$6+$AU$33+$AU$31,FALSE)</f>
        <v>4</v>
      </c>
      <c r="J34" s="620">
        <f>VLOOKUP($A34,'FeederSheet CH3c'!$B$5:$LN$21,J$6+$AU$33+$AU$31,FALSE)</f>
        <v>3</v>
      </c>
      <c r="K34" s="620">
        <f>VLOOKUP($A34,'FeederSheet CH3c'!$B$5:$LN$21,K$6+$AU$33+$AU$31,FALSE)</f>
        <v>2</v>
      </c>
      <c r="L34" s="620">
        <f>VLOOKUP($A34,'FeederSheet CH3c'!$B$5:$LN$21,L$6+$AU$33+$AU$31,FALSE)</f>
        <v>9078</v>
      </c>
      <c r="M34" s="619"/>
      <c r="N34" s="619">
        <f>VLOOKUP($A34,'FeederSheet CH3c'!$B$5:$LN$21,N$6+$AU$29+$AU$31,FALSE)</f>
        <v>-0.5</v>
      </c>
      <c r="O34" s="619">
        <f>VLOOKUP($A34,'FeederSheet CH3c'!$B$5:$LN$21,O$6+$AU$29+$AU$31,FALSE)</f>
        <v>-0.38</v>
      </c>
      <c r="P34" s="619">
        <f>VLOOKUP($A34,'FeederSheet CH3c'!$B$5:$LN$21,P$6+$AU$29+$AU$31,FALSE)</f>
        <v>-0.38</v>
      </c>
      <c r="Q34" s="619">
        <f>VLOOKUP($A34,'FeederSheet CH3c'!$B$5:$LN$21,Q$6+$AU$29+$AU$31,FALSE)</f>
        <v>-0.51</v>
      </c>
      <c r="R34" s="619">
        <f>VLOOKUP($A34,'FeederSheet CH3c'!$B$5:$LN$21,R$6+$AU$29+$AU$31,FALSE)</f>
        <v>-0.62</v>
      </c>
      <c r="S34" s="619">
        <f>VLOOKUP($A34,'FeederSheet CH3c'!$B$5:$LN$21,S$6+$AU$29+$AU$31,FALSE)</f>
        <v>-0.44</v>
      </c>
      <c r="T34" s="619">
        <f>VLOOKUP($A34,'FeederSheet CH3c'!$B$5:$LN$21,T$6+$AU$29+$AU$31,FALSE)</f>
        <v>0.11</v>
      </c>
      <c r="U34" s="619">
        <f>VLOOKUP($A34,'FeederSheet CH3c'!$B$5:$LN$21,U$6+$AU$29+$AU$31,FALSE)</f>
        <v>-1.31</v>
      </c>
      <c r="V34" s="619">
        <f>VLOOKUP($A34,'FeederSheet CH3c'!$B$5:$LN$21,V$6+$AU$29+$AU$31,FALSE)</f>
        <v>-0.49</v>
      </c>
      <c r="W34" s="619"/>
      <c r="X34" s="682">
        <f>IF($J$4=$AU$1,VLOOKUP($A34,'FeederSheet CH3c'!$B$5:$LN$21,X$6+$AU$31,FALSE),"")</f>
        <v>-0.53</v>
      </c>
      <c r="Y34" s="682">
        <f>IF($J$4=$AU$1,VLOOKUP($A34,'FeederSheet CH3c'!$B$5:$LN$21,Y$6+$AU$31,FALSE),"")</f>
        <v>-0.48</v>
      </c>
      <c r="Z34" s="682">
        <f>IF($J$4=$AU$1,VLOOKUP($A34,'FeederSheet CH3c'!$B$5:$LN$21,Z$6+$AU$31,FALSE),"")</f>
        <v>-0.47</v>
      </c>
      <c r="AA34" s="682">
        <f>IF($J$4=$AU$1,VLOOKUP($A34,'FeederSheet CH3c'!$B$5:$LN$21,AA$6+$AU$31,FALSE),"")</f>
        <v>-0.7</v>
      </c>
      <c r="AB34" s="682">
        <f>IF($J$4=$AU$1,VLOOKUP($A34,'FeederSheet CH3c'!$B$5:$LN$21,AB$6+$AU$31,FALSE),"")</f>
        <v>-1.03</v>
      </c>
      <c r="AC34" s="682">
        <f>IF($J$4=$AU$1,VLOOKUP($A34,'FeederSheet CH3c'!$B$5:$LN$21,AC$6+$AU$31,FALSE),"")</f>
        <v>-1.68</v>
      </c>
      <c r="AD34" s="682">
        <f>IF($J$4=$AU$1,VLOOKUP($A34,'FeederSheet CH3c'!$B$5:$LN$21,AD$6+$AU$31,FALSE),"")</f>
        <v>-1.32</v>
      </c>
      <c r="AE34" s="682">
        <f>IF($J$4=$AU$1,VLOOKUP($A34,'FeederSheet CH3c'!$B$5:$LN$21,AE$6+$AU$31,FALSE),"")</f>
        <v>-3.05</v>
      </c>
      <c r="AF34" s="682">
        <f>IF($J$4=$AU$1,VLOOKUP($A34,'FeederSheet CH3c'!$B$5:$LN$21,AF$6+$AU$31,FALSE),"")</f>
        <v>-0.51</v>
      </c>
      <c r="AG34" s="682"/>
      <c r="AH34" s="682">
        <f>IF($J$4=$AU$1,VLOOKUP($A34,'FeederSheet CH3c'!$B$5:$LN$21,AH$6+$AU$31,FALSE),"")</f>
        <v>-0.47</v>
      </c>
      <c r="AI34" s="682">
        <f>IF($J$4=$AU$1,VLOOKUP($A34,'FeederSheet CH3c'!$B$5:$LN$21,AI$6+$AU$31,FALSE),"")</f>
        <v>-0.28000000000000003</v>
      </c>
      <c r="AJ34" s="682">
        <f>IF($J$4=$AU$1,VLOOKUP($A34,'FeederSheet CH3c'!$B$5:$LN$21,AJ$6+$AU$31,FALSE),"")</f>
        <v>-0.28999999999999998</v>
      </c>
      <c r="AK34" s="682">
        <f>IF($J$4=$AU$1,VLOOKUP($A34,'FeederSheet CH3c'!$B$5:$LN$21,AK$6+$AU$31,FALSE),"")</f>
        <v>-0.33</v>
      </c>
      <c r="AL34" s="682">
        <f>IF($J$4=$AU$1,VLOOKUP($A34,'FeederSheet CH3c'!$B$5:$LN$21,AL$6+$AU$31,FALSE),"")</f>
        <v>-0.22</v>
      </c>
      <c r="AM34" s="682">
        <f>IF($J$4=$AU$1,VLOOKUP($A34,'FeederSheet CH3c'!$B$5:$LN$21,AM$6+$AU$31,FALSE),"")</f>
        <v>0.79</v>
      </c>
      <c r="AN34" s="682">
        <f>IF($J$4=$AU$1,VLOOKUP($A34,'FeederSheet CH3c'!$B$5:$LN$21,AN$6+$AU$31,FALSE),"")</f>
        <v>1.54</v>
      </c>
      <c r="AO34" s="682">
        <f>IF($J$4=$AU$1,VLOOKUP($A34,'FeederSheet CH3c'!$B$5:$LN$21,AO$6+$AU$31,FALSE),"")</f>
        <v>0.44</v>
      </c>
      <c r="AP34" s="682">
        <f>IF($J$4=$AU$1,VLOOKUP($A34,'FeederSheet CH3c'!$B$5:$LN$21,AP$6+$AU$31,FALSE),"")</f>
        <v>-0.46</v>
      </c>
      <c r="AU34" s="512"/>
      <c r="BC34" s="554"/>
      <c r="BD34" s="554"/>
      <c r="BE34" s="554"/>
      <c r="BF34" s="554"/>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6"/>
      <c r="CO34" s="556"/>
      <c r="CP34" s="556"/>
      <c r="CQ34" s="556"/>
      <c r="CR34" s="554"/>
      <c r="CS34" s="556"/>
      <c r="CT34" s="556"/>
      <c r="CU34" s="556"/>
      <c r="CV34" s="556"/>
      <c r="CW34" s="556"/>
      <c r="CX34" s="556"/>
      <c r="CY34" s="556"/>
      <c r="CZ34" s="556"/>
      <c r="DA34" s="556"/>
    </row>
    <row r="35" spans="1:105" x14ac:dyDescent="0.2">
      <c r="B35" s="715"/>
      <c r="C35" s="456"/>
      <c r="D35" s="620"/>
      <c r="E35" s="620"/>
      <c r="F35" s="620"/>
      <c r="G35" s="620"/>
      <c r="H35" s="620"/>
      <c r="I35" s="620"/>
      <c r="J35" s="620"/>
      <c r="K35" s="620"/>
      <c r="L35" s="620"/>
      <c r="M35" s="619"/>
      <c r="N35" s="619"/>
      <c r="O35" s="619"/>
      <c r="P35" s="619"/>
      <c r="Q35" s="619"/>
      <c r="R35" s="619"/>
      <c r="S35" s="619"/>
      <c r="T35" s="619"/>
      <c r="U35" s="619"/>
      <c r="V35" s="619"/>
      <c r="W35" s="619"/>
      <c r="X35" s="682"/>
      <c r="Y35" s="682"/>
      <c r="Z35" s="682"/>
      <c r="AA35" s="682"/>
      <c r="AB35" s="682"/>
      <c r="AC35" s="682"/>
      <c r="AD35" s="682"/>
      <c r="AE35" s="682"/>
      <c r="AF35" s="682"/>
      <c r="AG35" s="682"/>
      <c r="AH35" s="682"/>
      <c r="AI35" s="682"/>
      <c r="AJ35" s="682"/>
      <c r="AK35" s="682"/>
      <c r="AL35" s="682"/>
      <c r="AM35" s="682"/>
      <c r="AN35" s="682"/>
      <c r="AO35" s="682"/>
      <c r="AP35" s="682"/>
      <c r="AU35" s="512">
        <f>IF($J$4=$AU$1,2,IF($J$4=$AU$6,2,1))</f>
        <v>2</v>
      </c>
      <c r="BC35" s="554"/>
      <c r="BD35" s="554"/>
      <c r="BE35" s="554"/>
      <c r="BF35" s="554"/>
      <c r="BG35" s="554"/>
      <c r="BH35" s="554"/>
      <c r="BI35" s="554"/>
      <c r="BJ35" s="554"/>
      <c r="BK35" s="554"/>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4"/>
      <c r="CL35" s="554"/>
      <c r="CM35" s="554"/>
      <c r="CN35" s="556"/>
      <c r="CO35" s="556"/>
      <c r="CP35" s="556"/>
      <c r="CQ35" s="556"/>
      <c r="CR35" s="554"/>
      <c r="CS35" s="556"/>
      <c r="CT35" s="556"/>
      <c r="CU35" s="556"/>
      <c r="CV35" s="556"/>
      <c r="CW35" s="556"/>
      <c r="CX35" s="556"/>
      <c r="CY35" s="556"/>
      <c r="CZ35" s="556"/>
      <c r="DA35" s="556"/>
    </row>
    <row r="36" spans="1:105" s="711" customFormat="1" ht="13.5" x14ac:dyDescent="0.2">
      <c r="A36" s="681" t="s">
        <v>70</v>
      </c>
      <c r="B36" s="714" t="s">
        <v>1312</v>
      </c>
      <c r="C36" s="326"/>
      <c r="D36" s="616">
        <f>VLOOKUP($A36,'FeederSheet CH3c'!$B$5:$LN$21,D$6+$AU$33+$AU$31,FALSE)</f>
        <v>398371</v>
      </c>
      <c r="E36" s="616">
        <f>VLOOKUP($A36,'FeederSheet CH3c'!$B$5:$LN$21,E$6+$AU$33+$AU$31,FALSE)</f>
        <v>27542</v>
      </c>
      <c r="F36" s="616">
        <f>VLOOKUP($A36,'FeederSheet CH3c'!$B$5:$LN$21,F$6+$AU$33+$AU$31,FALSE)</f>
        <v>47142</v>
      </c>
      <c r="G36" s="616">
        <f>VLOOKUP($A36,'FeederSheet CH3c'!$B$5:$LN$21,G$6+$AU$33+$AU$31,FALSE)</f>
        <v>8904</v>
      </c>
      <c r="H36" s="616">
        <f>VLOOKUP($A36,'FeederSheet CH3c'!$B$5:$LN$21,H$6+$AU$33+$AU$31,FALSE)</f>
        <v>1196</v>
      </c>
      <c r="I36" s="616">
        <f>VLOOKUP($A36,'FeederSheet CH3c'!$B$5:$LN$21,I$6+$AU$33+$AU$31,FALSE)</f>
        <v>821</v>
      </c>
      <c r="J36" s="616">
        <f>VLOOKUP($A36,'FeederSheet CH3c'!$B$5:$LN$21,J$6+$AU$33+$AU$31,FALSE)</f>
        <v>327</v>
      </c>
      <c r="K36" s="616">
        <f>VLOOKUP($A36,'FeederSheet CH3c'!$B$5:$LN$21,K$6+$AU$33+$AU$31,FALSE)</f>
        <v>92</v>
      </c>
      <c r="L36" s="616">
        <f>VLOOKUP($A36,'FeederSheet CH3c'!$B$5:$LN$21,L$6+$AU$33+$AU$31,FALSE)</f>
        <v>485334</v>
      </c>
      <c r="M36" s="615"/>
      <c r="N36" s="615">
        <f>VLOOKUP($A36,'FeederSheet CH3c'!$B$5:$LN$21,N$6+$AU$29+$AU$31,FALSE)</f>
        <v>-0.01</v>
      </c>
      <c r="O36" s="615">
        <f>VLOOKUP($A36,'FeederSheet CH3c'!$B$5:$LN$21,O$6+$AU$29+$AU$31,FALSE)</f>
        <v>0.08</v>
      </c>
      <c r="P36" s="615">
        <f>VLOOKUP($A36,'FeederSheet CH3c'!$B$5:$LN$21,P$6+$AU$29+$AU$31,FALSE)</f>
        <v>0.12</v>
      </c>
      <c r="Q36" s="615">
        <f>VLOOKUP($A36,'FeederSheet CH3c'!$B$5:$LN$21,Q$6+$AU$29+$AU$31,FALSE)</f>
        <v>0.09</v>
      </c>
      <c r="R36" s="615">
        <f>VLOOKUP($A36,'FeederSheet CH3c'!$B$5:$LN$21,R$6+$AU$29+$AU$31,FALSE)</f>
        <v>0.82</v>
      </c>
      <c r="S36" s="615">
        <f>VLOOKUP($A36,'FeederSheet CH3c'!$B$5:$LN$21,S$6+$AU$29+$AU$31,FALSE)</f>
        <v>1.2</v>
      </c>
      <c r="T36" s="615">
        <f>VLOOKUP($A36,'FeederSheet CH3c'!$B$5:$LN$21,T$6+$AU$29+$AU$31,FALSE)</f>
        <v>0.62</v>
      </c>
      <c r="U36" s="713">
        <f>VLOOKUP($A36,'FeederSheet CH3c'!$B$5:$LN$21,U$6+$AU$29+$AU$31,FALSE)</f>
        <v>0.75</v>
      </c>
      <c r="V36" s="615">
        <f>VLOOKUP($A36,'FeederSheet CH3c'!$B$5:$LN$21,V$6+$AU$29+$AU$31,FALSE)</f>
        <v>0.01</v>
      </c>
      <c r="W36" s="615"/>
      <c r="X36" s="679">
        <f>IF($J$4=$AU$1,VLOOKUP($A36,'FeederSheet CH3c'!$B$5:$LN$21,X$6+$AU$31,FALSE),"")</f>
        <v>-0.02</v>
      </c>
      <c r="Y36" s="679">
        <f>IF($J$4=$AU$1,VLOOKUP($A36,'FeederSheet CH3c'!$B$5:$LN$21,Y$6+$AU$31,FALSE),"")</f>
        <v>0.06</v>
      </c>
      <c r="Z36" s="679">
        <f>IF($J$4=$AU$1,VLOOKUP($A36,'FeederSheet CH3c'!$B$5:$LN$21,Z$6+$AU$31,FALSE),"")</f>
        <v>0.11</v>
      </c>
      <c r="AA36" s="679">
        <f>IF($J$4=$AU$1,VLOOKUP($A36,'FeederSheet CH3c'!$B$5:$LN$21,AA$6+$AU$31,FALSE),"")</f>
        <v>0.06</v>
      </c>
      <c r="AB36" s="679">
        <f>IF($J$4=$AU$1,VLOOKUP($A36,'FeederSheet CH3c'!$B$5:$LN$21,AB$6+$AU$31,FALSE),"")</f>
        <v>0.75</v>
      </c>
      <c r="AC36" s="679">
        <f>IF($J$4=$AU$1,VLOOKUP($A36,'FeederSheet CH3c'!$B$5:$LN$21,AC$6+$AU$31,FALSE),"")</f>
        <v>1.1100000000000001</v>
      </c>
      <c r="AD36" s="679">
        <f>IF($J$4=$AU$1,VLOOKUP($A36,'FeederSheet CH3c'!$B$5:$LN$21,AD$6+$AU$31,FALSE),"")</f>
        <v>0.48</v>
      </c>
      <c r="AE36" s="679">
        <f>IF($J$4=$AU$1,VLOOKUP($A36,'FeederSheet CH3c'!$B$5:$LN$21,AE$6+$AU$31,FALSE),"")</f>
        <v>0.49</v>
      </c>
      <c r="AF36" s="679">
        <f>IF($J$4=$AU$1,VLOOKUP($A36,'FeederSheet CH3c'!$B$5:$LN$21,AF$6+$AU$31,FALSE),"")</f>
        <v>0.01</v>
      </c>
      <c r="AG36" s="679"/>
      <c r="AH36" s="679">
        <f>IF($J$4=$AU$1,VLOOKUP($A36,'FeederSheet CH3c'!$B$5:$LN$21,AH$6+$AU$31,FALSE),"")</f>
        <v>-0.01</v>
      </c>
      <c r="AI36" s="679">
        <f>IF($J$4=$AU$1,VLOOKUP($A36,'FeederSheet CH3c'!$B$5:$LN$21,AI$6+$AU$31,FALSE),"")</f>
        <v>0.09</v>
      </c>
      <c r="AJ36" s="679">
        <f>IF($J$4=$AU$1,VLOOKUP($A36,'FeederSheet CH3c'!$B$5:$LN$21,AJ$6+$AU$31,FALSE),"")</f>
        <v>0.14000000000000001</v>
      </c>
      <c r="AK36" s="679">
        <f>IF($J$4=$AU$1,VLOOKUP($A36,'FeederSheet CH3c'!$B$5:$LN$21,AK$6+$AU$31,FALSE),"")</f>
        <v>0.12</v>
      </c>
      <c r="AL36" s="679">
        <f>IF($J$4=$AU$1,VLOOKUP($A36,'FeederSheet CH3c'!$B$5:$LN$21,AL$6+$AU$31,FALSE),"")</f>
        <v>0.89</v>
      </c>
      <c r="AM36" s="679">
        <f>IF($J$4=$AU$1,VLOOKUP($A36,'FeederSheet CH3c'!$B$5:$LN$21,AM$6+$AU$31,FALSE),"")</f>
        <v>1.29</v>
      </c>
      <c r="AN36" s="679">
        <f>IF($J$4=$AU$1,VLOOKUP($A36,'FeederSheet CH3c'!$B$5:$LN$21,AN$6+$AU$31,FALSE),"")</f>
        <v>0.75</v>
      </c>
      <c r="AO36" s="679">
        <f>IF($J$4=$AU$1,VLOOKUP($A36,'FeederSheet CH3c'!$B$5:$LN$21,AO$6+$AU$31,FALSE),"")</f>
        <v>1.01</v>
      </c>
      <c r="AP36" s="679">
        <f>IF($J$4=$AU$1,VLOOKUP($A36,'FeederSheet CH3c'!$B$5:$LN$21,AP$6+$AU$31,FALSE),"")</f>
        <v>0.01</v>
      </c>
      <c r="AS36" s="681"/>
      <c r="AT36" s="681"/>
      <c r="AU36" s="888"/>
      <c r="AV36" s="681"/>
      <c r="AW36" s="681"/>
      <c r="AX36" s="681"/>
      <c r="AY36" s="681"/>
      <c r="AZ36" s="681"/>
      <c r="BA36" s="681"/>
      <c r="BB36" s="681"/>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712"/>
      <c r="CN36" s="556"/>
      <c r="CO36" s="556"/>
      <c r="CP36" s="556"/>
      <c r="CQ36" s="556"/>
      <c r="CR36" s="712"/>
      <c r="CS36" s="556"/>
      <c r="CT36" s="556"/>
      <c r="CU36" s="556"/>
      <c r="CV36" s="556"/>
      <c r="CW36" s="556"/>
      <c r="CX36" s="556"/>
      <c r="CY36" s="556"/>
      <c r="CZ36" s="556"/>
      <c r="DA36" s="556"/>
    </row>
    <row r="37" spans="1:105" x14ac:dyDescent="0.2">
      <c r="B37" s="611"/>
      <c r="C37" s="610"/>
      <c r="D37" s="609"/>
      <c r="E37" s="609"/>
      <c r="F37" s="609"/>
      <c r="G37" s="609"/>
      <c r="H37" s="609"/>
      <c r="I37" s="609"/>
      <c r="J37" s="609"/>
      <c r="K37" s="609"/>
      <c r="L37" s="609"/>
      <c r="M37" s="609"/>
      <c r="N37" s="609"/>
      <c r="O37" s="609"/>
      <c r="P37" s="609"/>
      <c r="Q37" s="609"/>
      <c r="R37" s="609"/>
      <c r="S37" s="609"/>
      <c r="T37" s="609"/>
      <c r="U37" s="609"/>
      <c r="V37" s="609"/>
      <c r="W37" s="608"/>
      <c r="X37" s="607"/>
      <c r="Y37" s="607"/>
      <c r="Z37" s="607"/>
      <c r="AA37" s="607"/>
      <c r="AB37" s="607"/>
      <c r="AC37" s="607"/>
      <c r="AD37" s="607"/>
      <c r="AE37" s="607"/>
      <c r="AF37" s="607"/>
      <c r="AG37" s="607"/>
      <c r="AH37" s="607"/>
      <c r="AI37" s="607"/>
      <c r="AJ37" s="607"/>
      <c r="AK37" s="607"/>
      <c r="AL37" s="607"/>
      <c r="AM37" s="607"/>
      <c r="AN37" s="607"/>
      <c r="AO37" s="607"/>
      <c r="AU37" s="912"/>
    </row>
    <row r="38" spans="1:105" x14ac:dyDescent="0.2">
      <c r="B38" s="602"/>
      <c r="C38" s="601"/>
      <c r="D38" s="600"/>
      <c r="E38" s="600"/>
      <c r="F38" s="600"/>
      <c r="G38" s="600"/>
      <c r="H38" s="600"/>
      <c r="I38" s="600"/>
      <c r="J38" s="600"/>
      <c r="K38" s="600"/>
      <c r="L38" s="627"/>
      <c r="M38" s="627"/>
      <c r="N38" s="627"/>
      <c r="O38" s="627"/>
      <c r="P38" s="627"/>
      <c r="Q38" s="627"/>
      <c r="S38" s="627"/>
      <c r="T38" s="627"/>
      <c r="U38" s="627"/>
      <c r="V38" s="627"/>
      <c r="W38" s="599" t="s">
        <v>362</v>
      </c>
      <c r="X38" s="627"/>
      <c r="Y38" s="627"/>
      <c r="Z38" s="627"/>
      <c r="AA38" s="627"/>
      <c r="AB38" s="627"/>
      <c r="AC38" s="627"/>
      <c r="AD38" s="627"/>
      <c r="AE38" s="627"/>
      <c r="AF38" s="627"/>
      <c r="AG38" s="627"/>
      <c r="AH38" s="627"/>
      <c r="AI38" s="627"/>
      <c r="AJ38" s="627"/>
      <c r="AK38" s="627"/>
      <c r="AL38" s="627"/>
      <c r="AM38" s="627"/>
      <c r="AN38" s="627"/>
      <c r="AO38" s="627"/>
      <c r="AU38" s="885"/>
    </row>
    <row r="39" spans="1:105" x14ac:dyDescent="0.2">
      <c r="B39" s="1085"/>
      <c r="C39" s="1085"/>
      <c r="D39" s="1085"/>
      <c r="E39" s="1085"/>
      <c r="F39" s="1085"/>
      <c r="G39" s="1085"/>
      <c r="H39" s="1085"/>
      <c r="I39" s="1085"/>
      <c r="J39" s="1085"/>
      <c r="K39" s="1085"/>
      <c r="L39" s="1085"/>
      <c r="M39" s="1085"/>
      <c r="N39" s="1085"/>
      <c r="O39" s="1085"/>
      <c r="P39" s="1085"/>
      <c r="Q39" s="1085"/>
      <c r="R39" s="1085"/>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U39" s="912"/>
    </row>
    <row r="40" spans="1:105" ht="36" customHeight="1" x14ac:dyDescent="0.2">
      <c r="A40" s="552"/>
      <c r="B40" s="1108" t="s">
        <v>1702</v>
      </c>
      <c r="C40" s="1108"/>
      <c r="D40" s="1108"/>
      <c r="E40" s="1108"/>
      <c r="F40" s="1108"/>
      <c r="G40" s="1108"/>
      <c r="H40" s="1108"/>
      <c r="I40" s="1108"/>
      <c r="J40" s="1108"/>
      <c r="K40" s="1108"/>
      <c r="L40" s="1108"/>
      <c r="M40" s="1108"/>
      <c r="N40" s="1108"/>
      <c r="O40" s="1108"/>
      <c r="P40" s="1108"/>
      <c r="Q40" s="1108"/>
      <c r="R40" s="1108"/>
      <c r="S40" s="1108"/>
      <c r="T40" s="1108"/>
      <c r="U40" s="702"/>
      <c r="V40" s="702"/>
      <c r="W40" s="702"/>
      <c r="X40" s="702"/>
      <c r="Y40" s="702"/>
      <c r="Z40" s="702"/>
      <c r="AA40" s="701"/>
      <c r="AB40" s="701"/>
      <c r="AC40" s="701"/>
      <c r="AD40" s="701"/>
      <c r="AE40" s="701"/>
      <c r="AF40" s="701"/>
      <c r="AG40" s="701"/>
      <c r="AH40" s="701"/>
      <c r="AI40" s="701"/>
      <c r="AJ40" s="701"/>
      <c r="AK40" s="701"/>
      <c r="AQ40" s="627"/>
    </row>
    <row r="41" spans="1:105" x14ac:dyDescent="0.2">
      <c r="A41" s="552"/>
      <c r="B41" s="1109" t="s">
        <v>219</v>
      </c>
      <c r="C41" s="1109"/>
      <c r="D41" s="1109"/>
      <c r="E41" s="1109"/>
      <c r="F41" s="1109"/>
      <c r="G41" s="1109"/>
      <c r="H41" s="1109"/>
      <c r="I41" s="1109"/>
      <c r="J41" s="1109"/>
      <c r="K41" s="1109"/>
      <c r="L41" s="1109"/>
      <c r="M41" s="1109"/>
      <c r="N41" s="1109"/>
      <c r="O41" s="1109"/>
      <c r="P41" s="1109"/>
      <c r="Q41" s="1109"/>
      <c r="R41" s="702"/>
      <c r="S41" s="702"/>
      <c r="T41" s="702"/>
      <c r="U41" s="702"/>
      <c r="V41" s="702"/>
      <c r="W41" s="702"/>
      <c r="X41" s="702"/>
      <c r="Y41" s="702"/>
      <c r="Z41" s="702"/>
      <c r="AA41" s="701"/>
      <c r="AB41" s="701"/>
      <c r="AC41" s="701"/>
      <c r="AD41" s="701"/>
      <c r="AE41" s="701"/>
      <c r="AF41" s="701"/>
      <c r="AG41" s="701"/>
      <c r="AH41" s="701"/>
      <c r="AI41" s="701"/>
      <c r="AJ41" s="701"/>
      <c r="AK41" s="701"/>
      <c r="AQ41" s="709"/>
    </row>
    <row r="42" spans="1:105" ht="41.25" customHeight="1" x14ac:dyDescent="0.2">
      <c r="A42" s="552"/>
      <c r="B42" s="1064" t="s">
        <v>1311</v>
      </c>
      <c r="C42" s="1064"/>
      <c r="D42" s="1064"/>
      <c r="E42" s="1064"/>
      <c r="F42" s="1064"/>
      <c r="G42" s="1064"/>
      <c r="H42" s="1064"/>
      <c r="I42" s="1064"/>
      <c r="J42" s="1064"/>
      <c r="K42" s="1064"/>
      <c r="L42" s="1064"/>
      <c r="M42" s="1064"/>
      <c r="N42" s="1064"/>
      <c r="O42" s="1064"/>
      <c r="P42" s="1064"/>
      <c r="Q42" s="1064"/>
      <c r="R42" s="1064"/>
      <c r="S42" s="1064"/>
      <c r="T42" s="1064"/>
      <c r="U42" s="702"/>
      <c r="V42" s="702"/>
      <c r="W42" s="702"/>
      <c r="X42" s="702"/>
      <c r="Y42" s="702"/>
      <c r="Z42" s="702"/>
      <c r="AA42" s="701"/>
      <c r="AB42" s="701"/>
      <c r="AC42" s="701"/>
      <c r="AD42" s="701"/>
      <c r="AE42" s="701"/>
      <c r="AF42" s="701"/>
      <c r="AG42" s="701"/>
      <c r="AH42" s="701"/>
      <c r="AI42" s="701"/>
      <c r="AJ42" s="701"/>
      <c r="AK42" s="701"/>
      <c r="AQ42" s="627"/>
    </row>
    <row r="43" spans="1:105" ht="12.75" customHeight="1" x14ac:dyDescent="0.2">
      <c r="A43" s="552"/>
      <c r="B43" s="1064" t="s">
        <v>693</v>
      </c>
      <c r="C43" s="1064"/>
      <c r="D43" s="1064"/>
      <c r="E43" s="1064"/>
      <c r="F43" s="1064"/>
      <c r="G43" s="1064"/>
      <c r="H43" s="1064"/>
      <c r="I43" s="1064"/>
      <c r="J43" s="1064"/>
      <c r="K43" s="1064"/>
      <c r="L43" s="1064"/>
      <c r="M43" s="1064"/>
      <c r="N43" s="1064"/>
      <c r="O43" s="1064"/>
      <c r="P43" s="1064"/>
      <c r="Q43" s="1064"/>
      <c r="R43" s="1064"/>
      <c r="S43" s="1064"/>
      <c r="T43" s="1064"/>
      <c r="U43" s="702"/>
      <c r="V43" s="702"/>
      <c r="W43" s="702"/>
      <c r="X43" s="702"/>
      <c r="Y43" s="702"/>
      <c r="Z43" s="702"/>
      <c r="AA43" s="701"/>
      <c r="AB43" s="701"/>
      <c r="AC43" s="701"/>
      <c r="AD43" s="701"/>
      <c r="AE43" s="701"/>
      <c r="AF43" s="701"/>
      <c r="AG43" s="701"/>
      <c r="AH43" s="701"/>
      <c r="AI43" s="701"/>
      <c r="AJ43" s="701"/>
      <c r="AK43" s="701"/>
      <c r="AQ43" s="627"/>
    </row>
    <row r="44" spans="1:105" ht="35.25" customHeight="1" x14ac:dyDescent="0.2">
      <c r="A44" s="552"/>
      <c r="B44" s="1043" t="s">
        <v>138</v>
      </c>
      <c r="C44" s="1043"/>
      <c r="D44" s="1043"/>
      <c r="E44" s="1043"/>
      <c r="F44" s="1043"/>
      <c r="G44" s="1043"/>
      <c r="H44" s="1043"/>
      <c r="I44" s="1043"/>
      <c r="J44" s="1043"/>
      <c r="K44" s="1043"/>
      <c r="L44" s="1043"/>
      <c r="M44" s="1043"/>
      <c r="N44" s="1043"/>
      <c r="O44" s="1043"/>
      <c r="P44" s="1043"/>
      <c r="Q44" s="1043"/>
      <c r="R44" s="1043"/>
      <c r="S44" s="1043"/>
      <c r="T44" s="1043"/>
      <c r="U44" s="707"/>
      <c r="V44" s="707"/>
      <c r="W44" s="707"/>
      <c r="X44" s="707"/>
      <c r="Y44" s="707"/>
      <c r="Z44" s="707"/>
      <c r="AA44" s="707"/>
      <c r="AB44" s="707"/>
      <c r="AC44" s="707"/>
      <c r="AD44" s="707"/>
      <c r="AE44" s="707"/>
      <c r="AF44" s="707"/>
      <c r="AG44" s="707"/>
      <c r="AH44" s="707"/>
      <c r="AI44" s="707"/>
      <c r="AJ44" s="707"/>
      <c r="AK44" s="707"/>
      <c r="AQ44" s="709"/>
    </row>
    <row r="45" spans="1:105" x14ac:dyDescent="0.2">
      <c r="A45" s="552"/>
      <c r="B45" s="708" t="s">
        <v>139</v>
      </c>
      <c r="C45" s="710"/>
      <c r="D45" s="710"/>
      <c r="E45" s="710"/>
      <c r="F45" s="710"/>
      <c r="G45" s="710"/>
      <c r="H45" s="710"/>
      <c r="I45" s="710"/>
      <c r="J45" s="710"/>
      <c r="K45" s="710"/>
      <c r="L45" s="710"/>
      <c r="M45" s="710"/>
      <c r="N45" s="710"/>
      <c r="O45" s="710"/>
      <c r="P45" s="710"/>
      <c r="Q45" s="710"/>
      <c r="R45" s="710"/>
      <c r="S45" s="710"/>
      <c r="T45" s="710"/>
      <c r="U45" s="710"/>
      <c r="V45" s="710"/>
      <c r="W45" s="710"/>
      <c r="X45" s="710"/>
      <c r="Y45" s="710"/>
      <c r="Z45" s="710"/>
      <c r="AA45" s="710"/>
      <c r="AB45" s="710"/>
      <c r="AC45" s="710"/>
      <c r="AD45" s="710"/>
      <c r="AE45" s="710"/>
      <c r="AF45" s="710"/>
      <c r="AG45" s="710"/>
      <c r="AH45" s="710"/>
      <c r="AI45" s="710"/>
      <c r="AJ45" s="710"/>
      <c r="AK45" s="710"/>
      <c r="AQ45" s="627"/>
    </row>
    <row r="46" spans="1:105" ht="41.25" customHeight="1" x14ac:dyDescent="0.2">
      <c r="A46" s="552"/>
      <c r="B46" s="1110" t="s">
        <v>140</v>
      </c>
      <c r="C46" s="1110"/>
      <c r="D46" s="1110"/>
      <c r="E46" s="1110"/>
      <c r="F46" s="1110"/>
      <c r="G46" s="1110"/>
      <c r="H46" s="1110"/>
      <c r="I46" s="1110"/>
      <c r="J46" s="1110"/>
      <c r="K46" s="1110"/>
      <c r="L46" s="1110"/>
      <c r="M46" s="1110"/>
      <c r="N46" s="1110"/>
      <c r="O46" s="1110"/>
      <c r="P46" s="1110"/>
      <c r="Q46" s="1110"/>
      <c r="R46" s="1110"/>
      <c r="S46" s="1110"/>
      <c r="T46" s="1110"/>
      <c r="U46" s="707"/>
      <c r="V46" s="707"/>
      <c r="W46" s="707"/>
      <c r="X46" s="707"/>
      <c r="Y46" s="707"/>
      <c r="Z46" s="707"/>
      <c r="AA46" s="707"/>
      <c r="AB46" s="707"/>
      <c r="AC46" s="707"/>
      <c r="AD46" s="707"/>
      <c r="AE46" s="707"/>
      <c r="AF46" s="707"/>
      <c r="AG46" s="707"/>
      <c r="AH46" s="707"/>
      <c r="AI46" s="707"/>
      <c r="AJ46" s="707"/>
      <c r="AK46" s="707"/>
      <c r="AQ46" s="627"/>
    </row>
    <row r="47" spans="1:105" ht="46.5" customHeight="1" x14ac:dyDescent="0.2">
      <c r="A47" s="552"/>
      <c r="B47" s="1044" t="s">
        <v>1694</v>
      </c>
      <c r="C47" s="1045"/>
      <c r="D47" s="1045"/>
      <c r="E47" s="1045"/>
      <c r="F47" s="1045"/>
      <c r="G47" s="1045"/>
      <c r="H47" s="1045"/>
      <c r="I47" s="1045"/>
      <c r="J47" s="1045"/>
      <c r="K47" s="1045"/>
      <c r="L47" s="1045"/>
      <c r="M47" s="1045"/>
      <c r="N47" s="1045"/>
      <c r="O47" s="1045"/>
      <c r="P47" s="1045"/>
      <c r="Q47" s="1045"/>
      <c r="R47" s="1045"/>
      <c r="S47" s="1045"/>
      <c r="T47" s="1045"/>
      <c r="U47" s="967"/>
      <c r="V47" s="707"/>
      <c r="W47" s="707"/>
      <c r="X47" s="707"/>
      <c r="Y47" s="707"/>
      <c r="Z47" s="707"/>
      <c r="AA47" s="707"/>
      <c r="AB47" s="707"/>
      <c r="AC47" s="707"/>
      <c r="AD47" s="707"/>
      <c r="AE47" s="707"/>
      <c r="AF47" s="707"/>
      <c r="AG47" s="707"/>
      <c r="AH47" s="707"/>
      <c r="AI47" s="707"/>
      <c r="AJ47" s="707"/>
      <c r="AK47" s="707"/>
      <c r="AQ47" s="627"/>
    </row>
    <row r="48" spans="1:105" ht="41.25" customHeight="1" x14ac:dyDescent="0.2">
      <c r="A48" s="552"/>
      <c r="B48" s="1043" t="s">
        <v>1310</v>
      </c>
      <c r="C48" s="1043"/>
      <c r="D48" s="1043"/>
      <c r="E48" s="1043"/>
      <c r="F48" s="1043"/>
      <c r="G48" s="1043"/>
      <c r="H48" s="1043"/>
      <c r="I48" s="1043"/>
      <c r="J48" s="1043"/>
      <c r="K48" s="1043"/>
      <c r="L48" s="1043"/>
      <c r="M48" s="1043"/>
      <c r="N48" s="1043"/>
      <c r="O48" s="1043"/>
      <c r="P48" s="1043"/>
      <c r="Q48" s="1043"/>
      <c r="R48" s="1043"/>
      <c r="S48" s="1043"/>
      <c r="T48" s="1043"/>
      <c r="U48" s="707"/>
      <c r="V48" s="707"/>
      <c r="W48" s="707"/>
      <c r="X48" s="707"/>
      <c r="Y48" s="707"/>
      <c r="Z48" s="707"/>
      <c r="AA48" s="707"/>
      <c r="AB48" s="707"/>
      <c r="AC48" s="707"/>
      <c r="AD48" s="707"/>
      <c r="AE48" s="707"/>
      <c r="AF48" s="707"/>
      <c r="AG48" s="707"/>
      <c r="AH48" s="707"/>
      <c r="AI48" s="707"/>
      <c r="AJ48" s="707"/>
      <c r="AK48" s="707"/>
      <c r="AQ48" s="627"/>
    </row>
    <row r="49" spans="1:43" ht="27.75" customHeight="1" x14ac:dyDescent="0.2">
      <c r="A49" s="552"/>
      <c r="B49" s="1043" t="s">
        <v>1309</v>
      </c>
      <c r="C49" s="1043"/>
      <c r="D49" s="1043"/>
      <c r="E49" s="1043"/>
      <c r="F49" s="1043"/>
      <c r="G49" s="1043"/>
      <c r="H49" s="1043"/>
      <c r="I49" s="1043"/>
      <c r="J49" s="1043"/>
      <c r="K49" s="1043"/>
      <c r="L49" s="1043"/>
      <c r="M49" s="1043"/>
      <c r="N49" s="1043"/>
      <c r="O49" s="1043"/>
      <c r="P49" s="1043"/>
      <c r="Q49" s="1043"/>
      <c r="R49" s="1043"/>
      <c r="S49" s="1043"/>
      <c r="T49" s="1043"/>
      <c r="U49" s="707"/>
      <c r="V49" s="707"/>
      <c r="W49" s="707"/>
      <c r="X49" s="707"/>
      <c r="Y49" s="707"/>
      <c r="Z49" s="707"/>
      <c r="AA49" s="707"/>
      <c r="AB49" s="707"/>
      <c r="AC49" s="707"/>
      <c r="AD49" s="707"/>
      <c r="AE49" s="707"/>
      <c r="AF49" s="707"/>
      <c r="AG49" s="707"/>
      <c r="AH49" s="707"/>
      <c r="AI49" s="707"/>
      <c r="AJ49" s="707"/>
      <c r="AK49" s="707"/>
      <c r="AQ49" s="627"/>
    </row>
    <row r="50" spans="1:43" ht="12.75" customHeight="1" x14ac:dyDescent="0.2">
      <c r="A50" s="552"/>
      <c r="B50" s="1104" t="s">
        <v>1308</v>
      </c>
      <c r="C50" s="1104"/>
      <c r="D50" s="1104"/>
      <c r="E50" s="1104"/>
      <c r="F50" s="1104"/>
      <c r="G50" s="1104"/>
      <c r="H50" s="1104"/>
      <c r="I50" s="1104"/>
      <c r="J50" s="1104"/>
      <c r="K50" s="1104"/>
      <c r="L50" s="1104"/>
      <c r="M50" s="1104"/>
      <c r="N50" s="1104"/>
      <c r="O50" s="1104"/>
      <c r="P50" s="1104"/>
      <c r="Q50" s="1104"/>
      <c r="R50" s="1104"/>
      <c r="S50" s="1104"/>
      <c r="T50" s="1104"/>
      <c r="U50" s="706"/>
      <c r="V50" s="706"/>
      <c r="W50" s="706"/>
      <c r="X50" s="706"/>
      <c r="Y50" s="706"/>
      <c r="Z50" s="706"/>
      <c r="AA50" s="706"/>
      <c r="AB50" s="706"/>
      <c r="AC50" s="706"/>
      <c r="AD50" s="706"/>
      <c r="AE50" s="706"/>
      <c r="AF50" s="706"/>
      <c r="AG50" s="706"/>
      <c r="AH50" s="706"/>
      <c r="AI50" s="706"/>
      <c r="AJ50" s="706"/>
      <c r="AK50" s="706"/>
    </row>
    <row r="51" spans="1:43" x14ac:dyDescent="0.2">
      <c r="A51" s="552"/>
      <c r="B51" s="1103" t="s">
        <v>1307</v>
      </c>
      <c r="C51" s="1103"/>
      <c r="D51" s="1103"/>
      <c r="E51" s="1103"/>
      <c r="F51" s="1103"/>
      <c r="G51" s="1103"/>
      <c r="H51" s="1103"/>
      <c r="I51" s="1103"/>
      <c r="J51" s="1103"/>
      <c r="K51" s="1103"/>
      <c r="L51" s="1103"/>
      <c r="M51" s="1103"/>
      <c r="N51" s="1103"/>
      <c r="O51" s="1103"/>
      <c r="P51" s="1103"/>
      <c r="Q51" s="1103"/>
      <c r="R51" s="1103"/>
      <c r="S51" s="1103"/>
      <c r="T51" s="1103"/>
      <c r="U51" s="702"/>
      <c r="V51" s="702"/>
      <c r="W51" s="702"/>
      <c r="X51" s="702"/>
      <c r="Y51" s="702"/>
      <c r="Z51" s="702"/>
      <c r="AA51" s="701"/>
      <c r="AB51" s="701"/>
      <c r="AC51" s="701"/>
      <c r="AD51" s="701"/>
      <c r="AE51" s="701"/>
      <c r="AF51" s="701"/>
      <c r="AG51" s="701"/>
      <c r="AH51" s="701"/>
      <c r="AI51" s="701"/>
      <c r="AJ51" s="701"/>
      <c r="AK51" s="701"/>
    </row>
    <row r="52" spans="1:43" x14ac:dyDescent="0.2">
      <c r="A52" s="552"/>
      <c r="B52" s="1103" t="s">
        <v>1306</v>
      </c>
      <c r="C52" s="1103"/>
      <c r="D52" s="1103"/>
      <c r="E52" s="1103"/>
      <c r="F52" s="1103"/>
      <c r="G52" s="1103"/>
      <c r="H52" s="1103"/>
      <c r="I52" s="1103"/>
      <c r="J52" s="1103"/>
      <c r="K52" s="1103"/>
      <c r="L52" s="1103"/>
      <c r="M52" s="1103"/>
      <c r="N52" s="1103"/>
      <c r="O52" s="1103"/>
      <c r="P52" s="1103"/>
      <c r="Q52" s="1103"/>
      <c r="R52" s="1103"/>
      <c r="S52" s="1103"/>
      <c r="T52" s="1103"/>
      <c r="U52" s="702"/>
      <c r="V52" s="702"/>
      <c r="W52" s="702"/>
      <c r="X52" s="702"/>
      <c r="Y52" s="702"/>
      <c r="Z52" s="702"/>
      <c r="AA52" s="701"/>
      <c r="AB52" s="701"/>
      <c r="AC52" s="701"/>
      <c r="AD52" s="701"/>
      <c r="AE52" s="701"/>
      <c r="AF52" s="701"/>
      <c r="AG52" s="701"/>
      <c r="AH52" s="701"/>
      <c r="AI52" s="701"/>
      <c r="AJ52" s="701"/>
      <c r="AK52" s="701"/>
    </row>
    <row r="53" spans="1:43" x14ac:dyDescent="0.2">
      <c r="A53" s="552"/>
      <c r="B53" s="1103" t="s">
        <v>229</v>
      </c>
      <c r="C53" s="1103"/>
      <c r="D53" s="1103"/>
      <c r="E53" s="1103"/>
      <c r="F53" s="1103"/>
      <c r="G53" s="1103"/>
      <c r="H53" s="1103"/>
      <c r="I53" s="1103"/>
      <c r="J53" s="1103"/>
      <c r="K53" s="1103"/>
      <c r="L53" s="1103"/>
      <c r="M53" s="1103"/>
      <c r="N53" s="1103"/>
      <c r="O53" s="1103"/>
      <c r="P53" s="1103"/>
      <c r="Q53" s="1103"/>
      <c r="R53" s="1103"/>
      <c r="S53" s="1103"/>
      <c r="T53" s="1103"/>
      <c r="U53" s="702"/>
      <c r="V53" s="702"/>
      <c r="W53" s="702"/>
      <c r="X53" s="702"/>
      <c r="Y53" s="702"/>
      <c r="Z53" s="702"/>
      <c r="AA53" s="701"/>
      <c r="AB53" s="701"/>
      <c r="AC53" s="701"/>
      <c r="AD53" s="701"/>
      <c r="AE53" s="701"/>
      <c r="AF53" s="701"/>
      <c r="AG53" s="701"/>
      <c r="AH53" s="701"/>
      <c r="AI53" s="701"/>
      <c r="AJ53" s="701"/>
      <c r="AK53" s="701"/>
    </row>
    <row r="54" spans="1:43" ht="36" customHeight="1" x14ac:dyDescent="0.2">
      <c r="A54" s="552"/>
      <c r="B54" s="1064" t="s">
        <v>1305</v>
      </c>
      <c r="C54" s="1064"/>
      <c r="D54" s="1064"/>
      <c r="E54" s="1064"/>
      <c r="F54" s="1064"/>
      <c r="G54" s="1064"/>
      <c r="H54" s="1064"/>
      <c r="I54" s="1064"/>
      <c r="J54" s="1064"/>
      <c r="K54" s="1064"/>
      <c r="L54" s="1064"/>
      <c r="M54" s="1064"/>
      <c r="N54" s="1064"/>
      <c r="O54" s="1064"/>
      <c r="P54" s="1064"/>
      <c r="Q54" s="1064"/>
      <c r="R54" s="1064"/>
      <c r="S54" s="1064"/>
      <c r="T54" s="1064"/>
      <c r="U54" s="702"/>
      <c r="V54" s="702"/>
      <c r="W54" s="702"/>
      <c r="X54" s="702"/>
      <c r="Y54" s="702"/>
      <c r="Z54" s="702"/>
      <c r="AA54" s="701"/>
      <c r="AB54" s="701"/>
      <c r="AC54" s="701"/>
      <c r="AD54" s="701"/>
      <c r="AE54" s="701"/>
      <c r="AF54" s="701"/>
      <c r="AG54" s="701"/>
      <c r="AH54" s="701"/>
      <c r="AI54" s="701"/>
      <c r="AJ54" s="701"/>
      <c r="AK54" s="701"/>
    </row>
    <row r="55" spans="1:43" ht="27.75" customHeight="1" x14ac:dyDescent="0.2">
      <c r="A55" s="552"/>
      <c r="B55" s="1064" t="s">
        <v>231</v>
      </c>
      <c r="C55" s="1064"/>
      <c r="D55" s="1064"/>
      <c r="E55" s="1064"/>
      <c r="F55" s="1064"/>
      <c r="G55" s="1064"/>
      <c r="H55" s="1064"/>
      <c r="I55" s="1064"/>
      <c r="J55" s="1064"/>
      <c r="K55" s="1064"/>
      <c r="L55" s="1064"/>
      <c r="M55" s="1064"/>
      <c r="N55" s="1064"/>
      <c r="O55" s="1064"/>
      <c r="P55" s="1064"/>
      <c r="Q55" s="1064"/>
      <c r="R55" s="1064"/>
      <c r="S55" s="1064"/>
      <c r="T55" s="1064"/>
      <c r="U55" s="702"/>
      <c r="V55" s="702"/>
      <c r="W55" s="702"/>
      <c r="X55" s="702"/>
      <c r="Y55" s="702"/>
      <c r="Z55" s="702"/>
      <c r="AA55" s="701"/>
      <c r="AB55" s="701"/>
      <c r="AC55" s="701"/>
      <c r="AD55" s="701"/>
      <c r="AE55" s="701"/>
      <c r="AF55" s="701"/>
      <c r="AG55" s="701"/>
      <c r="AH55" s="701"/>
      <c r="AI55" s="701"/>
      <c r="AJ55" s="701"/>
      <c r="AK55" s="701"/>
    </row>
    <row r="56" spans="1:43" x14ac:dyDescent="0.2">
      <c r="A56" s="552"/>
      <c r="B56" s="705" t="s">
        <v>149</v>
      </c>
      <c r="C56" s="704"/>
      <c r="D56" s="704"/>
      <c r="E56" s="704"/>
      <c r="F56" s="704"/>
      <c r="G56" s="704"/>
      <c r="H56" s="704"/>
      <c r="I56" s="704"/>
      <c r="J56" s="704"/>
      <c r="K56" s="704"/>
      <c r="L56" s="703"/>
      <c r="M56" s="703"/>
      <c r="N56" s="702"/>
      <c r="O56" s="702"/>
      <c r="P56" s="702"/>
      <c r="Q56" s="702"/>
      <c r="R56" s="702"/>
      <c r="S56" s="702"/>
      <c r="T56" s="702"/>
      <c r="U56" s="702"/>
      <c r="V56" s="702"/>
      <c r="W56" s="702"/>
      <c r="X56" s="702"/>
      <c r="Y56" s="702"/>
      <c r="Z56" s="702"/>
      <c r="AA56" s="701"/>
      <c r="AB56" s="701"/>
      <c r="AC56" s="701"/>
      <c r="AD56" s="701"/>
      <c r="AE56" s="701"/>
      <c r="AF56" s="701"/>
      <c r="AG56" s="701"/>
      <c r="AH56" s="701"/>
      <c r="AI56" s="701"/>
      <c r="AJ56" s="701"/>
      <c r="AK56" s="701"/>
    </row>
    <row r="57" spans="1:43" x14ac:dyDescent="0.2">
      <c r="A57" s="552"/>
      <c r="B57" s="1046" t="s">
        <v>1304</v>
      </c>
      <c r="C57" s="1046"/>
      <c r="D57" s="1046"/>
      <c r="E57" s="1046"/>
      <c r="F57" s="1046"/>
      <c r="G57" s="1046"/>
      <c r="H57" s="1046"/>
      <c r="I57" s="1046"/>
      <c r="J57" s="1046"/>
      <c r="K57" s="1046"/>
      <c r="L57" s="1046"/>
      <c r="M57" s="1046"/>
      <c r="N57" s="1046"/>
      <c r="O57" s="1046"/>
      <c r="P57" s="1046"/>
      <c r="Q57" s="1046"/>
      <c r="R57" s="1046"/>
      <c r="S57" s="1046"/>
      <c r="T57" s="1046"/>
      <c r="U57" s="1046"/>
      <c r="V57" s="1046"/>
      <c r="W57" s="1046"/>
      <c r="X57" s="1046"/>
      <c r="Y57" s="1046"/>
      <c r="Z57" s="1046"/>
      <c r="AA57" s="701"/>
      <c r="AB57" s="701"/>
      <c r="AC57" s="701"/>
      <c r="AD57" s="701"/>
      <c r="AE57" s="701"/>
      <c r="AF57" s="701"/>
      <c r="AG57" s="701"/>
      <c r="AH57" s="701"/>
      <c r="AI57" s="701"/>
      <c r="AJ57" s="701"/>
      <c r="AK57" s="701"/>
    </row>
    <row r="58" spans="1:43" x14ac:dyDescent="0.2">
      <c r="A58" s="552"/>
      <c r="B58" s="700"/>
      <c r="C58" s="700"/>
      <c r="D58" s="700"/>
      <c r="E58" s="700"/>
      <c r="F58" s="700"/>
      <c r="G58" s="700"/>
      <c r="H58" s="700"/>
      <c r="I58" s="700"/>
      <c r="J58" s="700"/>
      <c r="K58" s="700"/>
      <c r="L58" s="699"/>
      <c r="M58" s="699"/>
      <c r="N58" s="699"/>
      <c r="O58" s="699"/>
      <c r="P58" s="699"/>
      <c r="Q58" s="699"/>
      <c r="R58" s="699"/>
      <c r="S58" s="699"/>
      <c r="T58" s="699"/>
      <c r="U58" s="699"/>
      <c r="V58" s="699"/>
      <c r="W58" s="699"/>
      <c r="X58" s="699"/>
      <c r="Y58" s="699"/>
      <c r="Z58" s="699"/>
      <c r="AA58" s="698"/>
      <c r="AB58" s="698"/>
      <c r="AC58" s="698"/>
      <c r="AD58" s="698"/>
      <c r="AE58" s="698"/>
      <c r="AF58" s="698"/>
      <c r="AG58" s="698"/>
      <c r="AH58" s="698"/>
      <c r="AI58" s="698"/>
      <c r="AJ58" s="698"/>
      <c r="AK58" s="698"/>
    </row>
    <row r="59" spans="1:43" x14ac:dyDescent="0.2">
      <c r="A59" s="552"/>
      <c r="B59" s="514" t="s">
        <v>154</v>
      </c>
      <c r="C59" s="513"/>
      <c r="D59" s="434"/>
      <c r="E59" s="434"/>
      <c r="F59" s="451"/>
      <c r="G59" s="451"/>
      <c r="H59" s="451"/>
      <c r="I59" s="451"/>
      <c r="J59" s="451"/>
      <c r="K59" s="334"/>
      <c r="L59" s="336"/>
      <c r="M59" s="336"/>
      <c r="N59" s="336"/>
      <c r="O59" s="336"/>
      <c r="P59" s="336"/>
      <c r="Q59" s="336"/>
      <c r="R59" s="336"/>
      <c r="S59" s="336"/>
      <c r="T59" s="336"/>
      <c r="U59" s="336"/>
      <c r="V59" s="336"/>
      <c r="W59" s="336"/>
      <c r="X59" s="336"/>
      <c r="Y59" s="336"/>
      <c r="Z59" s="336"/>
      <c r="AA59" s="697"/>
      <c r="AB59" s="697"/>
      <c r="AC59" s="697"/>
      <c r="AD59" s="697"/>
      <c r="AE59" s="697"/>
      <c r="AF59" s="697"/>
      <c r="AG59" s="697"/>
      <c r="AH59" s="697"/>
      <c r="AI59" s="697"/>
      <c r="AJ59" s="697"/>
      <c r="AK59" s="697"/>
    </row>
    <row r="60" spans="1:43" x14ac:dyDescent="0.2">
      <c r="A60" s="552"/>
      <c r="B60" s="513" t="s">
        <v>1691</v>
      </c>
      <c r="C60" s="513"/>
      <c r="D60" s="451"/>
      <c r="E60" s="434"/>
      <c r="F60" s="434"/>
      <c r="G60" s="434"/>
      <c r="H60" s="451"/>
      <c r="I60" s="451"/>
      <c r="J60" s="451"/>
      <c r="K60" s="334"/>
      <c r="L60" s="334"/>
      <c r="M60" s="334"/>
      <c r="N60" s="334"/>
      <c r="O60" s="334"/>
      <c r="P60" s="334"/>
      <c r="Q60" s="334"/>
      <c r="R60" s="334"/>
      <c r="S60" s="334"/>
      <c r="T60" s="334"/>
      <c r="U60" s="334"/>
      <c r="V60" s="334"/>
      <c r="W60" s="334"/>
      <c r="X60" s="334"/>
      <c r="Y60" s="334"/>
      <c r="Z60" s="334"/>
      <c r="AA60" s="627"/>
      <c r="AB60" s="627"/>
      <c r="AC60" s="627"/>
      <c r="AD60" s="627"/>
      <c r="AE60" s="627"/>
      <c r="AF60" s="627"/>
      <c r="AG60" s="627"/>
      <c r="AH60" s="627"/>
      <c r="AI60" s="627"/>
      <c r="AJ60" s="627"/>
      <c r="AK60" s="627"/>
    </row>
    <row r="61" spans="1:43" x14ac:dyDescent="0.2">
      <c r="B61" s="627"/>
      <c r="C61" s="696"/>
      <c r="D61" s="625"/>
      <c r="E61" s="625"/>
      <c r="F61" s="600"/>
      <c r="G61" s="600"/>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row>
    <row r="62" spans="1:43" x14ac:dyDescent="0.2">
      <c r="W62" s="627"/>
    </row>
    <row r="63" spans="1:43" x14ac:dyDescent="0.2">
      <c r="W63" s="627"/>
    </row>
    <row r="64" spans="1:43" ht="12.75" customHeight="1" x14ac:dyDescent="0.2">
      <c r="A64" s="1089"/>
      <c r="B64" s="1089"/>
      <c r="C64" s="554"/>
      <c r="D64" s="554"/>
      <c r="E64" s="554"/>
      <c r="F64" s="554"/>
      <c r="G64" s="554"/>
      <c r="H64" s="554"/>
      <c r="I64" s="554"/>
      <c r="J64" s="554"/>
      <c r="K64" s="554"/>
      <c r="L64" s="554"/>
      <c r="M64" s="554"/>
      <c r="N64" s="554"/>
      <c r="O64" s="554"/>
      <c r="P64" s="554"/>
      <c r="Q64" s="554"/>
      <c r="R64" s="554"/>
      <c r="S64" s="554"/>
      <c r="T64" s="554"/>
      <c r="U64" s="554"/>
      <c r="V64" s="554"/>
      <c r="W64" s="557"/>
      <c r="X64" s="554"/>
      <c r="Y64" s="554"/>
      <c r="Z64" s="554"/>
      <c r="AA64" s="554"/>
      <c r="AB64" s="554"/>
      <c r="AC64" s="554"/>
      <c r="AD64" s="554"/>
      <c r="AE64" s="554"/>
      <c r="AF64" s="554"/>
      <c r="AG64" s="554"/>
      <c r="AH64" s="554"/>
      <c r="AI64" s="554"/>
      <c r="AJ64" s="554"/>
      <c r="AK64" s="554"/>
      <c r="AL64" s="554"/>
      <c r="AM64" s="554"/>
      <c r="AN64" s="554"/>
      <c r="AO64" s="554"/>
      <c r="AP64" s="554"/>
    </row>
    <row r="65" spans="1:42" ht="15" customHeight="1" x14ac:dyDescent="0.2">
      <c r="A65" s="1089"/>
      <c r="B65" s="1089"/>
      <c r="C65" s="554"/>
      <c r="D65" s="554"/>
      <c r="E65" s="554"/>
      <c r="F65" s="554"/>
      <c r="G65" s="554"/>
      <c r="H65" s="554"/>
      <c r="I65" s="554"/>
      <c r="J65" s="554"/>
      <c r="K65" s="554"/>
      <c r="L65" s="554"/>
      <c r="M65" s="554"/>
      <c r="N65" s="554"/>
      <c r="O65" s="554"/>
      <c r="P65" s="554"/>
      <c r="Q65" s="554"/>
      <c r="R65" s="554"/>
      <c r="S65" s="554"/>
      <c r="T65" s="554"/>
      <c r="U65" s="554"/>
      <c r="V65" s="554"/>
      <c r="W65" s="557"/>
      <c r="X65" s="554"/>
      <c r="Y65" s="554"/>
      <c r="Z65" s="554"/>
      <c r="AA65" s="554"/>
      <c r="AB65" s="554"/>
      <c r="AC65" s="554"/>
      <c r="AD65" s="554"/>
      <c r="AE65" s="554"/>
      <c r="AF65" s="554"/>
      <c r="AG65" s="554"/>
      <c r="AH65" s="554"/>
      <c r="AI65" s="554"/>
      <c r="AJ65" s="554"/>
      <c r="AK65" s="554"/>
      <c r="AL65" s="554"/>
      <c r="AM65" s="554"/>
      <c r="AN65" s="554"/>
      <c r="AO65" s="554"/>
      <c r="AP65" s="554"/>
    </row>
    <row r="66" spans="1:42" ht="15" customHeight="1" x14ac:dyDescent="0.2">
      <c r="A66" s="1089"/>
      <c r="B66" s="1089"/>
      <c r="C66" s="554"/>
      <c r="D66" s="554"/>
      <c r="E66" s="554"/>
      <c r="F66" s="554"/>
      <c r="G66" s="554"/>
      <c r="H66" s="554"/>
      <c r="I66" s="554"/>
      <c r="J66" s="554"/>
      <c r="K66" s="554"/>
      <c r="L66" s="554"/>
      <c r="M66" s="554"/>
      <c r="N66" s="554"/>
      <c r="O66" s="554"/>
      <c r="P66" s="554"/>
      <c r="Q66" s="554"/>
      <c r="R66" s="554"/>
      <c r="S66" s="554"/>
      <c r="T66" s="554"/>
      <c r="U66" s="554"/>
      <c r="V66" s="554"/>
      <c r="W66" s="557"/>
      <c r="X66" s="554"/>
      <c r="Y66" s="554"/>
      <c r="Z66" s="554"/>
      <c r="AA66" s="554"/>
      <c r="AB66" s="554"/>
      <c r="AC66" s="554"/>
      <c r="AD66" s="554"/>
      <c r="AE66" s="554"/>
      <c r="AF66" s="554"/>
      <c r="AG66" s="554"/>
      <c r="AH66" s="554"/>
      <c r="AI66" s="554"/>
      <c r="AJ66" s="554"/>
      <c r="AK66" s="554"/>
      <c r="AL66" s="554"/>
      <c r="AM66" s="554"/>
      <c r="AN66" s="554"/>
      <c r="AO66" s="554"/>
      <c r="AP66" s="554"/>
    </row>
    <row r="67" spans="1:42" ht="15" customHeight="1" x14ac:dyDescent="0.2">
      <c r="A67" s="1089"/>
      <c r="B67" s="1089"/>
      <c r="C67" s="554"/>
      <c r="D67" s="554"/>
      <c r="E67" s="554"/>
      <c r="F67" s="554"/>
      <c r="G67" s="554"/>
      <c r="H67" s="554"/>
      <c r="I67" s="554"/>
      <c r="J67" s="554"/>
      <c r="K67" s="554"/>
      <c r="L67" s="554"/>
      <c r="M67" s="554"/>
      <c r="N67" s="554"/>
      <c r="O67" s="554"/>
      <c r="P67" s="554"/>
      <c r="Q67" s="554"/>
      <c r="R67" s="554"/>
      <c r="S67" s="554"/>
      <c r="T67" s="554"/>
      <c r="U67" s="554"/>
      <c r="V67" s="554"/>
      <c r="W67" s="557"/>
      <c r="X67" s="554"/>
      <c r="Y67" s="554"/>
      <c r="Z67" s="554"/>
      <c r="AA67" s="554"/>
      <c r="AB67" s="554"/>
      <c r="AC67" s="554"/>
      <c r="AD67" s="554"/>
      <c r="AE67" s="554"/>
      <c r="AF67" s="554"/>
      <c r="AG67" s="554"/>
      <c r="AH67" s="554"/>
      <c r="AI67" s="554"/>
      <c r="AJ67" s="554"/>
      <c r="AK67" s="554"/>
      <c r="AL67" s="554"/>
      <c r="AM67" s="554"/>
      <c r="AN67" s="554"/>
      <c r="AO67" s="554"/>
      <c r="AP67" s="554"/>
    </row>
    <row r="68" spans="1:42" ht="15" customHeight="1" x14ac:dyDescent="0.2">
      <c r="A68" s="1089"/>
      <c r="B68" s="1089"/>
      <c r="C68" s="554"/>
      <c r="D68" s="554"/>
      <c r="E68" s="554"/>
      <c r="F68" s="554"/>
      <c r="G68" s="554"/>
      <c r="H68" s="554"/>
      <c r="I68" s="554"/>
      <c r="J68" s="554"/>
      <c r="K68" s="554"/>
      <c r="L68" s="554"/>
      <c r="M68" s="554"/>
      <c r="N68" s="554"/>
      <c r="O68" s="554"/>
      <c r="P68" s="554"/>
      <c r="Q68" s="554"/>
      <c r="R68" s="554"/>
      <c r="S68" s="554"/>
      <c r="T68" s="554"/>
      <c r="U68" s="554"/>
      <c r="V68" s="554"/>
      <c r="W68" s="557"/>
      <c r="X68" s="554"/>
      <c r="Y68" s="554"/>
      <c r="Z68" s="554"/>
      <c r="AA68" s="554"/>
      <c r="AB68" s="554"/>
      <c r="AC68" s="554"/>
      <c r="AD68" s="554"/>
      <c r="AE68" s="554"/>
      <c r="AF68" s="554"/>
      <c r="AG68" s="554"/>
      <c r="AH68" s="554"/>
      <c r="AI68" s="554"/>
      <c r="AJ68" s="554"/>
      <c r="AK68" s="554"/>
      <c r="AL68" s="554"/>
      <c r="AM68" s="554"/>
      <c r="AN68" s="554"/>
      <c r="AO68" s="554"/>
      <c r="AP68" s="554"/>
    </row>
    <row r="69" spans="1:42" ht="4.5" customHeight="1" x14ac:dyDescent="0.2">
      <c r="A69" s="1089"/>
      <c r="B69" s="1089"/>
      <c r="C69" s="554"/>
      <c r="D69" s="554"/>
      <c r="E69" s="554"/>
      <c r="F69" s="554"/>
      <c r="G69" s="554"/>
      <c r="H69" s="554"/>
      <c r="I69" s="554"/>
      <c r="J69" s="554"/>
      <c r="K69" s="554"/>
      <c r="L69" s="554"/>
      <c r="M69" s="554"/>
      <c r="N69" s="554"/>
      <c r="O69" s="554"/>
      <c r="P69" s="554"/>
      <c r="Q69" s="554"/>
      <c r="R69" s="554"/>
      <c r="S69" s="554"/>
      <c r="T69" s="554"/>
      <c r="U69" s="554"/>
      <c r="V69" s="554"/>
      <c r="W69" s="557"/>
      <c r="X69" s="554"/>
      <c r="Y69" s="554"/>
      <c r="Z69" s="554"/>
      <c r="AA69" s="554"/>
      <c r="AB69" s="554"/>
      <c r="AC69" s="554"/>
      <c r="AD69" s="554"/>
      <c r="AE69" s="554"/>
      <c r="AF69" s="554"/>
      <c r="AG69" s="554"/>
      <c r="AH69" s="554"/>
      <c r="AI69" s="554"/>
      <c r="AJ69" s="554"/>
      <c r="AK69" s="554"/>
      <c r="AL69" s="554"/>
      <c r="AM69" s="554"/>
      <c r="AN69" s="554"/>
      <c r="AO69" s="554"/>
      <c r="AP69" s="554"/>
    </row>
    <row r="70" spans="1:42" ht="4.5" customHeight="1" x14ac:dyDescent="0.2">
      <c r="A70" s="1089"/>
      <c r="B70" s="1089"/>
      <c r="C70" s="554"/>
      <c r="D70" s="554"/>
      <c r="E70" s="554"/>
      <c r="F70" s="554"/>
      <c r="G70" s="554"/>
      <c r="H70" s="554"/>
      <c r="I70" s="554"/>
      <c r="J70" s="554"/>
      <c r="K70" s="554"/>
      <c r="L70" s="554"/>
      <c r="M70" s="554"/>
      <c r="N70" s="554"/>
      <c r="O70" s="554"/>
      <c r="P70" s="554"/>
      <c r="Q70" s="554"/>
      <c r="R70" s="554"/>
      <c r="S70" s="554"/>
      <c r="T70" s="554"/>
      <c r="U70" s="554"/>
      <c r="V70" s="554"/>
      <c r="W70" s="557"/>
      <c r="X70" s="554"/>
      <c r="Y70" s="554"/>
      <c r="Z70" s="554"/>
      <c r="AA70" s="554"/>
      <c r="AB70" s="554"/>
      <c r="AC70" s="554"/>
      <c r="AD70" s="554"/>
      <c r="AE70" s="554"/>
      <c r="AF70" s="554"/>
      <c r="AG70" s="554"/>
      <c r="AH70" s="554"/>
      <c r="AI70" s="554"/>
      <c r="AJ70" s="554"/>
      <c r="AK70" s="554"/>
      <c r="AL70" s="554"/>
      <c r="AM70" s="554"/>
      <c r="AN70" s="554"/>
      <c r="AO70" s="554"/>
      <c r="AP70" s="554"/>
    </row>
    <row r="71" spans="1:42" ht="15" customHeight="1" x14ac:dyDescent="0.2">
      <c r="A71" s="1089"/>
      <c r="B71" s="1089"/>
      <c r="C71" s="554"/>
      <c r="D71" s="554"/>
      <c r="E71" s="554"/>
      <c r="F71" s="554"/>
      <c r="G71" s="554"/>
      <c r="H71" s="554"/>
      <c r="I71" s="554"/>
      <c r="J71" s="554"/>
      <c r="K71" s="554"/>
      <c r="L71" s="554"/>
      <c r="M71" s="554"/>
      <c r="N71" s="554"/>
      <c r="O71" s="554"/>
      <c r="P71" s="554"/>
      <c r="Q71" s="554"/>
      <c r="R71" s="554"/>
      <c r="S71" s="554"/>
      <c r="T71" s="554"/>
      <c r="U71" s="554"/>
      <c r="V71" s="554"/>
      <c r="W71" s="557"/>
      <c r="X71" s="554"/>
      <c r="Y71" s="554"/>
      <c r="Z71" s="554"/>
      <c r="AA71" s="554"/>
      <c r="AB71" s="554"/>
      <c r="AC71" s="554"/>
      <c r="AD71" s="554"/>
      <c r="AE71" s="554"/>
      <c r="AF71" s="554"/>
      <c r="AG71" s="554"/>
      <c r="AH71" s="554"/>
      <c r="AI71" s="554"/>
      <c r="AJ71" s="554"/>
      <c r="AK71" s="554"/>
      <c r="AL71" s="554"/>
      <c r="AM71" s="554"/>
      <c r="AN71" s="554"/>
      <c r="AO71" s="554"/>
      <c r="AP71" s="554"/>
    </row>
    <row r="72" spans="1:42" ht="15" customHeight="1" x14ac:dyDescent="0.2">
      <c r="A72" s="1089"/>
      <c r="B72" s="1089"/>
      <c r="C72" s="554"/>
      <c r="D72" s="554"/>
      <c r="E72" s="554"/>
      <c r="F72" s="554"/>
      <c r="G72" s="554"/>
      <c r="H72" s="554"/>
      <c r="I72" s="554"/>
      <c r="J72" s="554"/>
      <c r="K72" s="554"/>
      <c r="L72" s="554"/>
      <c r="M72" s="554"/>
      <c r="N72" s="554"/>
      <c r="O72" s="554"/>
      <c r="P72" s="554"/>
      <c r="Q72" s="554"/>
      <c r="R72" s="554"/>
      <c r="S72" s="554"/>
      <c r="T72" s="554"/>
      <c r="U72" s="554"/>
      <c r="V72" s="554"/>
      <c r="W72" s="557"/>
      <c r="X72" s="554"/>
      <c r="Y72" s="554"/>
      <c r="Z72" s="554"/>
      <c r="AA72" s="554"/>
      <c r="AB72" s="554"/>
      <c r="AC72" s="554"/>
      <c r="AD72" s="554"/>
      <c r="AE72" s="554"/>
      <c r="AF72" s="554"/>
      <c r="AG72" s="554"/>
      <c r="AH72" s="554"/>
      <c r="AI72" s="554"/>
      <c r="AJ72" s="554"/>
      <c r="AK72" s="554"/>
      <c r="AL72" s="554"/>
      <c r="AM72" s="554"/>
      <c r="AN72" s="554"/>
      <c r="AO72" s="554"/>
      <c r="AP72" s="554"/>
    </row>
    <row r="73" spans="1:42" ht="3" customHeight="1" x14ac:dyDescent="0.2">
      <c r="A73" s="1089"/>
      <c r="B73" s="1089"/>
      <c r="C73" s="554"/>
      <c r="D73" s="554"/>
      <c r="E73" s="554"/>
      <c r="F73" s="554"/>
      <c r="G73" s="554"/>
      <c r="H73" s="554"/>
      <c r="I73" s="554"/>
      <c r="J73" s="554"/>
      <c r="K73" s="554"/>
      <c r="L73" s="554"/>
      <c r="M73" s="554"/>
      <c r="N73" s="554"/>
      <c r="O73" s="554"/>
      <c r="P73" s="554"/>
      <c r="Q73" s="554"/>
      <c r="R73" s="554"/>
      <c r="S73" s="554"/>
      <c r="T73" s="554"/>
      <c r="U73" s="554"/>
      <c r="V73" s="554"/>
      <c r="W73" s="557"/>
      <c r="X73" s="554"/>
      <c r="Y73" s="554"/>
      <c r="Z73" s="554"/>
      <c r="AA73" s="554"/>
      <c r="AB73" s="554"/>
      <c r="AC73" s="554"/>
      <c r="AD73" s="554"/>
      <c r="AE73" s="554"/>
      <c r="AF73" s="554"/>
      <c r="AG73" s="554"/>
      <c r="AH73" s="554"/>
      <c r="AI73" s="554"/>
      <c r="AJ73" s="554"/>
      <c r="AK73" s="554"/>
      <c r="AL73" s="554"/>
      <c r="AM73" s="554"/>
      <c r="AN73" s="554"/>
      <c r="AO73" s="554"/>
      <c r="AP73" s="554"/>
    </row>
    <row r="74" spans="1:42" ht="3" customHeight="1" x14ac:dyDescent="0.2">
      <c r="A74" s="1089"/>
      <c r="B74" s="1089"/>
      <c r="C74" s="554"/>
      <c r="D74" s="554"/>
      <c r="E74" s="554"/>
      <c r="F74" s="554"/>
      <c r="G74" s="554"/>
      <c r="H74" s="554"/>
      <c r="I74" s="554"/>
      <c r="J74" s="554"/>
      <c r="K74" s="554"/>
      <c r="L74" s="554"/>
      <c r="M74" s="554"/>
      <c r="N74" s="554"/>
      <c r="O74" s="554"/>
      <c r="P74" s="554"/>
      <c r="Q74" s="554"/>
      <c r="R74" s="554"/>
      <c r="S74" s="554"/>
      <c r="T74" s="554"/>
      <c r="U74" s="554"/>
      <c r="V74" s="554"/>
      <c r="W74" s="557"/>
      <c r="X74" s="554"/>
      <c r="Y74" s="554"/>
      <c r="Z74" s="554"/>
      <c r="AA74" s="554"/>
      <c r="AB74" s="554"/>
      <c r="AC74" s="554"/>
      <c r="AD74" s="554"/>
      <c r="AE74" s="554"/>
      <c r="AF74" s="554"/>
      <c r="AG74" s="554"/>
      <c r="AH74" s="554"/>
      <c r="AI74" s="554"/>
      <c r="AJ74" s="554"/>
      <c r="AK74" s="554"/>
      <c r="AL74" s="554"/>
      <c r="AM74" s="554"/>
      <c r="AN74" s="554"/>
      <c r="AO74" s="554"/>
      <c r="AP74" s="554"/>
    </row>
    <row r="75" spans="1:42" ht="15" customHeight="1" x14ac:dyDescent="0.2">
      <c r="A75" s="1089"/>
      <c r="B75" s="1089"/>
      <c r="C75" s="554"/>
      <c r="D75" s="554"/>
      <c r="E75" s="554"/>
      <c r="F75" s="554"/>
      <c r="G75" s="554"/>
      <c r="H75" s="554"/>
      <c r="I75" s="554"/>
      <c r="J75" s="554"/>
      <c r="K75" s="554"/>
      <c r="L75" s="554"/>
      <c r="M75" s="554"/>
      <c r="N75" s="554"/>
      <c r="O75" s="554"/>
      <c r="P75" s="554"/>
      <c r="Q75" s="554"/>
      <c r="R75" s="554"/>
      <c r="S75" s="554"/>
      <c r="T75" s="554"/>
      <c r="U75" s="554"/>
      <c r="V75" s="554"/>
      <c r="W75" s="557"/>
      <c r="X75" s="554"/>
      <c r="Y75" s="554"/>
      <c r="Z75" s="554"/>
      <c r="AA75" s="554"/>
      <c r="AB75" s="554"/>
      <c r="AC75" s="554"/>
      <c r="AD75" s="554"/>
      <c r="AE75" s="554"/>
      <c r="AF75" s="554"/>
      <c r="AG75" s="554"/>
      <c r="AH75" s="554"/>
      <c r="AI75" s="554"/>
      <c r="AJ75" s="554"/>
      <c r="AK75" s="554"/>
      <c r="AL75" s="554"/>
      <c r="AM75" s="554"/>
      <c r="AN75" s="554"/>
      <c r="AO75" s="554"/>
      <c r="AP75" s="554"/>
    </row>
    <row r="76" spans="1:42" ht="15" customHeight="1" x14ac:dyDescent="0.2">
      <c r="A76" s="1089"/>
      <c r="B76" s="1089"/>
      <c r="C76" s="554"/>
      <c r="D76" s="554"/>
      <c r="E76" s="554"/>
      <c r="F76" s="554"/>
      <c r="G76" s="554"/>
      <c r="H76" s="554"/>
      <c r="I76" s="554"/>
      <c r="J76" s="554"/>
      <c r="K76" s="554"/>
      <c r="L76" s="554"/>
      <c r="M76" s="554"/>
      <c r="N76" s="554"/>
      <c r="O76" s="554"/>
      <c r="P76" s="554"/>
      <c r="Q76" s="554"/>
      <c r="R76" s="554"/>
      <c r="S76" s="554"/>
      <c r="T76" s="554"/>
      <c r="U76" s="554"/>
      <c r="V76" s="554"/>
      <c r="W76" s="557"/>
      <c r="X76" s="554"/>
      <c r="Y76" s="554"/>
      <c r="Z76" s="554"/>
      <c r="AA76" s="554"/>
      <c r="AB76" s="554"/>
      <c r="AC76" s="554"/>
      <c r="AD76" s="554"/>
      <c r="AE76" s="554"/>
      <c r="AF76" s="554"/>
      <c r="AG76" s="554"/>
      <c r="AH76" s="554"/>
      <c r="AI76" s="554"/>
      <c r="AJ76" s="554"/>
      <c r="AK76" s="554"/>
      <c r="AL76" s="554"/>
      <c r="AM76" s="554"/>
      <c r="AN76" s="554"/>
      <c r="AO76" s="554"/>
      <c r="AP76" s="554"/>
    </row>
    <row r="77" spans="1:42" ht="4.5" customHeight="1" x14ac:dyDescent="0.2">
      <c r="A77" s="1089"/>
      <c r="B77" s="1089"/>
      <c r="C77" s="554"/>
      <c r="D77" s="554"/>
      <c r="E77" s="554"/>
      <c r="F77" s="554"/>
      <c r="G77" s="554"/>
      <c r="H77" s="554"/>
      <c r="I77" s="554"/>
      <c r="J77" s="554"/>
      <c r="K77" s="554"/>
      <c r="L77" s="554"/>
      <c r="M77" s="554"/>
      <c r="N77" s="554"/>
      <c r="O77" s="554"/>
      <c r="P77" s="554"/>
      <c r="Q77" s="554"/>
      <c r="R77" s="554"/>
      <c r="S77" s="554"/>
      <c r="T77" s="554"/>
      <c r="U77" s="554"/>
      <c r="V77" s="554"/>
      <c r="W77" s="557"/>
      <c r="X77" s="554"/>
      <c r="Y77" s="554"/>
      <c r="Z77" s="554"/>
      <c r="AA77" s="554"/>
      <c r="AB77" s="554"/>
      <c r="AC77" s="554"/>
      <c r="AD77" s="554"/>
      <c r="AE77" s="554"/>
      <c r="AF77" s="554"/>
      <c r="AG77" s="554"/>
      <c r="AH77" s="554"/>
      <c r="AI77" s="554"/>
      <c r="AJ77" s="554"/>
      <c r="AK77" s="554"/>
      <c r="AL77" s="554"/>
      <c r="AM77" s="554"/>
      <c r="AN77" s="554"/>
      <c r="AO77" s="554"/>
      <c r="AP77" s="554"/>
    </row>
    <row r="78" spans="1:42" ht="4.5" customHeight="1" x14ac:dyDescent="0.2">
      <c r="A78" s="1089"/>
      <c r="B78" s="1089"/>
      <c r="C78" s="554"/>
      <c r="D78" s="554"/>
      <c r="E78" s="554"/>
      <c r="F78" s="554"/>
      <c r="G78" s="554"/>
      <c r="H78" s="554"/>
      <c r="I78" s="554"/>
      <c r="J78" s="554"/>
      <c r="K78" s="554"/>
      <c r="L78" s="554"/>
      <c r="M78" s="554"/>
      <c r="N78" s="554"/>
      <c r="O78" s="554"/>
      <c r="P78" s="554"/>
      <c r="Q78" s="554"/>
      <c r="R78" s="554"/>
      <c r="S78" s="554"/>
      <c r="T78" s="554"/>
      <c r="U78" s="554"/>
      <c r="V78" s="554"/>
      <c r="W78" s="557"/>
      <c r="X78" s="554"/>
      <c r="Y78" s="554"/>
      <c r="Z78" s="554"/>
      <c r="AA78" s="554"/>
      <c r="AB78" s="554"/>
      <c r="AC78" s="554"/>
      <c r="AD78" s="554"/>
      <c r="AE78" s="554"/>
      <c r="AF78" s="554"/>
      <c r="AG78" s="554"/>
      <c r="AH78" s="554"/>
      <c r="AI78" s="554"/>
      <c r="AJ78" s="554"/>
      <c r="AK78" s="554"/>
      <c r="AL78" s="554"/>
      <c r="AM78" s="554"/>
      <c r="AN78" s="554"/>
      <c r="AO78" s="554"/>
      <c r="AP78" s="554"/>
    </row>
    <row r="79" spans="1:42" ht="15" customHeight="1" x14ac:dyDescent="0.2">
      <c r="A79" s="1089"/>
      <c r="B79" s="1089"/>
      <c r="C79" s="554"/>
      <c r="D79" s="554"/>
      <c r="E79" s="554"/>
      <c r="F79" s="554"/>
      <c r="G79" s="554"/>
      <c r="H79" s="554"/>
      <c r="I79" s="554"/>
      <c r="J79" s="554"/>
      <c r="K79" s="554"/>
      <c r="L79" s="554"/>
      <c r="M79" s="554"/>
      <c r="N79" s="554"/>
      <c r="O79" s="554"/>
      <c r="P79" s="554"/>
      <c r="Q79" s="554"/>
      <c r="R79" s="554"/>
      <c r="S79" s="554"/>
      <c r="T79" s="554"/>
      <c r="U79" s="554"/>
      <c r="V79" s="554"/>
      <c r="W79" s="557"/>
      <c r="X79" s="554"/>
      <c r="Y79" s="554"/>
      <c r="Z79" s="554"/>
      <c r="AA79" s="554"/>
      <c r="AB79" s="554"/>
      <c r="AC79" s="554"/>
      <c r="AD79" s="554"/>
      <c r="AE79" s="554"/>
      <c r="AF79" s="554"/>
      <c r="AG79" s="554"/>
      <c r="AH79" s="554"/>
      <c r="AI79" s="554"/>
      <c r="AJ79" s="554"/>
      <c r="AK79" s="554"/>
      <c r="AL79" s="554"/>
      <c r="AM79" s="554"/>
      <c r="AN79" s="554"/>
      <c r="AO79" s="554"/>
      <c r="AP79" s="554"/>
    </row>
    <row r="80" spans="1:42" ht="15" customHeight="1" x14ac:dyDescent="0.2">
      <c r="A80" s="1089"/>
      <c r="B80" s="1089"/>
      <c r="C80" s="554"/>
      <c r="D80" s="554"/>
      <c r="E80" s="554"/>
      <c r="F80" s="554"/>
      <c r="G80" s="554"/>
      <c r="H80" s="554"/>
      <c r="I80" s="554"/>
      <c r="J80" s="554"/>
      <c r="K80" s="554"/>
      <c r="L80" s="554"/>
      <c r="M80" s="554"/>
      <c r="N80" s="554"/>
      <c r="O80" s="554"/>
      <c r="P80" s="554"/>
      <c r="Q80" s="554"/>
      <c r="R80" s="554"/>
      <c r="S80" s="554"/>
      <c r="T80" s="554"/>
      <c r="U80" s="554"/>
      <c r="V80" s="554"/>
      <c r="W80" s="557"/>
      <c r="X80" s="554"/>
      <c r="Y80" s="554"/>
      <c r="Z80" s="554"/>
      <c r="AA80" s="554"/>
      <c r="AB80" s="554"/>
      <c r="AC80" s="554"/>
      <c r="AD80" s="554"/>
      <c r="AE80" s="554"/>
      <c r="AF80" s="554"/>
      <c r="AG80" s="554"/>
      <c r="AH80" s="554"/>
      <c r="AI80" s="554"/>
      <c r="AJ80" s="554"/>
      <c r="AK80" s="554"/>
      <c r="AL80" s="554"/>
      <c r="AM80" s="554"/>
      <c r="AN80" s="554"/>
      <c r="AO80" s="554"/>
      <c r="AP80" s="554"/>
    </row>
    <row r="81" spans="1:43" ht="3" customHeight="1" x14ac:dyDescent="0.2">
      <c r="A81" s="1089"/>
      <c r="B81" s="1089"/>
      <c r="C81" s="554"/>
      <c r="D81" s="554"/>
      <c r="E81" s="554"/>
      <c r="F81" s="554"/>
      <c r="G81" s="554"/>
      <c r="H81" s="554"/>
      <c r="I81" s="554"/>
      <c r="J81" s="554"/>
      <c r="K81" s="554"/>
      <c r="L81" s="554"/>
      <c r="M81" s="554"/>
      <c r="N81" s="554"/>
      <c r="O81" s="554"/>
      <c r="P81" s="554"/>
      <c r="Q81" s="554"/>
      <c r="R81" s="554"/>
      <c r="S81" s="554"/>
      <c r="T81" s="554"/>
      <c r="U81" s="554"/>
      <c r="V81" s="554"/>
      <c r="W81" s="557"/>
      <c r="X81" s="554"/>
      <c r="Y81" s="554"/>
      <c r="Z81" s="554"/>
      <c r="AA81" s="554"/>
      <c r="AB81" s="554"/>
      <c r="AC81" s="554"/>
      <c r="AD81" s="554"/>
      <c r="AE81" s="554"/>
      <c r="AF81" s="554"/>
      <c r="AG81" s="554"/>
      <c r="AH81" s="554"/>
      <c r="AI81" s="554"/>
      <c r="AJ81" s="554"/>
      <c r="AK81" s="554"/>
      <c r="AL81" s="554"/>
      <c r="AM81" s="554"/>
      <c r="AN81" s="554"/>
      <c r="AO81" s="554"/>
      <c r="AP81" s="554"/>
    </row>
    <row r="82" spans="1:43" ht="3" customHeight="1" x14ac:dyDescent="0.2">
      <c r="A82" s="1089"/>
      <c r="B82" s="1089"/>
      <c r="C82" s="554"/>
      <c r="D82" s="554"/>
      <c r="E82" s="554"/>
      <c r="F82" s="554"/>
      <c r="G82" s="554"/>
      <c r="H82" s="554"/>
      <c r="I82" s="554"/>
      <c r="J82" s="554"/>
      <c r="K82" s="554"/>
      <c r="L82" s="554"/>
      <c r="M82" s="554"/>
      <c r="N82" s="554"/>
      <c r="O82" s="554"/>
      <c r="P82" s="554"/>
      <c r="Q82" s="554"/>
      <c r="R82" s="554"/>
      <c r="S82" s="554"/>
      <c r="T82" s="554"/>
      <c r="U82" s="554"/>
      <c r="V82" s="554"/>
      <c r="W82" s="557"/>
      <c r="X82" s="554"/>
      <c r="Y82" s="554"/>
      <c r="Z82" s="554"/>
      <c r="AA82" s="554"/>
      <c r="AB82" s="554"/>
      <c r="AC82" s="554"/>
      <c r="AD82" s="554"/>
      <c r="AE82" s="554"/>
      <c r="AF82" s="554"/>
      <c r="AG82" s="554"/>
      <c r="AH82" s="554"/>
      <c r="AI82" s="554"/>
      <c r="AJ82" s="554"/>
      <c r="AK82" s="554"/>
      <c r="AL82" s="554"/>
      <c r="AM82" s="554"/>
      <c r="AN82" s="554"/>
      <c r="AO82" s="554"/>
      <c r="AP82" s="554"/>
    </row>
    <row r="83" spans="1:43" ht="3" customHeight="1" x14ac:dyDescent="0.2">
      <c r="A83" s="1089"/>
      <c r="B83" s="1089"/>
      <c r="C83" s="554"/>
      <c r="D83" s="554"/>
      <c r="E83" s="554"/>
      <c r="F83" s="554"/>
      <c r="G83" s="554"/>
      <c r="H83" s="554"/>
      <c r="I83" s="554"/>
      <c r="J83" s="554"/>
      <c r="K83" s="554"/>
      <c r="L83" s="554"/>
      <c r="M83" s="554"/>
      <c r="N83" s="554"/>
      <c r="O83" s="554"/>
      <c r="P83" s="554"/>
      <c r="Q83" s="554"/>
      <c r="R83" s="554"/>
      <c r="S83" s="554"/>
      <c r="T83" s="554"/>
      <c r="U83" s="554"/>
      <c r="V83" s="554"/>
      <c r="W83" s="557"/>
      <c r="X83" s="554"/>
      <c r="Y83" s="554"/>
      <c r="Z83" s="554"/>
      <c r="AA83" s="554"/>
      <c r="AB83" s="554"/>
      <c r="AC83" s="554"/>
      <c r="AD83" s="554"/>
      <c r="AE83" s="554"/>
      <c r="AF83" s="554"/>
      <c r="AG83" s="554"/>
      <c r="AH83" s="554"/>
      <c r="AI83" s="554"/>
      <c r="AJ83" s="554"/>
      <c r="AK83" s="554"/>
      <c r="AL83" s="554"/>
      <c r="AM83" s="554"/>
      <c r="AN83" s="554"/>
      <c r="AO83" s="554"/>
      <c r="AP83" s="554"/>
    </row>
    <row r="84" spans="1:43" ht="3" customHeight="1" x14ac:dyDescent="0.2">
      <c r="A84" s="1089"/>
      <c r="B84" s="1089"/>
      <c r="C84" s="554"/>
      <c r="D84" s="554"/>
      <c r="E84" s="554"/>
      <c r="F84" s="554"/>
      <c r="G84" s="554"/>
      <c r="H84" s="554"/>
      <c r="I84" s="554"/>
      <c r="J84" s="554"/>
      <c r="K84" s="554"/>
      <c r="L84" s="554"/>
      <c r="M84" s="554"/>
      <c r="N84" s="554"/>
      <c r="O84" s="554"/>
      <c r="P84" s="554"/>
      <c r="Q84" s="554"/>
      <c r="R84" s="554"/>
      <c r="S84" s="554"/>
      <c r="T84" s="554"/>
      <c r="U84" s="554"/>
      <c r="V84" s="554"/>
      <c r="W84" s="557"/>
      <c r="X84" s="554"/>
      <c r="Y84" s="554"/>
      <c r="Z84" s="554"/>
      <c r="AA84" s="554"/>
      <c r="AB84" s="554"/>
      <c r="AC84" s="554"/>
      <c r="AD84" s="554"/>
      <c r="AE84" s="554"/>
      <c r="AF84" s="554"/>
      <c r="AG84" s="554"/>
      <c r="AH84" s="554"/>
      <c r="AI84" s="554"/>
      <c r="AJ84" s="554"/>
      <c r="AK84" s="554"/>
      <c r="AL84" s="554"/>
      <c r="AM84" s="554"/>
      <c r="AN84" s="554"/>
      <c r="AO84" s="554"/>
      <c r="AP84" s="554"/>
    </row>
    <row r="85" spans="1:43" ht="15" customHeight="1" x14ac:dyDescent="0.2">
      <c r="A85" s="1089"/>
      <c r="B85" s="1089"/>
      <c r="C85" s="554"/>
      <c r="D85" s="554"/>
      <c r="E85" s="554"/>
      <c r="F85" s="554"/>
      <c r="G85" s="554"/>
      <c r="H85" s="554"/>
      <c r="I85" s="554"/>
      <c r="J85" s="554"/>
      <c r="K85" s="554"/>
      <c r="L85" s="554"/>
      <c r="M85" s="554"/>
      <c r="N85" s="554"/>
      <c r="O85" s="554"/>
      <c r="P85" s="554"/>
      <c r="Q85" s="554"/>
      <c r="R85" s="554"/>
      <c r="S85" s="554"/>
      <c r="T85" s="554"/>
      <c r="U85" s="554"/>
      <c r="V85" s="554"/>
      <c r="W85" s="557"/>
      <c r="X85" s="554"/>
      <c r="Y85" s="554"/>
      <c r="Z85" s="554"/>
      <c r="AA85" s="554"/>
      <c r="AB85" s="554"/>
      <c r="AC85" s="554"/>
      <c r="AD85" s="554"/>
      <c r="AE85" s="554"/>
      <c r="AF85" s="554"/>
      <c r="AG85" s="554"/>
      <c r="AH85" s="554"/>
      <c r="AI85" s="554"/>
      <c r="AJ85" s="554"/>
      <c r="AK85" s="554"/>
      <c r="AL85" s="554"/>
      <c r="AM85" s="554"/>
      <c r="AN85" s="554"/>
      <c r="AO85" s="554"/>
      <c r="AP85" s="554"/>
    </row>
    <row r="86" spans="1:43" ht="15" customHeight="1" x14ac:dyDescent="0.2">
      <c r="A86" s="1089"/>
      <c r="B86" s="1089"/>
      <c r="C86" s="554"/>
      <c r="D86" s="554"/>
      <c r="E86" s="554"/>
      <c r="F86" s="554"/>
      <c r="G86" s="554"/>
      <c r="H86" s="554"/>
      <c r="I86" s="554"/>
      <c r="J86" s="554"/>
      <c r="K86" s="554"/>
      <c r="L86" s="554"/>
      <c r="M86" s="554"/>
      <c r="N86" s="554"/>
      <c r="O86" s="554"/>
      <c r="P86" s="554"/>
      <c r="Q86" s="554"/>
      <c r="R86" s="554"/>
      <c r="S86" s="554"/>
      <c r="T86" s="554"/>
      <c r="U86" s="554"/>
      <c r="V86" s="554"/>
      <c r="W86" s="557"/>
      <c r="X86" s="554"/>
      <c r="Y86" s="554"/>
      <c r="Z86" s="554"/>
      <c r="AA86" s="554"/>
      <c r="AB86" s="554"/>
      <c r="AC86" s="554"/>
      <c r="AD86" s="554"/>
      <c r="AE86" s="554"/>
      <c r="AF86" s="554"/>
      <c r="AG86" s="554"/>
      <c r="AH86" s="554"/>
      <c r="AI86" s="554"/>
      <c r="AJ86" s="554"/>
      <c r="AK86" s="554"/>
      <c r="AL86" s="554"/>
      <c r="AM86" s="554"/>
      <c r="AN86" s="554"/>
      <c r="AO86" s="554"/>
      <c r="AP86" s="554"/>
    </row>
    <row r="87" spans="1:43" ht="15" customHeight="1" x14ac:dyDescent="0.2">
      <c r="A87" s="1089"/>
      <c r="B87" s="1089"/>
      <c r="C87" s="554"/>
      <c r="D87" s="554"/>
      <c r="E87" s="554"/>
      <c r="F87" s="554"/>
      <c r="G87" s="554"/>
      <c r="H87" s="554"/>
      <c r="I87" s="554"/>
      <c r="J87" s="554"/>
      <c r="K87" s="554"/>
      <c r="L87" s="554"/>
      <c r="M87" s="554"/>
      <c r="N87" s="554"/>
      <c r="O87" s="554"/>
      <c r="P87" s="554"/>
      <c r="Q87" s="554"/>
      <c r="R87" s="554"/>
      <c r="S87" s="554"/>
      <c r="T87" s="554"/>
      <c r="U87" s="554"/>
      <c r="V87" s="554"/>
      <c r="W87" s="557"/>
      <c r="X87" s="554"/>
      <c r="Y87" s="554"/>
      <c r="Z87" s="554"/>
      <c r="AA87" s="554"/>
      <c r="AB87" s="554"/>
      <c r="AC87" s="554"/>
      <c r="AD87" s="554"/>
      <c r="AE87" s="554"/>
      <c r="AF87" s="554"/>
      <c r="AG87" s="554"/>
      <c r="AH87" s="554"/>
      <c r="AI87" s="554"/>
      <c r="AJ87" s="554"/>
      <c r="AK87" s="554"/>
      <c r="AL87" s="554"/>
      <c r="AM87" s="554"/>
      <c r="AN87" s="554"/>
      <c r="AO87" s="554"/>
      <c r="AP87" s="554"/>
    </row>
    <row r="88" spans="1:43" ht="15" customHeight="1" x14ac:dyDescent="0.2">
      <c r="A88" s="1089"/>
      <c r="B88" s="1089"/>
      <c r="C88" s="554"/>
      <c r="D88" s="554"/>
      <c r="E88" s="554"/>
      <c r="F88" s="554"/>
      <c r="G88" s="554"/>
      <c r="H88" s="554"/>
      <c r="I88" s="554"/>
      <c r="J88" s="554"/>
      <c r="K88" s="554"/>
      <c r="L88" s="554"/>
      <c r="M88" s="554"/>
      <c r="N88" s="554"/>
      <c r="O88" s="554"/>
      <c r="P88" s="554"/>
      <c r="Q88" s="554"/>
      <c r="R88" s="554"/>
      <c r="S88" s="554"/>
      <c r="T88" s="554"/>
      <c r="U88" s="554"/>
      <c r="V88" s="554"/>
      <c r="W88" s="557"/>
      <c r="X88" s="554"/>
      <c r="Y88" s="554"/>
      <c r="Z88" s="554"/>
      <c r="AA88" s="554"/>
      <c r="AB88" s="554"/>
      <c r="AC88" s="554"/>
      <c r="AD88" s="554"/>
      <c r="AE88" s="554"/>
      <c r="AF88" s="554"/>
      <c r="AG88" s="554"/>
      <c r="AH88" s="554"/>
      <c r="AI88" s="554"/>
      <c r="AJ88" s="554"/>
      <c r="AK88" s="554"/>
      <c r="AL88" s="554"/>
      <c r="AM88" s="554"/>
      <c r="AN88" s="554"/>
      <c r="AO88" s="554"/>
      <c r="AP88" s="554"/>
    </row>
    <row r="89" spans="1:43" ht="4.5" customHeight="1" x14ac:dyDescent="0.2">
      <c r="A89" s="1089"/>
      <c r="B89" s="1089"/>
      <c r="C89" s="554"/>
      <c r="D89" s="554"/>
      <c r="E89" s="554"/>
      <c r="F89" s="554"/>
      <c r="G89" s="554"/>
      <c r="H89" s="554"/>
      <c r="I89" s="554"/>
      <c r="J89" s="554"/>
      <c r="K89" s="554"/>
      <c r="L89" s="554"/>
      <c r="M89" s="554"/>
      <c r="N89" s="554"/>
      <c r="O89" s="554"/>
      <c r="P89" s="554"/>
      <c r="Q89" s="554"/>
      <c r="R89" s="554"/>
      <c r="S89" s="554"/>
      <c r="T89" s="554"/>
      <c r="U89" s="554"/>
      <c r="V89" s="554"/>
      <c r="W89" s="557"/>
      <c r="X89" s="554"/>
      <c r="Y89" s="554"/>
      <c r="Z89" s="554"/>
      <c r="AA89" s="554"/>
      <c r="AB89" s="554"/>
      <c r="AC89" s="554"/>
      <c r="AD89" s="554"/>
      <c r="AE89" s="554"/>
      <c r="AF89" s="554"/>
      <c r="AG89" s="554"/>
      <c r="AH89" s="554"/>
      <c r="AI89" s="554"/>
      <c r="AJ89" s="554"/>
      <c r="AK89" s="554"/>
      <c r="AL89" s="554"/>
      <c r="AM89" s="554"/>
      <c r="AN89" s="554"/>
      <c r="AO89" s="554"/>
      <c r="AP89" s="554"/>
    </row>
    <row r="90" spans="1:43" ht="15.75" customHeight="1" x14ac:dyDescent="0.2">
      <c r="A90" s="1089"/>
      <c r="B90" s="1089"/>
      <c r="C90" s="554"/>
      <c r="D90" s="554"/>
      <c r="E90" s="554"/>
      <c r="F90" s="554"/>
      <c r="G90" s="554"/>
      <c r="H90" s="554"/>
      <c r="I90" s="554"/>
      <c r="J90" s="554"/>
      <c r="K90" s="554"/>
      <c r="L90" s="554"/>
      <c r="M90" s="554"/>
      <c r="N90" s="554"/>
      <c r="O90" s="554"/>
      <c r="P90" s="554"/>
      <c r="Q90" s="554"/>
      <c r="R90" s="554"/>
      <c r="S90" s="554"/>
      <c r="T90" s="554"/>
      <c r="U90" s="554"/>
      <c r="V90" s="554"/>
      <c r="W90" s="557"/>
      <c r="X90" s="554"/>
      <c r="Y90" s="554"/>
      <c r="Z90" s="554"/>
      <c r="AA90" s="554"/>
      <c r="AB90" s="554"/>
      <c r="AC90" s="554"/>
      <c r="AD90" s="554"/>
      <c r="AE90" s="554"/>
      <c r="AF90" s="554"/>
      <c r="AG90" s="554"/>
      <c r="AH90" s="554"/>
      <c r="AI90" s="554"/>
      <c r="AJ90" s="554"/>
      <c r="AK90" s="554"/>
      <c r="AL90" s="554"/>
      <c r="AM90" s="554"/>
      <c r="AN90" s="554"/>
      <c r="AO90" s="554"/>
      <c r="AP90" s="554"/>
    </row>
    <row r="91" spans="1:43" ht="6" customHeight="1" x14ac:dyDescent="0.2">
      <c r="A91" s="555"/>
      <c r="B91" s="554"/>
      <c r="C91" s="554"/>
      <c r="D91" s="554"/>
      <c r="E91" s="554"/>
      <c r="F91" s="554"/>
      <c r="G91" s="554"/>
      <c r="H91" s="554"/>
      <c r="I91" s="554"/>
      <c r="J91" s="554"/>
      <c r="K91" s="554"/>
      <c r="L91" s="554"/>
      <c r="M91" s="554"/>
      <c r="N91" s="554"/>
      <c r="O91" s="554"/>
      <c r="P91" s="554"/>
      <c r="Q91" s="554"/>
      <c r="R91" s="554"/>
      <c r="S91" s="554"/>
      <c r="T91" s="554"/>
      <c r="U91" s="554"/>
      <c r="V91" s="554"/>
      <c r="W91" s="554"/>
      <c r="X91" s="554"/>
      <c r="Y91" s="554"/>
      <c r="Z91" s="554"/>
      <c r="AA91" s="554"/>
      <c r="AB91" s="554"/>
      <c r="AC91" s="554"/>
      <c r="AD91" s="554"/>
      <c r="AE91" s="554"/>
      <c r="AF91" s="554"/>
      <c r="AG91" s="554"/>
      <c r="AH91" s="554"/>
      <c r="AI91" s="554"/>
      <c r="AJ91" s="554"/>
      <c r="AK91" s="554"/>
      <c r="AL91" s="554"/>
      <c r="AM91" s="554"/>
      <c r="AN91" s="554"/>
      <c r="AO91" s="554"/>
      <c r="AP91" s="554"/>
    </row>
    <row r="92" spans="1:43" x14ac:dyDescent="0.2">
      <c r="A92" s="1088"/>
      <c r="B92" s="1088"/>
      <c r="C92" s="554"/>
      <c r="D92" s="554"/>
      <c r="E92" s="554"/>
      <c r="F92" s="554"/>
      <c r="G92" s="554"/>
      <c r="H92" s="554"/>
      <c r="I92" s="554"/>
      <c r="J92" s="554"/>
      <c r="K92" s="554"/>
      <c r="L92" s="554"/>
      <c r="M92" s="554"/>
      <c r="N92" s="554"/>
      <c r="O92" s="554"/>
      <c r="P92" s="554"/>
      <c r="Q92" s="554"/>
      <c r="R92" s="554"/>
      <c r="S92" s="554"/>
      <c r="T92" s="554"/>
      <c r="U92" s="554"/>
      <c r="V92" s="554"/>
      <c r="W92" s="554"/>
      <c r="X92" s="554"/>
      <c r="Y92" s="554"/>
      <c r="Z92" s="554"/>
      <c r="AA92" s="554"/>
      <c r="AB92" s="554"/>
      <c r="AC92" s="554"/>
      <c r="AD92" s="554"/>
      <c r="AE92" s="554"/>
      <c r="AF92" s="554"/>
      <c r="AG92" s="554"/>
      <c r="AH92" s="554"/>
      <c r="AI92" s="554"/>
      <c r="AJ92" s="554"/>
      <c r="AK92" s="554"/>
      <c r="AL92" s="554"/>
      <c r="AM92" s="554"/>
      <c r="AN92" s="554"/>
      <c r="AO92" s="554"/>
      <c r="AP92" s="554"/>
    </row>
    <row r="93" spans="1:43" x14ac:dyDescent="0.2">
      <c r="A93" s="1088"/>
      <c r="B93" s="1088"/>
      <c r="C93" s="554"/>
      <c r="D93" s="554"/>
      <c r="E93" s="554"/>
      <c r="F93" s="554"/>
      <c r="G93" s="554"/>
      <c r="H93" s="554"/>
      <c r="I93" s="554"/>
      <c r="J93" s="554"/>
      <c r="K93" s="554"/>
      <c r="L93" s="554"/>
      <c r="M93" s="554"/>
      <c r="N93" s="554"/>
      <c r="O93" s="554"/>
      <c r="P93" s="554"/>
      <c r="Q93" s="554"/>
      <c r="R93" s="554"/>
      <c r="S93" s="554"/>
      <c r="T93" s="554"/>
      <c r="U93" s="554"/>
      <c r="V93" s="554"/>
      <c r="W93" s="554"/>
      <c r="X93" s="554"/>
      <c r="Y93" s="554"/>
      <c r="Z93" s="554"/>
      <c r="AA93" s="554"/>
      <c r="AB93" s="554"/>
      <c r="AC93" s="554"/>
      <c r="AD93" s="554"/>
      <c r="AE93" s="554"/>
      <c r="AF93" s="554"/>
      <c r="AG93" s="554"/>
      <c r="AH93" s="554"/>
      <c r="AI93" s="554"/>
      <c r="AJ93" s="554"/>
      <c r="AK93" s="554"/>
      <c r="AL93" s="554"/>
      <c r="AM93" s="554"/>
      <c r="AN93" s="554"/>
      <c r="AO93" s="554"/>
      <c r="AP93" s="554"/>
    </row>
    <row r="94" spans="1:43" x14ac:dyDescent="0.2">
      <c r="A94" s="1088"/>
      <c r="B94" s="1088"/>
      <c r="C94" s="554"/>
      <c r="D94" s="554"/>
      <c r="E94" s="554"/>
      <c r="F94" s="554"/>
      <c r="G94" s="554"/>
      <c r="H94" s="554"/>
      <c r="I94" s="554"/>
      <c r="J94" s="554"/>
      <c r="K94" s="554"/>
      <c r="L94" s="554"/>
      <c r="M94" s="554"/>
      <c r="N94" s="554"/>
      <c r="O94" s="554"/>
      <c r="P94" s="554"/>
      <c r="Q94" s="554"/>
      <c r="R94" s="554"/>
      <c r="S94" s="554"/>
      <c r="T94" s="554"/>
      <c r="U94" s="554"/>
      <c r="V94" s="554"/>
      <c r="W94" s="554"/>
      <c r="X94" s="554"/>
      <c r="Y94" s="554"/>
      <c r="Z94" s="554"/>
      <c r="AA94" s="554"/>
      <c r="AB94" s="554"/>
      <c r="AC94" s="554"/>
      <c r="AD94" s="554"/>
      <c r="AE94" s="554"/>
      <c r="AF94" s="554"/>
      <c r="AG94" s="554"/>
      <c r="AH94" s="554"/>
      <c r="AI94" s="554"/>
      <c r="AJ94" s="554"/>
      <c r="AK94" s="554"/>
      <c r="AL94" s="554"/>
      <c r="AM94" s="554"/>
      <c r="AN94" s="554"/>
      <c r="AO94" s="554"/>
      <c r="AP94" s="554"/>
    </row>
    <row r="95" spans="1:43" x14ac:dyDescent="0.2">
      <c r="A95" s="1088"/>
      <c r="B95" s="1088"/>
      <c r="C95" s="554"/>
      <c r="D95" s="558"/>
      <c r="E95" s="558"/>
      <c r="F95" s="558"/>
      <c r="G95" s="558"/>
      <c r="H95" s="558"/>
      <c r="I95" s="558"/>
      <c r="J95" s="558"/>
      <c r="K95" s="558"/>
      <c r="L95" s="558"/>
      <c r="M95" s="554"/>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9"/>
    </row>
    <row r="96" spans="1:43" x14ac:dyDescent="0.2">
      <c r="A96" s="1088"/>
      <c r="B96" s="1088"/>
      <c r="C96" s="554"/>
      <c r="D96" s="558"/>
      <c r="E96" s="558"/>
      <c r="F96" s="558"/>
      <c r="G96" s="558"/>
      <c r="H96" s="558"/>
      <c r="I96" s="558"/>
      <c r="J96" s="558"/>
      <c r="K96" s="558"/>
      <c r="L96" s="558"/>
      <c r="M96" s="554"/>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c r="AO96" s="558"/>
      <c r="AP96" s="558"/>
      <c r="AQ96" s="559"/>
    </row>
    <row r="97" spans="1:42" ht="6" customHeight="1" x14ac:dyDescent="0.2">
      <c r="A97" s="555"/>
      <c r="B97" s="554"/>
      <c r="C97" s="554"/>
      <c r="D97" s="554"/>
      <c r="E97" s="554"/>
      <c r="F97" s="554"/>
      <c r="G97" s="554"/>
      <c r="H97" s="554"/>
      <c r="I97" s="554"/>
      <c r="J97" s="554"/>
      <c r="K97" s="554"/>
      <c r="L97" s="554"/>
      <c r="M97" s="554"/>
      <c r="N97" s="554"/>
      <c r="O97" s="554"/>
      <c r="P97" s="557"/>
      <c r="Q97" s="554"/>
      <c r="R97" s="554"/>
      <c r="S97" s="554"/>
      <c r="T97" s="554"/>
      <c r="U97" s="554"/>
      <c r="V97" s="554"/>
      <c r="W97" s="554"/>
      <c r="X97" s="554"/>
      <c r="Y97" s="554"/>
      <c r="Z97" s="554"/>
      <c r="AA97" s="554"/>
      <c r="AB97" s="554"/>
      <c r="AC97" s="557"/>
      <c r="AD97" s="554"/>
      <c r="AE97" s="554"/>
      <c r="AF97" s="554"/>
      <c r="AG97" s="554"/>
      <c r="AH97" s="554"/>
      <c r="AI97" s="554"/>
      <c r="AJ97" s="554"/>
      <c r="AK97" s="554"/>
      <c r="AL97" s="554"/>
      <c r="AM97" s="554"/>
      <c r="AN97" s="554"/>
      <c r="AO97" s="554"/>
      <c r="AP97" s="554"/>
    </row>
    <row r="98" spans="1:42" ht="12.75" customHeight="1" x14ac:dyDescent="0.2">
      <c r="A98" s="1088"/>
      <c r="B98" s="1088"/>
      <c r="C98" s="554"/>
      <c r="D98" s="554"/>
      <c r="E98" s="554"/>
      <c r="F98" s="554"/>
      <c r="G98" s="554"/>
      <c r="H98" s="554"/>
      <c r="I98" s="554"/>
      <c r="J98" s="554"/>
      <c r="K98" s="554"/>
      <c r="L98" s="554"/>
      <c r="M98" s="554"/>
      <c r="N98" s="554"/>
      <c r="O98" s="554"/>
      <c r="P98" s="554"/>
      <c r="Q98" s="554"/>
      <c r="R98" s="554"/>
      <c r="S98" s="554"/>
      <c r="T98" s="554"/>
      <c r="U98" s="554"/>
      <c r="V98" s="554"/>
      <c r="W98" s="554"/>
      <c r="X98" s="554"/>
      <c r="Y98" s="554"/>
      <c r="Z98" s="554"/>
      <c r="AA98" s="554"/>
      <c r="AB98" s="554"/>
      <c r="AC98" s="554"/>
      <c r="AD98" s="554"/>
      <c r="AE98" s="554"/>
      <c r="AF98" s="554"/>
      <c r="AG98" s="554"/>
      <c r="AH98" s="554"/>
      <c r="AI98" s="554"/>
      <c r="AJ98" s="554"/>
      <c r="AK98" s="554"/>
      <c r="AL98" s="554"/>
      <c r="AM98" s="554"/>
      <c r="AN98" s="554"/>
      <c r="AO98" s="554"/>
      <c r="AP98" s="554"/>
    </row>
    <row r="99" spans="1:42" x14ac:dyDescent="0.2">
      <c r="A99" s="1088"/>
      <c r="B99" s="1088"/>
      <c r="C99" s="554"/>
      <c r="D99" s="554"/>
      <c r="E99" s="554"/>
      <c r="F99" s="554"/>
      <c r="G99" s="554"/>
      <c r="H99" s="554"/>
      <c r="I99" s="554"/>
      <c r="J99" s="554"/>
      <c r="K99" s="554"/>
      <c r="L99" s="554"/>
      <c r="M99" s="554"/>
      <c r="N99" s="554"/>
      <c r="O99" s="554"/>
      <c r="P99" s="554"/>
      <c r="Q99" s="554"/>
      <c r="R99" s="554"/>
      <c r="S99" s="554"/>
      <c r="T99" s="554"/>
      <c r="U99" s="554"/>
      <c r="V99" s="554"/>
      <c r="W99" s="554"/>
      <c r="X99" s="554"/>
      <c r="Y99" s="554"/>
      <c r="Z99" s="554"/>
      <c r="AA99" s="554"/>
      <c r="AB99" s="554"/>
      <c r="AC99" s="554"/>
      <c r="AD99" s="554"/>
      <c r="AE99" s="554"/>
      <c r="AF99" s="554"/>
      <c r="AG99" s="554"/>
      <c r="AH99" s="554"/>
      <c r="AI99" s="554"/>
      <c r="AJ99" s="554"/>
      <c r="AK99" s="554"/>
      <c r="AL99" s="554"/>
      <c r="AM99" s="554"/>
      <c r="AN99" s="554"/>
      <c r="AO99" s="554"/>
      <c r="AP99" s="554"/>
    </row>
    <row r="100" spans="1:42" x14ac:dyDescent="0.2">
      <c r="A100" s="1088"/>
      <c r="B100" s="1088"/>
      <c r="C100" s="554"/>
      <c r="D100" s="554"/>
      <c r="E100" s="554"/>
      <c r="F100" s="554"/>
      <c r="G100" s="554"/>
      <c r="H100" s="554"/>
      <c r="I100" s="554"/>
      <c r="J100" s="554"/>
      <c r="K100" s="554"/>
      <c r="L100" s="554"/>
      <c r="M100" s="554"/>
      <c r="N100" s="554"/>
      <c r="O100" s="554"/>
      <c r="P100" s="554"/>
      <c r="Q100" s="554"/>
      <c r="R100" s="554"/>
      <c r="S100" s="554"/>
      <c r="T100" s="554"/>
      <c r="U100" s="554"/>
      <c r="V100" s="554"/>
      <c r="W100" s="554"/>
      <c r="X100" s="554"/>
      <c r="Y100" s="554"/>
      <c r="Z100" s="554"/>
      <c r="AA100" s="554"/>
      <c r="AB100" s="554"/>
      <c r="AC100" s="554"/>
      <c r="AD100" s="554"/>
      <c r="AE100" s="554"/>
      <c r="AF100" s="554"/>
      <c r="AG100" s="554"/>
      <c r="AH100" s="554"/>
      <c r="AI100" s="554"/>
      <c r="AJ100" s="554"/>
      <c r="AK100" s="554"/>
      <c r="AL100" s="554"/>
      <c r="AM100" s="554"/>
      <c r="AN100" s="554"/>
      <c r="AO100" s="554"/>
      <c r="AP100" s="554"/>
    </row>
    <row r="101" spans="1:42" x14ac:dyDescent="0.2">
      <c r="A101" s="1088"/>
      <c r="B101" s="1088"/>
      <c r="C101" s="554"/>
      <c r="D101" s="558"/>
      <c r="E101" s="558"/>
      <c r="F101" s="558"/>
      <c r="G101" s="558"/>
      <c r="H101" s="558"/>
      <c r="I101" s="558"/>
      <c r="J101" s="558"/>
      <c r="K101" s="558"/>
      <c r="L101" s="558"/>
      <c r="M101" s="554"/>
      <c r="N101" s="554"/>
      <c r="O101" s="554"/>
      <c r="P101" s="554"/>
      <c r="Q101" s="554"/>
      <c r="R101" s="554"/>
      <c r="S101" s="554"/>
      <c r="T101" s="554"/>
      <c r="U101" s="554"/>
      <c r="V101" s="554"/>
      <c r="W101" s="554"/>
      <c r="X101" s="554"/>
      <c r="Y101" s="554"/>
      <c r="Z101" s="554"/>
      <c r="AA101" s="554"/>
      <c r="AB101" s="554"/>
      <c r="AC101" s="554"/>
      <c r="AD101" s="554"/>
      <c r="AE101" s="554"/>
      <c r="AF101" s="554"/>
      <c r="AG101" s="554"/>
      <c r="AH101" s="554"/>
      <c r="AI101" s="554"/>
      <c r="AJ101" s="554"/>
      <c r="AK101" s="554"/>
      <c r="AL101" s="554"/>
      <c r="AM101" s="554"/>
      <c r="AN101" s="554"/>
      <c r="AO101" s="554"/>
      <c r="AP101" s="554"/>
    </row>
    <row r="102" spans="1:42" x14ac:dyDescent="0.2">
      <c r="A102" s="1088"/>
      <c r="B102" s="1088"/>
      <c r="C102" s="554"/>
      <c r="D102" s="558"/>
      <c r="E102" s="558"/>
      <c r="F102" s="558"/>
      <c r="G102" s="558"/>
      <c r="H102" s="558"/>
      <c r="I102" s="558"/>
      <c r="J102" s="558"/>
      <c r="K102" s="558"/>
      <c r="L102" s="558"/>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4"/>
      <c r="AK102" s="554"/>
      <c r="AL102" s="554"/>
      <c r="AM102" s="554"/>
      <c r="AN102" s="554"/>
      <c r="AO102" s="554"/>
      <c r="AP102" s="554"/>
    </row>
    <row r="103" spans="1:42" ht="6" customHeight="1" x14ac:dyDescent="0.2">
      <c r="A103" s="555"/>
      <c r="B103" s="554"/>
      <c r="C103" s="554"/>
      <c r="D103" s="554"/>
      <c r="E103" s="554"/>
      <c r="F103" s="554"/>
      <c r="G103" s="554"/>
      <c r="H103" s="554"/>
      <c r="I103" s="554"/>
      <c r="J103" s="554"/>
      <c r="K103" s="554"/>
      <c r="L103" s="554"/>
      <c r="M103" s="554"/>
      <c r="N103" s="554"/>
      <c r="O103" s="554"/>
      <c r="P103" s="557"/>
      <c r="Q103" s="554"/>
      <c r="R103" s="554"/>
      <c r="S103" s="554"/>
      <c r="T103" s="554"/>
      <c r="U103" s="554"/>
      <c r="V103" s="554"/>
      <c r="W103" s="554"/>
      <c r="X103" s="554"/>
      <c r="Y103" s="554"/>
      <c r="Z103" s="554"/>
      <c r="AA103" s="554"/>
      <c r="AB103" s="554"/>
      <c r="AC103" s="557"/>
      <c r="AD103" s="554"/>
      <c r="AE103" s="554"/>
      <c r="AF103" s="554"/>
      <c r="AG103" s="554"/>
      <c r="AH103" s="554"/>
      <c r="AI103" s="554"/>
      <c r="AJ103" s="554"/>
      <c r="AK103" s="554"/>
      <c r="AL103" s="554"/>
      <c r="AM103" s="554"/>
      <c r="AN103" s="554"/>
      <c r="AO103" s="554"/>
      <c r="AP103" s="554"/>
    </row>
    <row r="104" spans="1:42" x14ac:dyDescent="0.2">
      <c r="A104" s="1088"/>
      <c r="B104" s="1088"/>
      <c r="C104" s="554"/>
      <c r="D104" s="554"/>
      <c r="E104" s="554"/>
      <c r="F104" s="554"/>
      <c r="G104" s="554"/>
      <c r="H104" s="554"/>
      <c r="I104" s="554"/>
      <c r="J104" s="554"/>
      <c r="K104" s="554"/>
      <c r="L104" s="554"/>
      <c r="M104" s="554"/>
      <c r="N104" s="556"/>
      <c r="O104" s="556"/>
      <c r="P104" s="556"/>
      <c r="Q104" s="556"/>
      <c r="R104" s="556"/>
      <c r="S104" s="556"/>
      <c r="T104" s="556"/>
      <c r="U104" s="556"/>
      <c r="V104" s="556"/>
      <c r="W104" s="554"/>
      <c r="X104" s="554"/>
      <c r="Y104" s="554"/>
      <c r="Z104" s="554"/>
      <c r="AA104" s="554"/>
      <c r="AB104" s="554"/>
      <c r="AC104" s="554"/>
      <c r="AD104" s="554"/>
      <c r="AE104" s="554"/>
      <c r="AF104" s="554"/>
      <c r="AG104" s="554"/>
      <c r="AH104" s="554"/>
      <c r="AI104" s="554"/>
      <c r="AJ104" s="554"/>
      <c r="AK104" s="554"/>
      <c r="AL104" s="554"/>
      <c r="AM104" s="554"/>
      <c r="AN104" s="554"/>
      <c r="AO104" s="554"/>
      <c r="AP104" s="554"/>
    </row>
    <row r="105" spans="1:42" x14ac:dyDescent="0.2">
      <c r="A105" s="1088"/>
      <c r="B105" s="1088"/>
      <c r="C105" s="554"/>
      <c r="D105" s="554"/>
      <c r="E105" s="554"/>
      <c r="F105" s="554"/>
      <c r="G105" s="554"/>
      <c r="H105" s="554"/>
      <c r="I105" s="554"/>
      <c r="J105" s="554"/>
      <c r="K105" s="554"/>
      <c r="L105" s="554"/>
      <c r="M105" s="554"/>
      <c r="N105" s="556"/>
      <c r="O105" s="556"/>
      <c r="P105" s="556"/>
      <c r="Q105" s="556"/>
      <c r="R105" s="556"/>
      <c r="S105" s="556"/>
      <c r="T105" s="556"/>
      <c r="U105" s="556"/>
      <c r="V105" s="556"/>
      <c r="W105" s="554"/>
      <c r="X105" s="554"/>
      <c r="Y105" s="554"/>
      <c r="Z105" s="554"/>
      <c r="AA105" s="554"/>
      <c r="AB105" s="554"/>
      <c r="AC105" s="554"/>
      <c r="AD105" s="554"/>
      <c r="AE105" s="554"/>
      <c r="AF105" s="554"/>
      <c r="AG105" s="554"/>
      <c r="AH105" s="554"/>
      <c r="AI105" s="554"/>
      <c r="AJ105" s="554"/>
      <c r="AK105" s="554"/>
      <c r="AL105" s="554"/>
      <c r="AM105" s="554"/>
      <c r="AN105" s="554"/>
      <c r="AO105" s="554"/>
      <c r="AP105" s="554"/>
    </row>
    <row r="106" spans="1:42" x14ac:dyDescent="0.2">
      <c r="A106" s="1088"/>
      <c r="B106" s="1088"/>
      <c r="C106" s="554"/>
      <c r="D106" s="554"/>
      <c r="E106" s="554"/>
      <c r="F106" s="554"/>
      <c r="G106" s="554"/>
      <c r="H106" s="554"/>
      <c r="I106" s="554"/>
      <c r="J106" s="554"/>
      <c r="K106" s="554"/>
      <c r="L106" s="554"/>
      <c r="M106" s="554"/>
      <c r="N106" s="556"/>
      <c r="O106" s="556"/>
      <c r="P106" s="556"/>
      <c r="Q106" s="556"/>
      <c r="R106" s="556"/>
      <c r="S106" s="556"/>
      <c r="T106" s="556"/>
      <c r="U106" s="556"/>
      <c r="V106" s="556"/>
      <c r="W106" s="554"/>
      <c r="X106" s="554"/>
      <c r="Y106" s="554"/>
      <c r="Z106" s="554"/>
      <c r="AA106" s="554"/>
      <c r="AB106" s="554"/>
      <c r="AC106" s="554"/>
      <c r="AD106" s="554"/>
      <c r="AE106" s="554"/>
      <c r="AF106" s="554"/>
      <c r="AG106" s="554"/>
      <c r="AH106" s="554"/>
      <c r="AI106" s="554"/>
      <c r="AJ106" s="554"/>
      <c r="AK106" s="554"/>
      <c r="AL106" s="554"/>
      <c r="AM106" s="554"/>
      <c r="AN106" s="554"/>
      <c r="AO106" s="554"/>
      <c r="AP106" s="554"/>
    </row>
    <row r="107" spans="1:42" x14ac:dyDescent="0.2">
      <c r="A107" s="1088"/>
      <c r="B107" s="1088"/>
      <c r="C107" s="554"/>
      <c r="D107" s="554"/>
      <c r="E107" s="554"/>
      <c r="F107" s="554"/>
      <c r="G107" s="554"/>
      <c r="H107" s="554"/>
      <c r="I107" s="554"/>
      <c r="J107" s="554"/>
      <c r="K107" s="554"/>
      <c r="L107" s="554"/>
      <c r="M107" s="554"/>
      <c r="N107" s="556"/>
      <c r="O107" s="556"/>
      <c r="P107" s="556"/>
      <c r="Q107" s="556"/>
      <c r="R107" s="556"/>
      <c r="S107" s="556"/>
      <c r="T107" s="556"/>
      <c r="U107" s="556"/>
      <c r="V107" s="556"/>
      <c r="W107" s="554"/>
      <c r="X107" s="554"/>
      <c r="Y107" s="554"/>
      <c r="Z107" s="554"/>
      <c r="AA107" s="554"/>
      <c r="AB107" s="554"/>
      <c r="AC107" s="554"/>
      <c r="AD107" s="554"/>
      <c r="AE107" s="554"/>
      <c r="AF107" s="554"/>
      <c r="AG107" s="554"/>
      <c r="AH107" s="554"/>
      <c r="AI107" s="554"/>
      <c r="AJ107" s="554"/>
      <c r="AK107" s="554"/>
      <c r="AL107" s="554"/>
      <c r="AM107" s="554"/>
      <c r="AN107" s="554"/>
      <c r="AO107" s="554"/>
      <c r="AP107" s="554"/>
    </row>
    <row r="108" spans="1:42" x14ac:dyDescent="0.2">
      <c r="A108" s="1088"/>
      <c r="B108" s="1088"/>
      <c r="C108" s="554"/>
      <c r="D108" s="554"/>
      <c r="E108" s="554"/>
      <c r="F108" s="554"/>
      <c r="G108" s="554"/>
      <c r="H108" s="554"/>
      <c r="I108" s="554"/>
      <c r="J108" s="554"/>
      <c r="K108" s="554"/>
      <c r="L108" s="554"/>
      <c r="M108" s="554"/>
      <c r="N108" s="556"/>
      <c r="O108" s="556"/>
      <c r="P108" s="556"/>
      <c r="Q108" s="556"/>
      <c r="R108" s="556"/>
      <c r="S108" s="556"/>
      <c r="T108" s="556"/>
      <c r="U108" s="556"/>
      <c r="V108" s="556"/>
      <c r="W108" s="554"/>
      <c r="X108" s="554"/>
      <c r="Y108" s="554"/>
      <c r="Z108" s="554"/>
      <c r="AA108" s="554"/>
      <c r="AB108" s="554"/>
      <c r="AC108" s="554"/>
      <c r="AD108" s="554"/>
      <c r="AE108" s="554"/>
      <c r="AF108" s="554"/>
      <c r="AG108" s="554"/>
      <c r="AH108" s="554"/>
      <c r="AI108" s="554"/>
      <c r="AJ108" s="554"/>
      <c r="AK108" s="554"/>
      <c r="AL108" s="554"/>
      <c r="AM108" s="554"/>
      <c r="AN108" s="554"/>
      <c r="AO108" s="554"/>
      <c r="AP108" s="554"/>
    </row>
    <row r="109" spans="1:42" ht="6" customHeight="1" x14ac:dyDescent="0.2">
      <c r="A109" s="555"/>
      <c r="B109" s="554"/>
      <c r="C109" s="554"/>
      <c r="D109" s="554"/>
      <c r="E109" s="554"/>
      <c r="F109" s="554"/>
      <c r="G109" s="554"/>
      <c r="H109" s="554"/>
      <c r="I109" s="554"/>
      <c r="J109" s="554"/>
      <c r="K109" s="554"/>
      <c r="L109" s="554"/>
      <c r="M109" s="554"/>
      <c r="N109" s="554"/>
      <c r="O109" s="554"/>
      <c r="P109" s="557"/>
      <c r="Q109" s="554"/>
      <c r="R109" s="554"/>
      <c r="S109" s="554"/>
      <c r="T109" s="554"/>
      <c r="U109" s="554"/>
      <c r="V109" s="554"/>
      <c r="W109" s="554"/>
      <c r="X109" s="554"/>
      <c r="Y109" s="554"/>
      <c r="Z109" s="554"/>
      <c r="AA109" s="554"/>
      <c r="AB109" s="554"/>
      <c r="AC109" s="557"/>
      <c r="AD109" s="554"/>
      <c r="AE109" s="554"/>
      <c r="AF109" s="554"/>
      <c r="AG109" s="554"/>
      <c r="AH109" s="554"/>
      <c r="AI109" s="554"/>
      <c r="AJ109" s="554"/>
      <c r="AK109" s="554"/>
      <c r="AL109" s="554"/>
      <c r="AM109" s="554"/>
      <c r="AN109" s="554"/>
      <c r="AO109" s="554"/>
      <c r="AP109" s="554"/>
    </row>
    <row r="110" spans="1:42" x14ac:dyDescent="0.2">
      <c r="A110" s="1088"/>
      <c r="B110" s="1088"/>
      <c r="C110" s="554"/>
      <c r="D110" s="556"/>
      <c r="E110" s="556"/>
      <c r="F110" s="556"/>
      <c r="G110" s="556"/>
      <c r="H110" s="556"/>
      <c r="I110" s="556"/>
      <c r="J110" s="556"/>
      <c r="K110" s="556"/>
      <c r="L110" s="556"/>
      <c r="M110" s="554"/>
      <c r="N110" s="554"/>
      <c r="O110" s="554"/>
      <c r="P110" s="554"/>
      <c r="Q110" s="554"/>
      <c r="R110" s="554"/>
      <c r="S110" s="554"/>
      <c r="T110" s="554"/>
      <c r="U110" s="554"/>
      <c r="V110" s="554"/>
      <c r="W110" s="554"/>
      <c r="X110" s="554"/>
      <c r="Y110" s="554"/>
      <c r="Z110" s="554"/>
      <c r="AA110" s="554"/>
      <c r="AB110" s="554"/>
      <c r="AC110" s="554"/>
      <c r="AD110" s="554"/>
      <c r="AE110" s="554"/>
      <c r="AF110" s="554"/>
      <c r="AG110" s="554"/>
      <c r="AH110" s="554"/>
      <c r="AI110" s="554"/>
      <c r="AJ110" s="554"/>
      <c r="AK110" s="554"/>
      <c r="AL110" s="554"/>
      <c r="AM110" s="554"/>
      <c r="AN110" s="554"/>
      <c r="AO110" s="554"/>
      <c r="AP110" s="554"/>
    </row>
    <row r="111" spans="1:42" x14ac:dyDescent="0.2">
      <c r="A111" s="1088"/>
      <c r="B111" s="1088"/>
      <c r="C111" s="554"/>
      <c r="D111" s="556"/>
      <c r="E111" s="556"/>
      <c r="F111" s="556"/>
      <c r="G111" s="556"/>
      <c r="H111" s="556"/>
      <c r="I111" s="556"/>
      <c r="J111" s="556"/>
      <c r="K111" s="556"/>
      <c r="L111" s="556"/>
      <c r="M111" s="554"/>
      <c r="N111" s="554"/>
      <c r="O111" s="554"/>
      <c r="P111" s="554"/>
      <c r="Q111" s="554"/>
      <c r="R111" s="554"/>
      <c r="S111" s="554"/>
      <c r="T111" s="554"/>
      <c r="U111" s="554"/>
      <c r="V111" s="554"/>
      <c r="W111" s="554"/>
      <c r="X111" s="554"/>
      <c r="Y111" s="554"/>
      <c r="Z111" s="554"/>
      <c r="AA111" s="554"/>
      <c r="AB111" s="554"/>
      <c r="AC111" s="554"/>
      <c r="AD111" s="554"/>
      <c r="AE111" s="554"/>
      <c r="AF111" s="554"/>
      <c r="AG111" s="554"/>
      <c r="AH111" s="554"/>
      <c r="AI111" s="554"/>
      <c r="AJ111" s="554"/>
      <c r="AK111" s="554"/>
      <c r="AL111" s="554"/>
      <c r="AM111" s="554"/>
      <c r="AN111" s="554"/>
      <c r="AO111" s="554"/>
      <c r="AP111" s="554"/>
    </row>
    <row r="112" spans="1:42" x14ac:dyDescent="0.2">
      <c r="A112" s="1088"/>
      <c r="B112" s="1088"/>
      <c r="C112" s="554"/>
      <c r="D112" s="556"/>
      <c r="E112" s="556"/>
      <c r="F112" s="556"/>
      <c r="G112" s="556"/>
      <c r="H112" s="556"/>
      <c r="I112" s="556"/>
      <c r="J112" s="556"/>
      <c r="K112" s="556"/>
      <c r="L112" s="556"/>
      <c r="M112" s="554"/>
      <c r="N112" s="554"/>
      <c r="O112" s="554"/>
      <c r="P112" s="554"/>
      <c r="Q112" s="554"/>
      <c r="R112" s="554"/>
      <c r="S112" s="554"/>
      <c r="T112" s="554"/>
      <c r="U112" s="554"/>
      <c r="V112" s="554"/>
      <c r="W112" s="554"/>
      <c r="X112" s="554"/>
      <c r="Y112" s="554"/>
      <c r="Z112" s="554"/>
      <c r="AA112" s="554"/>
      <c r="AB112" s="554"/>
      <c r="AC112" s="554"/>
      <c r="AD112" s="554"/>
      <c r="AE112" s="554"/>
      <c r="AF112" s="554"/>
      <c r="AG112" s="554"/>
      <c r="AH112" s="554"/>
      <c r="AI112" s="554"/>
      <c r="AJ112" s="554"/>
      <c r="AK112" s="554"/>
      <c r="AL112" s="554"/>
      <c r="AM112" s="554"/>
      <c r="AN112" s="554"/>
      <c r="AO112" s="554"/>
      <c r="AP112" s="554"/>
    </row>
    <row r="113" spans="1:42" x14ac:dyDescent="0.2">
      <c r="A113" s="1088"/>
      <c r="B113" s="1088"/>
      <c r="C113" s="554"/>
      <c r="D113" s="556"/>
      <c r="E113" s="556"/>
      <c r="F113" s="556"/>
      <c r="G113" s="556"/>
      <c r="H113" s="556"/>
      <c r="I113" s="556"/>
      <c r="J113" s="556"/>
      <c r="K113" s="556"/>
      <c r="L113" s="556"/>
      <c r="M113" s="554"/>
      <c r="N113" s="554"/>
      <c r="O113" s="554"/>
      <c r="P113" s="554"/>
      <c r="Q113" s="554"/>
      <c r="R113" s="554"/>
      <c r="S113" s="554"/>
      <c r="T113" s="554"/>
      <c r="U113" s="554"/>
      <c r="V113" s="554"/>
      <c r="W113" s="554"/>
      <c r="X113" s="554"/>
      <c r="Y113" s="554"/>
      <c r="Z113" s="554"/>
      <c r="AA113" s="554"/>
      <c r="AB113" s="554"/>
      <c r="AC113" s="554"/>
      <c r="AD113" s="554"/>
      <c r="AE113" s="554"/>
      <c r="AF113" s="554"/>
      <c r="AG113" s="554"/>
      <c r="AH113" s="554"/>
      <c r="AI113" s="554"/>
      <c r="AJ113" s="554"/>
      <c r="AK113" s="554"/>
      <c r="AL113" s="554"/>
      <c r="AM113" s="554"/>
      <c r="AN113" s="554"/>
      <c r="AO113" s="554"/>
      <c r="AP113" s="554"/>
    </row>
    <row r="114" spans="1:42" x14ac:dyDescent="0.2">
      <c r="A114" s="1088"/>
      <c r="B114" s="1088"/>
      <c r="C114" s="554"/>
      <c r="D114" s="556"/>
      <c r="E114" s="556"/>
      <c r="F114" s="556"/>
      <c r="G114" s="556"/>
      <c r="H114" s="556"/>
      <c r="I114" s="556"/>
      <c r="J114" s="556"/>
      <c r="K114" s="556"/>
      <c r="L114" s="556"/>
      <c r="M114" s="554"/>
      <c r="N114" s="554"/>
      <c r="O114" s="554"/>
      <c r="P114" s="554"/>
      <c r="Q114" s="554"/>
      <c r="R114" s="554"/>
      <c r="S114" s="554"/>
      <c r="T114" s="554"/>
      <c r="U114" s="554"/>
      <c r="V114" s="554"/>
      <c r="W114" s="554"/>
      <c r="X114" s="554"/>
      <c r="Y114" s="554"/>
      <c r="Z114" s="554"/>
      <c r="AA114" s="554"/>
      <c r="AB114" s="554"/>
      <c r="AC114" s="554"/>
      <c r="AD114" s="554"/>
      <c r="AE114" s="554"/>
      <c r="AF114" s="554"/>
      <c r="AG114" s="554"/>
      <c r="AH114" s="554"/>
      <c r="AI114" s="554"/>
      <c r="AJ114" s="554"/>
      <c r="AK114" s="554"/>
      <c r="AL114" s="554"/>
      <c r="AM114" s="554"/>
      <c r="AN114" s="554"/>
      <c r="AO114" s="554"/>
      <c r="AP114" s="554"/>
    </row>
    <row r="115" spans="1:42" ht="6" customHeight="1" x14ac:dyDescent="0.2">
      <c r="A115" s="555"/>
      <c r="B115" s="554"/>
      <c r="C115" s="554"/>
      <c r="D115" s="554"/>
      <c r="E115" s="554"/>
      <c r="F115" s="554"/>
      <c r="G115" s="554"/>
      <c r="H115" s="554"/>
      <c r="I115" s="554"/>
      <c r="J115" s="554"/>
      <c r="K115" s="554"/>
      <c r="L115" s="554"/>
      <c r="M115" s="554"/>
      <c r="N115" s="554"/>
      <c r="O115" s="554"/>
      <c r="P115" s="557"/>
      <c r="Q115" s="554"/>
      <c r="R115" s="554"/>
      <c r="S115" s="554"/>
      <c r="T115" s="554"/>
      <c r="U115" s="554"/>
      <c r="V115" s="554"/>
      <c r="W115" s="554"/>
      <c r="X115" s="554"/>
      <c r="Y115" s="554"/>
      <c r="Z115" s="554"/>
      <c r="AA115" s="554"/>
      <c r="AB115" s="554"/>
      <c r="AC115" s="557"/>
      <c r="AD115" s="554"/>
      <c r="AE115" s="554"/>
      <c r="AF115" s="554"/>
      <c r="AG115" s="554"/>
      <c r="AH115" s="554"/>
      <c r="AI115" s="554"/>
      <c r="AJ115" s="554"/>
      <c r="AK115" s="554"/>
      <c r="AL115" s="554"/>
      <c r="AM115" s="554"/>
      <c r="AN115" s="554"/>
      <c r="AO115" s="554"/>
      <c r="AP115" s="554"/>
    </row>
    <row r="116" spans="1:42" x14ac:dyDescent="0.2">
      <c r="A116" s="1088"/>
      <c r="B116" s="1088"/>
      <c r="C116" s="554"/>
      <c r="D116" s="556"/>
      <c r="E116" s="556"/>
      <c r="F116" s="556"/>
      <c r="G116" s="556"/>
      <c r="H116" s="556"/>
      <c r="I116" s="556"/>
      <c r="J116" s="556"/>
      <c r="K116" s="556"/>
      <c r="L116" s="556"/>
      <c r="M116" s="554"/>
      <c r="N116" s="554"/>
      <c r="O116" s="554"/>
      <c r="P116" s="554"/>
      <c r="Q116" s="554"/>
      <c r="R116" s="554"/>
      <c r="S116" s="554"/>
      <c r="T116" s="554"/>
      <c r="U116" s="554"/>
      <c r="V116" s="554"/>
      <c r="W116" s="554"/>
      <c r="X116" s="554"/>
      <c r="Y116" s="554"/>
      <c r="Z116" s="554"/>
      <c r="AA116" s="554"/>
      <c r="AB116" s="554"/>
      <c r="AC116" s="554"/>
      <c r="AD116" s="554"/>
      <c r="AE116" s="554"/>
      <c r="AF116" s="554"/>
      <c r="AG116" s="554"/>
      <c r="AH116" s="554"/>
      <c r="AI116" s="554"/>
      <c r="AJ116" s="554"/>
      <c r="AK116" s="554"/>
      <c r="AL116" s="554"/>
      <c r="AM116" s="554"/>
      <c r="AN116" s="554"/>
      <c r="AO116" s="554"/>
      <c r="AP116" s="554"/>
    </row>
    <row r="117" spans="1:42" x14ac:dyDescent="0.2">
      <c r="A117" s="1088"/>
      <c r="B117" s="1088"/>
      <c r="C117" s="554"/>
      <c r="D117" s="556"/>
      <c r="E117" s="556"/>
      <c r="F117" s="556"/>
      <c r="G117" s="556"/>
      <c r="H117" s="556"/>
      <c r="I117" s="556"/>
      <c r="J117" s="556"/>
      <c r="K117" s="556"/>
      <c r="L117" s="556"/>
      <c r="M117" s="554"/>
      <c r="N117" s="554"/>
      <c r="O117" s="554"/>
      <c r="P117" s="554"/>
      <c r="Q117" s="554"/>
      <c r="R117" s="554"/>
      <c r="S117" s="554"/>
      <c r="T117" s="554"/>
      <c r="U117" s="554"/>
      <c r="V117" s="554"/>
      <c r="W117" s="554"/>
      <c r="X117" s="554"/>
      <c r="Y117" s="554"/>
      <c r="Z117" s="554"/>
      <c r="AA117" s="554"/>
      <c r="AB117" s="554"/>
      <c r="AC117" s="554"/>
      <c r="AD117" s="554"/>
      <c r="AE117" s="554"/>
      <c r="AF117" s="554"/>
      <c r="AG117" s="554"/>
      <c r="AH117" s="554"/>
      <c r="AI117" s="554"/>
      <c r="AJ117" s="554"/>
      <c r="AK117" s="554"/>
      <c r="AL117" s="554"/>
      <c r="AM117" s="554"/>
      <c r="AN117" s="554"/>
      <c r="AO117" s="554"/>
      <c r="AP117" s="554"/>
    </row>
    <row r="118" spans="1:42" x14ac:dyDescent="0.2">
      <c r="A118" s="1088"/>
      <c r="B118" s="1088"/>
      <c r="C118" s="554"/>
      <c r="D118" s="556"/>
      <c r="E118" s="556"/>
      <c r="F118" s="556"/>
      <c r="G118" s="556"/>
      <c r="H118" s="556"/>
      <c r="I118" s="556"/>
      <c r="J118" s="556"/>
      <c r="K118" s="556"/>
      <c r="L118" s="556"/>
      <c r="M118" s="554"/>
      <c r="N118" s="554"/>
      <c r="O118" s="554"/>
      <c r="P118" s="554"/>
      <c r="Q118" s="554"/>
      <c r="R118" s="554"/>
      <c r="S118" s="554"/>
      <c r="T118" s="554"/>
      <c r="U118" s="554"/>
      <c r="V118" s="554"/>
      <c r="W118" s="554"/>
      <c r="X118" s="554"/>
      <c r="Y118" s="554"/>
      <c r="Z118" s="554"/>
      <c r="AA118" s="554"/>
      <c r="AB118" s="554"/>
      <c r="AC118" s="554"/>
      <c r="AD118" s="554"/>
      <c r="AE118" s="554"/>
      <c r="AF118" s="554"/>
      <c r="AG118" s="554"/>
      <c r="AH118" s="554"/>
      <c r="AI118" s="554"/>
      <c r="AJ118" s="554"/>
      <c r="AK118" s="554"/>
      <c r="AL118" s="554"/>
      <c r="AM118" s="554"/>
      <c r="AN118" s="554"/>
      <c r="AO118" s="554"/>
      <c r="AP118" s="554"/>
    </row>
    <row r="119" spans="1:42" x14ac:dyDescent="0.2">
      <c r="A119" s="1088"/>
      <c r="B119" s="1088"/>
      <c r="C119" s="554"/>
      <c r="D119" s="556"/>
      <c r="E119" s="556"/>
      <c r="F119" s="556"/>
      <c r="G119" s="556"/>
      <c r="H119" s="556"/>
      <c r="I119" s="556"/>
      <c r="J119" s="556"/>
      <c r="K119" s="556"/>
      <c r="L119" s="556"/>
      <c r="M119" s="554"/>
      <c r="N119" s="554"/>
      <c r="O119" s="554"/>
      <c r="P119" s="554"/>
      <c r="Q119" s="554"/>
      <c r="R119" s="554"/>
      <c r="S119" s="554"/>
      <c r="T119" s="554"/>
      <c r="U119" s="554"/>
      <c r="V119" s="554"/>
      <c r="W119" s="554"/>
      <c r="X119" s="554"/>
      <c r="Y119" s="554"/>
      <c r="Z119" s="554"/>
      <c r="AA119" s="554"/>
      <c r="AB119" s="554"/>
      <c r="AC119" s="554"/>
      <c r="AD119" s="554"/>
      <c r="AE119" s="554"/>
      <c r="AF119" s="554"/>
      <c r="AG119" s="554"/>
      <c r="AH119" s="554"/>
      <c r="AI119" s="554"/>
      <c r="AJ119" s="554"/>
      <c r="AK119" s="554"/>
      <c r="AL119" s="554"/>
      <c r="AM119" s="554"/>
      <c r="AN119" s="554"/>
      <c r="AO119" s="554"/>
      <c r="AP119" s="554"/>
    </row>
    <row r="120" spans="1:42" x14ac:dyDescent="0.2">
      <c r="A120" s="1088"/>
      <c r="B120" s="1088"/>
      <c r="C120" s="554"/>
      <c r="D120" s="556"/>
      <c r="E120" s="556"/>
      <c r="F120" s="556"/>
      <c r="G120" s="556"/>
      <c r="H120" s="556"/>
      <c r="I120" s="556"/>
      <c r="J120" s="556"/>
      <c r="K120" s="556"/>
      <c r="L120" s="556"/>
      <c r="M120" s="554"/>
      <c r="N120" s="554"/>
      <c r="O120" s="554"/>
      <c r="P120" s="554"/>
      <c r="Q120" s="554"/>
      <c r="R120" s="554"/>
      <c r="S120" s="554"/>
      <c r="T120" s="554"/>
      <c r="U120" s="554"/>
      <c r="V120" s="554"/>
      <c r="W120" s="554"/>
      <c r="X120" s="554"/>
      <c r="Y120" s="554"/>
      <c r="Z120" s="554"/>
      <c r="AA120" s="554"/>
      <c r="AB120" s="554"/>
      <c r="AC120" s="554"/>
      <c r="AD120" s="554"/>
      <c r="AE120" s="554"/>
      <c r="AF120" s="554"/>
      <c r="AG120" s="554"/>
      <c r="AH120" s="554"/>
      <c r="AI120" s="554"/>
      <c r="AJ120" s="554"/>
      <c r="AK120" s="554"/>
      <c r="AL120" s="554"/>
      <c r="AM120" s="554"/>
      <c r="AN120" s="554"/>
      <c r="AO120" s="554"/>
      <c r="AP120" s="554"/>
    </row>
    <row r="121" spans="1:42" x14ac:dyDescent="0.2">
      <c r="A121" s="555"/>
      <c r="B121" s="554"/>
      <c r="C121" s="554"/>
      <c r="D121" s="554"/>
      <c r="E121" s="554"/>
      <c r="F121" s="554"/>
      <c r="G121" s="554"/>
      <c r="H121" s="554"/>
      <c r="I121" s="554"/>
      <c r="J121" s="554"/>
      <c r="K121" s="554"/>
      <c r="L121" s="554"/>
      <c r="M121" s="554"/>
      <c r="N121" s="554"/>
      <c r="O121" s="554"/>
      <c r="P121" s="554"/>
      <c r="Q121" s="554"/>
      <c r="R121" s="554"/>
      <c r="S121" s="554"/>
      <c r="T121" s="554"/>
      <c r="U121" s="554"/>
      <c r="V121" s="554"/>
      <c r="W121" s="554"/>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row>
    <row r="122" spans="1:42" x14ac:dyDescent="0.2">
      <c r="A122" s="555"/>
      <c r="B122" s="554"/>
      <c r="C122" s="554"/>
      <c r="D122" s="554"/>
      <c r="E122" s="554"/>
      <c r="F122" s="554"/>
      <c r="G122" s="554"/>
      <c r="H122" s="554"/>
      <c r="I122" s="554"/>
      <c r="J122" s="554"/>
      <c r="K122" s="554"/>
      <c r="L122" s="554"/>
      <c r="M122" s="554"/>
      <c r="N122" s="554"/>
      <c r="O122" s="554"/>
      <c r="P122" s="554"/>
      <c r="Q122" s="554"/>
      <c r="R122" s="554"/>
      <c r="S122" s="554"/>
      <c r="T122" s="554"/>
      <c r="U122" s="554"/>
      <c r="V122" s="554"/>
      <c r="W122" s="554"/>
      <c r="X122" s="554"/>
      <c r="Y122" s="554"/>
      <c r="Z122" s="554"/>
      <c r="AA122" s="554"/>
      <c r="AB122" s="554"/>
      <c r="AC122" s="554"/>
      <c r="AD122" s="554"/>
      <c r="AE122" s="554"/>
      <c r="AF122" s="554"/>
      <c r="AG122" s="554"/>
      <c r="AH122" s="554"/>
      <c r="AI122" s="554"/>
      <c r="AJ122" s="554"/>
      <c r="AK122" s="554"/>
      <c r="AL122" s="554"/>
      <c r="AM122" s="554"/>
      <c r="AN122" s="554"/>
      <c r="AO122" s="554"/>
      <c r="AP122" s="554"/>
    </row>
    <row r="123" spans="1:42" x14ac:dyDescent="0.2">
      <c r="A123" s="1088"/>
      <c r="B123" s="1088"/>
      <c r="C123" s="554"/>
      <c r="D123" s="554"/>
      <c r="E123" s="554"/>
      <c r="F123" s="554"/>
      <c r="G123" s="554"/>
      <c r="H123" s="554"/>
      <c r="I123" s="554"/>
      <c r="J123" s="554"/>
      <c r="K123" s="554"/>
      <c r="L123" s="554"/>
      <c r="M123" s="554"/>
      <c r="N123" s="556"/>
      <c r="O123" s="556"/>
      <c r="P123" s="556"/>
      <c r="Q123" s="556"/>
      <c r="R123" s="556"/>
      <c r="S123" s="556"/>
      <c r="T123" s="556"/>
      <c r="U123" s="556"/>
      <c r="V123" s="556"/>
      <c r="W123" s="554"/>
      <c r="X123" s="556"/>
      <c r="Y123" s="556"/>
      <c r="Z123" s="556"/>
      <c r="AA123" s="556"/>
      <c r="AB123" s="556"/>
      <c r="AC123" s="556"/>
      <c r="AD123" s="556"/>
      <c r="AE123" s="556"/>
      <c r="AF123" s="556"/>
      <c r="AG123" s="554"/>
      <c r="AH123" s="556"/>
      <c r="AI123" s="556"/>
      <c r="AJ123" s="556"/>
      <c r="AK123" s="556"/>
      <c r="AL123" s="556"/>
      <c r="AM123" s="556"/>
      <c r="AN123" s="556"/>
      <c r="AO123" s="556"/>
      <c r="AP123" s="556"/>
    </row>
    <row r="124" spans="1:42" x14ac:dyDescent="0.2">
      <c r="A124" s="1088"/>
      <c r="B124" s="1088"/>
      <c r="C124" s="554"/>
      <c r="D124" s="554"/>
      <c r="E124" s="554"/>
      <c r="F124" s="554"/>
      <c r="G124" s="554"/>
      <c r="H124" s="554"/>
      <c r="I124" s="554"/>
      <c r="J124" s="554"/>
      <c r="K124" s="554"/>
      <c r="L124" s="554"/>
      <c r="M124" s="554"/>
      <c r="N124" s="556"/>
      <c r="O124" s="556"/>
      <c r="P124" s="556"/>
      <c r="Q124" s="556"/>
      <c r="R124" s="556"/>
      <c r="S124" s="556"/>
      <c r="T124" s="556"/>
      <c r="U124" s="556"/>
      <c r="V124" s="556"/>
      <c r="W124" s="554"/>
      <c r="X124" s="556"/>
      <c r="Y124" s="556"/>
      <c r="Z124" s="556"/>
      <c r="AA124" s="556"/>
      <c r="AB124" s="556"/>
      <c r="AC124" s="556"/>
      <c r="AD124" s="556"/>
      <c r="AE124" s="556"/>
      <c r="AF124" s="556"/>
      <c r="AG124" s="554"/>
      <c r="AH124" s="556"/>
      <c r="AI124" s="556"/>
      <c r="AJ124" s="556"/>
      <c r="AK124" s="556"/>
      <c r="AL124" s="556"/>
      <c r="AM124" s="556"/>
      <c r="AN124" s="556"/>
      <c r="AO124" s="556"/>
      <c r="AP124" s="556"/>
    </row>
    <row r="125" spans="1:42" x14ac:dyDescent="0.2">
      <c r="A125" s="1088"/>
      <c r="B125" s="1088"/>
      <c r="C125" s="554"/>
      <c r="D125" s="554"/>
      <c r="E125" s="554"/>
      <c r="F125" s="554"/>
      <c r="G125" s="554"/>
      <c r="H125" s="554"/>
      <c r="I125" s="554"/>
      <c r="J125" s="554"/>
      <c r="K125" s="554"/>
      <c r="L125" s="554"/>
      <c r="M125" s="554"/>
      <c r="N125" s="556"/>
      <c r="O125" s="556"/>
      <c r="P125" s="556"/>
      <c r="Q125" s="556"/>
      <c r="R125" s="556"/>
      <c r="S125" s="556"/>
      <c r="T125" s="556"/>
      <c r="U125" s="556"/>
      <c r="V125" s="556"/>
      <c r="W125" s="554"/>
      <c r="X125" s="556"/>
      <c r="Y125" s="556"/>
      <c r="Z125" s="556"/>
      <c r="AA125" s="556"/>
      <c r="AB125" s="556"/>
      <c r="AC125" s="556"/>
      <c r="AD125" s="556"/>
      <c r="AE125" s="556"/>
      <c r="AF125" s="556"/>
      <c r="AG125" s="554"/>
      <c r="AH125" s="556"/>
      <c r="AI125" s="556"/>
      <c r="AJ125" s="556"/>
      <c r="AK125" s="556"/>
      <c r="AL125" s="556"/>
      <c r="AM125" s="556"/>
      <c r="AN125" s="556"/>
      <c r="AO125" s="556"/>
      <c r="AP125" s="556"/>
    </row>
    <row r="126" spans="1:42" x14ac:dyDescent="0.2">
      <c r="A126" s="1088"/>
      <c r="B126" s="1088"/>
      <c r="C126" s="554"/>
      <c r="D126" s="554"/>
      <c r="E126" s="554"/>
      <c r="F126" s="554"/>
      <c r="G126" s="554"/>
      <c r="H126" s="554"/>
      <c r="I126" s="554"/>
      <c r="J126" s="554"/>
      <c r="K126" s="554"/>
      <c r="L126" s="554"/>
      <c r="M126" s="554"/>
      <c r="N126" s="556"/>
      <c r="O126" s="556"/>
      <c r="P126" s="556"/>
      <c r="Q126" s="556"/>
      <c r="R126" s="556"/>
      <c r="S126" s="556"/>
      <c r="T126" s="556"/>
      <c r="U126" s="556"/>
      <c r="V126" s="556"/>
      <c r="W126" s="554"/>
      <c r="X126" s="556"/>
      <c r="Y126" s="556"/>
      <c r="Z126" s="556"/>
      <c r="AA126" s="556"/>
      <c r="AB126" s="556"/>
      <c r="AC126" s="556"/>
      <c r="AD126" s="556"/>
      <c r="AE126" s="556"/>
      <c r="AF126" s="556"/>
      <c r="AG126" s="554"/>
      <c r="AH126" s="556"/>
      <c r="AI126" s="556"/>
      <c r="AJ126" s="556"/>
      <c r="AK126" s="556"/>
      <c r="AL126" s="556"/>
      <c r="AM126" s="556"/>
      <c r="AN126" s="556"/>
      <c r="AO126" s="556"/>
      <c r="AP126" s="556"/>
    </row>
    <row r="127" spans="1:42" x14ac:dyDescent="0.2">
      <c r="A127" s="1088"/>
      <c r="B127" s="1088"/>
      <c r="C127" s="554"/>
      <c r="D127" s="554"/>
      <c r="E127" s="554"/>
      <c r="F127" s="554"/>
      <c r="G127" s="554"/>
      <c r="H127" s="554"/>
      <c r="I127" s="554"/>
      <c r="J127" s="554"/>
      <c r="K127" s="554"/>
      <c r="L127" s="554"/>
      <c r="M127" s="554"/>
      <c r="N127" s="556"/>
      <c r="O127" s="556"/>
      <c r="P127" s="556"/>
      <c r="Q127" s="556"/>
      <c r="R127" s="556"/>
      <c r="S127" s="556"/>
      <c r="T127" s="556"/>
      <c r="U127" s="556"/>
      <c r="V127" s="556"/>
      <c r="W127" s="554"/>
      <c r="X127" s="556"/>
      <c r="Y127" s="556"/>
      <c r="Z127" s="556"/>
      <c r="AA127" s="556"/>
      <c r="AB127" s="556"/>
      <c r="AC127" s="556"/>
      <c r="AD127" s="556"/>
      <c r="AE127" s="556"/>
      <c r="AF127" s="556"/>
      <c r="AG127" s="554"/>
      <c r="AH127" s="556"/>
      <c r="AI127" s="556"/>
      <c r="AJ127" s="556"/>
      <c r="AK127" s="556"/>
      <c r="AL127" s="556"/>
      <c r="AM127" s="556"/>
      <c r="AN127" s="556"/>
      <c r="AO127" s="556"/>
      <c r="AP127" s="556"/>
    </row>
    <row r="128" spans="1:42" ht="4.5" customHeight="1" x14ac:dyDescent="0.2">
      <c r="A128" s="681"/>
      <c r="C128" s="554"/>
      <c r="D128" s="554"/>
      <c r="E128" s="554"/>
      <c r="F128" s="554"/>
      <c r="G128" s="554"/>
      <c r="H128" s="554"/>
      <c r="I128" s="554"/>
      <c r="J128" s="554"/>
      <c r="K128" s="554"/>
      <c r="L128" s="554"/>
      <c r="M128" s="554"/>
      <c r="N128" s="556"/>
      <c r="O128" s="556"/>
      <c r="P128" s="556"/>
      <c r="Q128" s="556"/>
      <c r="R128" s="556"/>
      <c r="S128" s="556"/>
      <c r="T128" s="556"/>
      <c r="U128" s="556"/>
      <c r="V128" s="556"/>
      <c r="W128" s="554"/>
      <c r="X128" s="556"/>
      <c r="Y128" s="556"/>
      <c r="Z128" s="556"/>
      <c r="AA128" s="556"/>
      <c r="AB128" s="556"/>
      <c r="AC128" s="556"/>
      <c r="AD128" s="556"/>
      <c r="AE128" s="556"/>
      <c r="AF128" s="556"/>
      <c r="AG128" s="554"/>
      <c r="AH128" s="556"/>
      <c r="AI128" s="556"/>
      <c r="AJ128" s="556"/>
      <c r="AK128" s="556"/>
      <c r="AL128" s="556"/>
      <c r="AM128" s="556"/>
      <c r="AN128" s="556"/>
      <c r="AO128" s="556"/>
      <c r="AP128" s="556"/>
    </row>
    <row r="129" spans="1:42" ht="4.5" customHeight="1" x14ac:dyDescent="0.2">
      <c r="A129" s="681"/>
      <c r="C129" s="554"/>
      <c r="D129" s="554"/>
      <c r="E129" s="554"/>
      <c r="F129" s="554"/>
      <c r="G129" s="554"/>
      <c r="H129" s="554"/>
      <c r="I129" s="554"/>
      <c r="J129" s="554"/>
      <c r="K129" s="554"/>
      <c r="L129" s="554"/>
      <c r="M129" s="554"/>
      <c r="N129" s="556"/>
      <c r="O129" s="556"/>
      <c r="P129" s="556"/>
      <c r="Q129" s="556"/>
      <c r="R129" s="556"/>
      <c r="S129" s="556"/>
      <c r="T129" s="556"/>
      <c r="U129" s="556"/>
      <c r="V129" s="556"/>
      <c r="W129" s="554"/>
      <c r="X129" s="556"/>
      <c r="Y129" s="556"/>
      <c r="Z129" s="556"/>
      <c r="AA129" s="556"/>
      <c r="AB129" s="556"/>
      <c r="AC129" s="556"/>
      <c r="AD129" s="556"/>
      <c r="AE129" s="556"/>
      <c r="AF129" s="556"/>
      <c r="AG129" s="554"/>
      <c r="AH129" s="556"/>
      <c r="AI129" s="556"/>
      <c r="AJ129" s="556"/>
      <c r="AK129" s="556"/>
      <c r="AL129" s="556"/>
      <c r="AM129" s="556"/>
      <c r="AN129" s="556"/>
      <c r="AO129" s="556"/>
      <c r="AP129" s="556"/>
    </row>
    <row r="130" spans="1:42" x14ac:dyDescent="0.2">
      <c r="A130" s="681"/>
      <c r="C130" s="554"/>
      <c r="D130" s="554"/>
      <c r="E130" s="554"/>
      <c r="F130" s="554"/>
      <c r="G130" s="554"/>
      <c r="H130" s="554"/>
      <c r="I130" s="554"/>
      <c r="J130" s="554"/>
      <c r="K130" s="554"/>
      <c r="L130" s="554"/>
      <c r="M130" s="554"/>
      <c r="N130" s="556"/>
      <c r="O130" s="556"/>
      <c r="P130" s="556"/>
      <c r="Q130" s="556"/>
      <c r="R130" s="556"/>
      <c r="S130" s="556"/>
      <c r="T130" s="556"/>
      <c r="U130" s="556"/>
      <c r="V130" s="556"/>
      <c r="W130" s="554"/>
      <c r="X130" s="556"/>
      <c r="Y130" s="556"/>
      <c r="Z130" s="556"/>
      <c r="AA130" s="556"/>
      <c r="AB130" s="556"/>
      <c r="AC130" s="556"/>
      <c r="AD130" s="556"/>
      <c r="AE130" s="556"/>
      <c r="AF130" s="556"/>
      <c r="AG130" s="554"/>
      <c r="AH130" s="556"/>
      <c r="AI130" s="556"/>
      <c r="AJ130" s="556"/>
      <c r="AK130" s="556"/>
      <c r="AL130" s="556"/>
      <c r="AM130" s="556"/>
      <c r="AN130" s="556"/>
      <c r="AO130" s="556"/>
      <c r="AP130" s="556"/>
    </row>
    <row r="131" spans="1:42" x14ac:dyDescent="0.2">
      <c r="A131" s="681"/>
      <c r="C131" s="554"/>
      <c r="D131" s="554"/>
      <c r="E131" s="554"/>
      <c r="F131" s="554"/>
      <c r="G131" s="554"/>
      <c r="H131" s="554"/>
      <c r="I131" s="554"/>
      <c r="J131" s="554"/>
      <c r="K131" s="554"/>
      <c r="L131" s="554"/>
      <c r="M131" s="554"/>
      <c r="N131" s="556"/>
      <c r="O131" s="556"/>
      <c r="P131" s="556"/>
      <c r="Q131" s="556"/>
      <c r="R131" s="556"/>
      <c r="S131" s="556"/>
      <c r="T131" s="556"/>
      <c r="U131" s="556"/>
      <c r="V131" s="556"/>
      <c r="W131" s="554"/>
      <c r="X131" s="556"/>
      <c r="Y131" s="556"/>
      <c r="Z131" s="556"/>
      <c r="AA131" s="556"/>
      <c r="AB131" s="556"/>
      <c r="AC131" s="556"/>
      <c r="AD131" s="556"/>
      <c r="AE131" s="556"/>
      <c r="AF131" s="556"/>
      <c r="AG131" s="554"/>
      <c r="AH131" s="556"/>
      <c r="AI131" s="556"/>
      <c r="AJ131" s="556"/>
      <c r="AK131" s="556"/>
      <c r="AL131" s="556"/>
      <c r="AM131" s="556"/>
      <c r="AN131" s="556"/>
      <c r="AO131" s="556"/>
      <c r="AP131" s="556"/>
    </row>
    <row r="132" spans="1:42" ht="3" customHeight="1" x14ac:dyDescent="0.2">
      <c r="A132" s="681"/>
      <c r="C132" s="554"/>
      <c r="D132" s="554"/>
      <c r="E132" s="554"/>
      <c r="F132" s="554"/>
      <c r="G132" s="554"/>
      <c r="H132" s="554"/>
      <c r="I132" s="554"/>
      <c r="J132" s="554"/>
      <c r="K132" s="554"/>
      <c r="L132" s="554"/>
      <c r="M132" s="554"/>
      <c r="N132" s="556"/>
      <c r="O132" s="556"/>
      <c r="P132" s="556"/>
      <c r="Q132" s="556"/>
      <c r="R132" s="556"/>
      <c r="S132" s="556"/>
      <c r="T132" s="556"/>
      <c r="U132" s="556"/>
      <c r="V132" s="556"/>
      <c r="W132" s="554"/>
      <c r="X132" s="556"/>
      <c r="Y132" s="556"/>
      <c r="Z132" s="556"/>
      <c r="AA132" s="556"/>
      <c r="AB132" s="556"/>
      <c r="AC132" s="556"/>
      <c r="AD132" s="556"/>
      <c r="AE132" s="556"/>
      <c r="AF132" s="556"/>
      <c r="AG132" s="554"/>
      <c r="AH132" s="556"/>
      <c r="AI132" s="556"/>
      <c r="AJ132" s="556"/>
      <c r="AK132" s="556"/>
      <c r="AL132" s="556"/>
      <c r="AM132" s="556"/>
      <c r="AN132" s="556"/>
      <c r="AO132" s="556"/>
      <c r="AP132" s="556"/>
    </row>
    <row r="133" spans="1:42" ht="3" customHeight="1" x14ac:dyDescent="0.2">
      <c r="A133" s="681"/>
      <c r="C133" s="554"/>
      <c r="D133" s="554"/>
      <c r="E133" s="554"/>
      <c r="F133" s="554"/>
      <c r="G133" s="554"/>
      <c r="H133" s="554"/>
      <c r="I133" s="554"/>
      <c r="J133" s="554"/>
      <c r="K133" s="554"/>
      <c r="L133" s="554"/>
      <c r="M133" s="554"/>
      <c r="N133" s="556"/>
      <c r="O133" s="556"/>
      <c r="P133" s="556"/>
      <c r="Q133" s="556"/>
      <c r="R133" s="556"/>
      <c r="S133" s="556"/>
      <c r="T133" s="556"/>
      <c r="U133" s="556"/>
      <c r="V133" s="556"/>
      <c r="W133" s="554"/>
      <c r="X133" s="556"/>
      <c r="Y133" s="556"/>
      <c r="Z133" s="556"/>
      <c r="AA133" s="556"/>
      <c r="AB133" s="556"/>
      <c r="AC133" s="556"/>
      <c r="AD133" s="556"/>
      <c r="AE133" s="556"/>
      <c r="AF133" s="556"/>
      <c r="AG133" s="554"/>
      <c r="AH133" s="556"/>
      <c r="AI133" s="556"/>
      <c r="AJ133" s="556"/>
      <c r="AK133" s="556"/>
      <c r="AL133" s="556"/>
      <c r="AM133" s="556"/>
      <c r="AN133" s="556"/>
      <c r="AO133" s="556"/>
      <c r="AP133" s="556"/>
    </row>
    <row r="134" spans="1:42" x14ac:dyDescent="0.2">
      <c r="A134" s="681"/>
      <c r="C134" s="554"/>
      <c r="D134" s="554"/>
      <c r="E134" s="554"/>
      <c r="F134" s="554"/>
      <c r="G134" s="554"/>
      <c r="H134" s="554"/>
      <c r="I134" s="554"/>
      <c r="J134" s="554"/>
      <c r="K134" s="554"/>
      <c r="L134" s="554"/>
      <c r="M134" s="554"/>
      <c r="N134" s="556"/>
      <c r="O134" s="556"/>
      <c r="P134" s="556"/>
      <c r="Q134" s="556"/>
      <c r="R134" s="556"/>
      <c r="S134" s="556"/>
      <c r="T134" s="556"/>
      <c r="U134" s="556"/>
      <c r="V134" s="556"/>
      <c r="W134" s="554"/>
      <c r="X134" s="556"/>
      <c r="Y134" s="556"/>
      <c r="Z134" s="556"/>
      <c r="AA134" s="556"/>
      <c r="AB134" s="556"/>
      <c r="AC134" s="556"/>
      <c r="AD134" s="556"/>
      <c r="AE134" s="556"/>
      <c r="AF134" s="556"/>
      <c r="AG134" s="554"/>
      <c r="AH134" s="556"/>
      <c r="AI134" s="556"/>
      <c r="AJ134" s="556"/>
      <c r="AK134" s="556"/>
      <c r="AL134" s="556"/>
      <c r="AM134" s="556"/>
      <c r="AN134" s="556"/>
      <c r="AO134" s="556"/>
      <c r="AP134" s="556"/>
    </row>
    <row r="135" spans="1:42" x14ac:dyDescent="0.2">
      <c r="A135" s="681"/>
      <c r="C135" s="554"/>
      <c r="D135" s="554"/>
      <c r="E135" s="554"/>
      <c r="F135" s="554"/>
      <c r="G135" s="554"/>
      <c r="H135" s="554"/>
      <c r="I135" s="554"/>
      <c r="J135" s="554"/>
      <c r="K135" s="554"/>
      <c r="L135" s="554"/>
      <c r="M135" s="554"/>
      <c r="N135" s="556"/>
      <c r="O135" s="556"/>
      <c r="P135" s="556"/>
      <c r="Q135" s="556"/>
      <c r="R135" s="556"/>
      <c r="S135" s="556"/>
      <c r="T135" s="556"/>
      <c r="U135" s="556"/>
      <c r="V135" s="556"/>
      <c r="W135" s="554"/>
      <c r="X135" s="556"/>
      <c r="Y135" s="556"/>
      <c r="Z135" s="556"/>
      <c r="AA135" s="556"/>
      <c r="AB135" s="556"/>
      <c r="AC135" s="556"/>
      <c r="AD135" s="556"/>
      <c r="AE135" s="556"/>
      <c r="AF135" s="556"/>
      <c r="AG135" s="554"/>
      <c r="AH135" s="556"/>
      <c r="AI135" s="556"/>
      <c r="AJ135" s="556"/>
      <c r="AK135" s="556"/>
      <c r="AL135" s="556"/>
      <c r="AM135" s="556"/>
      <c r="AN135" s="556"/>
      <c r="AO135" s="556"/>
      <c r="AP135" s="556"/>
    </row>
    <row r="136" spans="1:42" ht="3" customHeight="1" x14ac:dyDescent="0.2">
      <c r="A136" s="681"/>
      <c r="C136" s="554"/>
      <c r="D136" s="554"/>
      <c r="E136" s="554"/>
      <c r="F136" s="554"/>
      <c r="G136" s="554"/>
      <c r="H136" s="554"/>
      <c r="I136" s="554"/>
      <c r="J136" s="554"/>
      <c r="K136" s="554"/>
      <c r="L136" s="554"/>
      <c r="M136" s="554"/>
      <c r="N136" s="556"/>
      <c r="O136" s="556"/>
      <c r="P136" s="556"/>
      <c r="Q136" s="556"/>
      <c r="R136" s="556"/>
      <c r="S136" s="556"/>
      <c r="T136" s="556"/>
      <c r="U136" s="556"/>
      <c r="V136" s="556"/>
      <c r="W136" s="554"/>
      <c r="X136" s="556"/>
      <c r="Y136" s="556"/>
      <c r="Z136" s="556"/>
      <c r="AA136" s="556"/>
      <c r="AB136" s="556"/>
      <c r="AC136" s="556"/>
      <c r="AD136" s="556"/>
      <c r="AE136" s="556"/>
      <c r="AF136" s="556"/>
      <c r="AG136" s="554"/>
      <c r="AH136" s="556"/>
      <c r="AI136" s="556"/>
      <c r="AJ136" s="556"/>
      <c r="AK136" s="556"/>
      <c r="AL136" s="556"/>
      <c r="AM136" s="556"/>
      <c r="AN136" s="556"/>
      <c r="AO136" s="556"/>
      <c r="AP136" s="556"/>
    </row>
    <row r="137" spans="1:42" ht="3" customHeight="1" x14ac:dyDescent="0.2">
      <c r="A137" s="681"/>
      <c r="C137" s="554"/>
      <c r="D137" s="554"/>
      <c r="E137" s="554"/>
      <c r="F137" s="554"/>
      <c r="G137" s="554"/>
      <c r="H137" s="554"/>
      <c r="I137" s="554"/>
      <c r="J137" s="554"/>
      <c r="K137" s="554"/>
      <c r="L137" s="554"/>
      <c r="M137" s="554"/>
      <c r="N137" s="556"/>
      <c r="O137" s="556"/>
      <c r="P137" s="556"/>
      <c r="Q137" s="556"/>
      <c r="R137" s="556"/>
      <c r="S137" s="556"/>
      <c r="T137" s="556"/>
      <c r="U137" s="556"/>
      <c r="V137" s="556"/>
      <c r="W137" s="554"/>
      <c r="X137" s="556"/>
      <c r="Y137" s="556"/>
      <c r="Z137" s="556"/>
      <c r="AA137" s="556"/>
      <c r="AB137" s="556"/>
      <c r="AC137" s="556"/>
      <c r="AD137" s="556"/>
      <c r="AE137" s="556"/>
      <c r="AF137" s="556"/>
      <c r="AG137" s="554"/>
      <c r="AH137" s="556"/>
      <c r="AI137" s="556"/>
      <c r="AJ137" s="556"/>
      <c r="AK137" s="556"/>
      <c r="AL137" s="556"/>
      <c r="AM137" s="556"/>
      <c r="AN137" s="556"/>
      <c r="AO137" s="556"/>
      <c r="AP137" s="556"/>
    </row>
    <row r="138" spans="1:42" x14ac:dyDescent="0.2">
      <c r="A138" s="681"/>
      <c r="C138" s="554"/>
      <c r="D138" s="554"/>
      <c r="E138" s="554"/>
      <c r="F138" s="554"/>
      <c r="G138" s="554"/>
      <c r="H138" s="554"/>
      <c r="I138" s="554"/>
      <c r="J138" s="554"/>
      <c r="K138" s="554"/>
      <c r="L138" s="554"/>
      <c r="M138" s="554"/>
      <c r="N138" s="556"/>
      <c r="O138" s="556"/>
      <c r="P138" s="556"/>
      <c r="Q138" s="556"/>
      <c r="R138" s="556"/>
      <c r="S138" s="556"/>
      <c r="T138" s="556"/>
      <c r="U138" s="556"/>
      <c r="V138" s="556"/>
      <c r="W138" s="554"/>
      <c r="X138" s="556"/>
      <c r="Y138" s="556"/>
      <c r="Z138" s="556"/>
      <c r="AA138" s="556"/>
      <c r="AB138" s="556"/>
      <c r="AC138" s="556"/>
      <c r="AD138" s="556"/>
      <c r="AE138" s="556"/>
      <c r="AF138" s="556"/>
      <c r="AG138" s="554"/>
      <c r="AH138" s="556"/>
      <c r="AI138" s="556"/>
      <c r="AJ138" s="556"/>
      <c r="AK138" s="556"/>
      <c r="AL138" s="556"/>
      <c r="AM138" s="556"/>
      <c r="AN138" s="556"/>
      <c r="AO138" s="556"/>
      <c r="AP138" s="556"/>
    </row>
    <row r="139" spans="1:42" x14ac:dyDescent="0.2">
      <c r="A139" s="681"/>
      <c r="C139" s="554"/>
      <c r="D139" s="554"/>
      <c r="E139" s="554"/>
      <c r="F139" s="554"/>
      <c r="G139" s="554"/>
      <c r="H139" s="554"/>
      <c r="I139" s="554"/>
      <c r="J139" s="554"/>
      <c r="K139" s="554"/>
      <c r="L139" s="554"/>
      <c r="M139" s="554"/>
      <c r="N139" s="556"/>
      <c r="O139" s="556"/>
      <c r="P139" s="556"/>
      <c r="Q139" s="556"/>
      <c r="R139" s="556"/>
      <c r="S139" s="556"/>
      <c r="T139" s="556"/>
      <c r="U139" s="556"/>
      <c r="V139" s="556"/>
      <c r="W139" s="554"/>
      <c r="X139" s="556"/>
      <c r="Y139" s="556"/>
      <c r="Z139" s="556"/>
      <c r="AA139" s="556"/>
      <c r="AB139" s="556"/>
      <c r="AC139" s="556"/>
      <c r="AD139" s="556"/>
      <c r="AE139" s="556"/>
      <c r="AF139" s="556"/>
      <c r="AG139" s="554"/>
      <c r="AH139" s="556"/>
      <c r="AI139" s="556"/>
      <c r="AJ139" s="556"/>
      <c r="AK139" s="556"/>
      <c r="AL139" s="556"/>
      <c r="AM139" s="556"/>
      <c r="AN139" s="556"/>
      <c r="AO139" s="556"/>
      <c r="AP139" s="556"/>
    </row>
    <row r="140" spans="1:42" ht="3" customHeight="1" x14ac:dyDescent="0.2">
      <c r="A140" s="681"/>
      <c r="C140" s="554"/>
      <c r="D140" s="554"/>
      <c r="E140" s="554"/>
      <c r="F140" s="554"/>
      <c r="G140" s="554"/>
      <c r="H140" s="554"/>
      <c r="I140" s="554"/>
      <c r="J140" s="554"/>
      <c r="K140" s="554"/>
      <c r="L140" s="554"/>
      <c r="M140" s="554"/>
      <c r="N140" s="556"/>
      <c r="O140" s="556"/>
      <c r="P140" s="556"/>
      <c r="Q140" s="556"/>
      <c r="R140" s="556"/>
      <c r="S140" s="556"/>
      <c r="T140" s="556"/>
      <c r="U140" s="556"/>
      <c r="V140" s="556"/>
      <c r="W140" s="554"/>
      <c r="X140" s="556"/>
      <c r="Y140" s="556"/>
      <c r="Z140" s="556"/>
      <c r="AA140" s="556"/>
      <c r="AB140" s="556"/>
      <c r="AC140" s="556"/>
      <c r="AD140" s="556"/>
      <c r="AE140" s="556"/>
      <c r="AF140" s="556"/>
      <c r="AG140" s="554"/>
      <c r="AH140" s="556"/>
      <c r="AI140" s="556"/>
      <c r="AJ140" s="556"/>
      <c r="AK140" s="556"/>
      <c r="AL140" s="556"/>
      <c r="AM140" s="556"/>
      <c r="AN140" s="556"/>
      <c r="AO140" s="556"/>
      <c r="AP140" s="556"/>
    </row>
    <row r="141" spans="1:42" ht="3" customHeight="1" x14ac:dyDescent="0.2">
      <c r="A141" s="681"/>
      <c r="C141" s="554"/>
      <c r="D141" s="554"/>
      <c r="E141" s="554"/>
      <c r="F141" s="554"/>
      <c r="G141" s="554"/>
      <c r="H141" s="554"/>
      <c r="I141" s="554"/>
      <c r="J141" s="554"/>
      <c r="K141" s="554"/>
      <c r="L141" s="554"/>
      <c r="M141" s="554"/>
      <c r="N141" s="556"/>
      <c r="O141" s="556"/>
      <c r="P141" s="556"/>
      <c r="Q141" s="556"/>
      <c r="R141" s="556"/>
      <c r="S141" s="556"/>
      <c r="T141" s="556"/>
      <c r="U141" s="556"/>
      <c r="V141" s="556"/>
      <c r="W141" s="554"/>
      <c r="X141" s="556"/>
      <c r="Y141" s="556"/>
      <c r="Z141" s="556"/>
      <c r="AA141" s="556"/>
      <c r="AB141" s="556"/>
      <c r="AC141" s="556"/>
      <c r="AD141" s="556"/>
      <c r="AE141" s="556"/>
      <c r="AF141" s="556"/>
      <c r="AG141" s="554"/>
      <c r="AH141" s="556"/>
      <c r="AI141" s="556"/>
      <c r="AJ141" s="556"/>
      <c r="AK141" s="556"/>
      <c r="AL141" s="556"/>
      <c r="AM141" s="556"/>
      <c r="AN141" s="556"/>
      <c r="AO141" s="556"/>
      <c r="AP141" s="556"/>
    </row>
    <row r="142" spans="1:42" ht="3" customHeight="1" x14ac:dyDescent="0.2">
      <c r="A142" s="681"/>
      <c r="C142" s="554"/>
      <c r="D142" s="554"/>
      <c r="E142" s="554"/>
      <c r="F142" s="554"/>
      <c r="G142" s="554"/>
      <c r="H142" s="554"/>
      <c r="I142" s="554"/>
      <c r="J142" s="554"/>
      <c r="K142" s="554"/>
      <c r="L142" s="554"/>
      <c r="M142" s="554"/>
      <c r="N142" s="556"/>
      <c r="O142" s="556"/>
      <c r="P142" s="556"/>
      <c r="Q142" s="556"/>
      <c r="R142" s="556"/>
      <c r="S142" s="556"/>
      <c r="T142" s="556"/>
      <c r="U142" s="556"/>
      <c r="V142" s="556"/>
      <c r="W142" s="554"/>
      <c r="X142" s="556"/>
      <c r="Y142" s="556"/>
      <c r="Z142" s="556"/>
      <c r="AA142" s="556"/>
      <c r="AB142" s="556"/>
      <c r="AC142" s="556"/>
      <c r="AD142" s="556"/>
      <c r="AE142" s="556"/>
      <c r="AF142" s="556"/>
      <c r="AG142" s="554"/>
      <c r="AH142" s="556"/>
      <c r="AI142" s="556"/>
      <c r="AJ142" s="556"/>
      <c r="AK142" s="556"/>
      <c r="AL142" s="556"/>
      <c r="AM142" s="556"/>
      <c r="AN142" s="556"/>
      <c r="AO142" s="556"/>
      <c r="AP142" s="556"/>
    </row>
    <row r="143" spans="1:42" ht="3" customHeight="1" x14ac:dyDescent="0.2">
      <c r="A143" s="681"/>
      <c r="C143" s="554"/>
      <c r="D143" s="554"/>
      <c r="E143" s="554"/>
      <c r="F143" s="554"/>
      <c r="G143" s="554"/>
      <c r="H143" s="554"/>
      <c r="I143" s="554"/>
      <c r="J143" s="554"/>
      <c r="K143" s="554"/>
      <c r="L143" s="554"/>
      <c r="M143" s="554"/>
      <c r="N143" s="556"/>
      <c r="O143" s="556"/>
      <c r="P143" s="556"/>
      <c r="Q143" s="556"/>
      <c r="R143" s="556"/>
      <c r="S143" s="556"/>
      <c r="T143" s="556"/>
      <c r="U143" s="556"/>
      <c r="V143" s="556"/>
      <c r="W143" s="554"/>
      <c r="X143" s="556"/>
      <c r="Y143" s="556"/>
      <c r="Z143" s="556"/>
      <c r="AA143" s="556"/>
      <c r="AB143" s="556"/>
      <c r="AC143" s="556"/>
      <c r="AD143" s="556"/>
      <c r="AE143" s="556"/>
      <c r="AF143" s="556"/>
      <c r="AG143" s="554"/>
      <c r="AH143" s="556"/>
      <c r="AI143" s="556"/>
      <c r="AJ143" s="556"/>
      <c r="AK143" s="556"/>
      <c r="AL143" s="556"/>
      <c r="AM143" s="556"/>
      <c r="AN143" s="556"/>
      <c r="AO143" s="556"/>
      <c r="AP143" s="556"/>
    </row>
    <row r="144" spans="1:42" x14ac:dyDescent="0.2">
      <c r="A144" s="681"/>
      <c r="C144" s="554"/>
      <c r="D144" s="554"/>
      <c r="E144" s="554"/>
      <c r="F144" s="554"/>
      <c r="G144" s="554"/>
      <c r="H144" s="554"/>
      <c r="I144" s="554"/>
      <c r="J144" s="554"/>
      <c r="K144" s="554"/>
      <c r="L144" s="554"/>
      <c r="M144" s="554"/>
      <c r="N144" s="556"/>
      <c r="O144" s="556"/>
      <c r="P144" s="556"/>
      <c r="Q144" s="556"/>
      <c r="R144" s="556"/>
      <c r="S144" s="556"/>
      <c r="T144" s="556"/>
      <c r="U144" s="556"/>
      <c r="V144" s="556"/>
      <c r="W144" s="554"/>
      <c r="X144" s="556"/>
      <c r="Y144" s="556"/>
      <c r="Z144" s="556"/>
      <c r="AA144" s="556"/>
      <c r="AB144" s="556"/>
      <c r="AC144" s="556"/>
      <c r="AD144" s="556"/>
      <c r="AE144" s="556"/>
      <c r="AF144" s="556"/>
      <c r="AG144" s="554"/>
      <c r="AH144" s="556"/>
      <c r="AI144" s="556"/>
      <c r="AJ144" s="556"/>
      <c r="AK144" s="556"/>
      <c r="AL144" s="556"/>
      <c r="AM144" s="556"/>
      <c r="AN144" s="556"/>
      <c r="AO144" s="556"/>
      <c r="AP144" s="556"/>
    </row>
    <row r="145" spans="1:42" x14ac:dyDescent="0.2">
      <c r="A145" s="681"/>
      <c r="C145" s="554"/>
      <c r="D145" s="554"/>
      <c r="E145" s="554"/>
      <c r="F145" s="554"/>
      <c r="G145" s="554"/>
      <c r="H145" s="554"/>
      <c r="I145" s="554"/>
      <c r="J145" s="554"/>
      <c r="K145" s="554"/>
      <c r="L145" s="554"/>
      <c r="M145" s="554"/>
      <c r="N145" s="556"/>
      <c r="O145" s="556"/>
      <c r="P145" s="556"/>
      <c r="Q145" s="556"/>
      <c r="R145" s="556"/>
      <c r="S145" s="556"/>
      <c r="T145" s="556"/>
      <c r="U145" s="556"/>
      <c r="V145" s="556"/>
      <c r="W145" s="554"/>
      <c r="X145" s="556"/>
      <c r="Y145" s="556"/>
      <c r="Z145" s="556"/>
      <c r="AA145" s="556"/>
      <c r="AB145" s="556"/>
      <c r="AC145" s="556"/>
      <c r="AD145" s="556"/>
      <c r="AE145" s="556"/>
      <c r="AF145" s="556"/>
      <c r="AG145" s="554"/>
      <c r="AH145" s="556"/>
      <c r="AI145" s="556"/>
      <c r="AJ145" s="556"/>
      <c r="AK145" s="556"/>
      <c r="AL145" s="556"/>
      <c r="AM145" s="556"/>
      <c r="AN145" s="556"/>
      <c r="AO145" s="556"/>
      <c r="AP145" s="556"/>
    </row>
    <row r="146" spans="1:42" x14ac:dyDescent="0.2">
      <c r="A146" s="681"/>
      <c r="C146" s="554"/>
      <c r="D146" s="554"/>
      <c r="E146" s="554"/>
      <c r="F146" s="554"/>
      <c r="G146" s="554"/>
      <c r="H146" s="554"/>
      <c r="I146" s="554"/>
      <c r="J146" s="554"/>
      <c r="K146" s="554"/>
      <c r="L146" s="554"/>
      <c r="M146" s="554"/>
      <c r="N146" s="556"/>
      <c r="O146" s="556"/>
      <c r="P146" s="556"/>
      <c r="Q146" s="556"/>
      <c r="R146" s="556"/>
      <c r="S146" s="556"/>
      <c r="T146" s="556"/>
      <c r="U146" s="556"/>
      <c r="V146" s="556"/>
      <c r="W146" s="554"/>
      <c r="X146" s="556"/>
      <c r="Y146" s="556"/>
      <c r="Z146" s="556"/>
      <c r="AA146" s="556"/>
      <c r="AB146" s="556"/>
      <c r="AC146" s="556"/>
      <c r="AD146" s="556"/>
      <c r="AE146" s="556"/>
      <c r="AF146" s="556"/>
      <c r="AG146" s="554"/>
      <c r="AH146" s="556"/>
      <c r="AI146" s="556"/>
      <c r="AJ146" s="556"/>
      <c r="AK146" s="556"/>
      <c r="AL146" s="556"/>
      <c r="AM146" s="556"/>
      <c r="AN146" s="556"/>
      <c r="AO146" s="556"/>
      <c r="AP146" s="556"/>
    </row>
    <row r="147" spans="1:42" x14ac:dyDescent="0.2">
      <c r="A147" s="681"/>
      <c r="C147" s="554"/>
      <c r="D147" s="554"/>
      <c r="E147" s="554"/>
      <c r="F147" s="554"/>
      <c r="G147" s="554"/>
      <c r="H147" s="554"/>
      <c r="I147" s="554"/>
      <c r="J147" s="554"/>
      <c r="K147" s="554"/>
      <c r="L147" s="554"/>
      <c r="M147" s="554"/>
      <c r="N147" s="556"/>
      <c r="O147" s="556"/>
      <c r="P147" s="556"/>
      <c r="Q147" s="556"/>
      <c r="R147" s="556"/>
      <c r="S147" s="556"/>
      <c r="T147" s="556"/>
      <c r="U147" s="556"/>
      <c r="V147" s="556"/>
      <c r="W147" s="554"/>
      <c r="X147" s="556"/>
      <c r="Y147" s="556"/>
      <c r="Z147" s="556"/>
      <c r="AA147" s="556"/>
      <c r="AB147" s="556"/>
      <c r="AC147" s="556"/>
      <c r="AD147" s="556"/>
      <c r="AE147" s="556"/>
      <c r="AF147" s="556"/>
      <c r="AG147" s="554"/>
      <c r="AH147" s="556"/>
      <c r="AI147" s="556"/>
      <c r="AJ147" s="556"/>
      <c r="AK147" s="556"/>
      <c r="AL147" s="556"/>
      <c r="AM147" s="556"/>
      <c r="AN147" s="556"/>
      <c r="AO147" s="556"/>
      <c r="AP147" s="556"/>
    </row>
    <row r="148" spans="1:42" x14ac:dyDescent="0.2">
      <c r="A148" s="681"/>
      <c r="C148" s="554"/>
      <c r="D148" s="554"/>
      <c r="E148" s="554"/>
      <c r="F148" s="554"/>
      <c r="G148" s="554"/>
      <c r="H148" s="554"/>
      <c r="I148" s="554"/>
      <c r="J148" s="554"/>
      <c r="K148" s="554"/>
      <c r="L148" s="554"/>
      <c r="M148" s="554"/>
      <c r="N148" s="556"/>
      <c r="O148" s="556"/>
      <c r="P148" s="556"/>
      <c r="Q148" s="556"/>
      <c r="R148" s="556"/>
      <c r="S148" s="556"/>
      <c r="T148" s="556"/>
      <c r="U148" s="556"/>
      <c r="V148" s="556"/>
      <c r="W148" s="554"/>
      <c r="X148" s="556"/>
      <c r="Y148" s="556"/>
      <c r="Z148" s="556"/>
      <c r="AA148" s="556"/>
      <c r="AB148" s="556"/>
      <c r="AC148" s="556"/>
      <c r="AD148" s="556"/>
      <c r="AE148" s="556"/>
      <c r="AF148" s="556"/>
      <c r="AG148" s="554"/>
      <c r="AH148" s="556"/>
      <c r="AI148" s="556"/>
      <c r="AJ148" s="556"/>
      <c r="AK148" s="556"/>
      <c r="AL148" s="556"/>
      <c r="AM148" s="556"/>
      <c r="AN148" s="556"/>
      <c r="AO148" s="556"/>
      <c r="AP148" s="556"/>
    </row>
  </sheetData>
  <sheetProtection sheet="1" objects="1" scenarios="1"/>
  <mergeCells count="42">
    <mergeCell ref="H3:O3"/>
    <mergeCell ref="J4:O4"/>
    <mergeCell ref="J5:O5"/>
    <mergeCell ref="B48:T48"/>
    <mergeCell ref="B49:T49"/>
    <mergeCell ref="B40:T40"/>
    <mergeCell ref="B41:Q41"/>
    <mergeCell ref="B42:T42"/>
    <mergeCell ref="B43:T43"/>
    <mergeCell ref="B44:T44"/>
    <mergeCell ref="B47:T47"/>
    <mergeCell ref="B46:T46"/>
    <mergeCell ref="B16:C16"/>
    <mergeCell ref="B20:C20"/>
    <mergeCell ref="B28:C28"/>
    <mergeCell ref="B39:R39"/>
    <mergeCell ref="A116:B120"/>
    <mergeCell ref="X121:AP121"/>
    <mergeCell ref="A123:B127"/>
    <mergeCell ref="B55:T55"/>
    <mergeCell ref="B57:Z57"/>
    <mergeCell ref="A64:B90"/>
    <mergeCell ref="A92:B96"/>
    <mergeCell ref="A98:B102"/>
    <mergeCell ref="A104:B108"/>
    <mergeCell ref="B52:T52"/>
    <mergeCell ref="B53:T53"/>
    <mergeCell ref="A110:B114"/>
    <mergeCell ref="B54:T54"/>
    <mergeCell ref="B50:T50"/>
    <mergeCell ref="B51:T51"/>
    <mergeCell ref="AH7:AP7"/>
    <mergeCell ref="BC8:CL8"/>
    <mergeCell ref="CN8:CQ8"/>
    <mergeCell ref="D7:L7"/>
    <mergeCell ref="N7:V7"/>
    <mergeCell ref="X7:AF7"/>
    <mergeCell ref="CS8:DA8"/>
    <mergeCell ref="BC9:BK9"/>
    <mergeCell ref="BL9:BT9"/>
    <mergeCell ref="BU9:CC9"/>
    <mergeCell ref="CD9:CL9"/>
  </mergeCells>
  <conditionalFormatting sqref="X10:AP10">
    <cfRule type="expression" dxfId="19" priority="15">
      <formula>$BG$40=1</formula>
    </cfRule>
    <cfRule type="expression" dxfId="18" priority="16">
      <formula>$BG$40=2</formula>
    </cfRule>
  </conditionalFormatting>
  <conditionalFormatting sqref="N10:V36">
    <cfRule type="expression" dxfId="17" priority="13">
      <formula>$AU$35=1</formula>
    </cfRule>
    <cfRule type="expression" dxfId="16" priority="14">
      <formula>$AU$35=2</formula>
    </cfRule>
  </conditionalFormatting>
  <conditionalFormatting sqref="BC10:CL36">
    <cfRule type="cellIs" dxfId="15" priority="12" operator="greaterThan">
      <formula>0</formula>
    </cfRule>
  </conditionalFormatting>
  <conditionalFormatting sqref="CN15:CP36 CN11:CO14">
    <cfRule type="cellIs" dxfId="14" priority="11" operator="equal">
      <formula>"ERROR"</formula>
    </cfRule>
  </conditionalFormatting>
  <conditionalFormatting sqref="CS10:DA36">
    <cfRule type="cellIs" dxfId="13" priority="10" operator="equal">
      <formula>"ERROR"</formula>
    </cfRule>
  </conditionalFormatting>
  <conditionalFormatting sqref="D64:L90 N64:V90 X64:AF90 AH64:AQ90">
    <cfRule type="cellIs" dxfId="12" priority="9" operator="greaterThan">
      <formula>0</formula>
    </cfRule>
  </conditionalFormatting>
  <conditionalFormatting sqref="D92:L96 N92:AQ96">
    <cfRule type="cellIs" dxfId="11" priority="8" operator="greaterThan">
      <formula>0</formula>
    </cfRule>
  </conditionalFormatting>
  <conditionalFormatting sqref="AH123:AP148 N104:V108">
    <cfRule type="cellIs" dxfId="10" priority="7" operator="equal">
      <formula>"ERROR"</formula>
    </cfRule>
  </conditionalFormatting>
  <conditionalFormatting sqref="D110:L114">
    <cfRule type="cellIs" dxfId="9" priority="6" operator="equal">
      <formula>"ERROR"</formula>
    </cfRule>
  </conditionalFormatting>
  <conditionalFormatting sqref="D116:L120">
    <cfRule type="cellIs" dxfId="8" priority="5" operator="equal">
      <formula>"ERROR"</formula>
    </cfRule>
  </conditionalFormatting>
  <conditionalFormatting sqref="N123:V148">
    <cfRule type="cellIs" dxfId="7" priority="4" operator="equal">
      <formula>"ERROR"</formula>
    </cfRule>
  </conditionalFormatting>
  <conditionalFormatting sqref="X123:AF148">
    <cfRule type="cellIs" dxfId="6" priority="3" operator="equal">
      <formula>"ERROR"</formula>
    </cfRule>
  </conditionalFormatting>
  <conditionalFormatting sqref="CP11:CP14 CN10:CQ10 CQ11:CQ36">
    <cfRule type="cellIs" dxfId="5" priority="2" operator="equal">
      <formula>"ERROR"</formula>
    </cfRule>
  </conditionalFormatting>
  <conditionalFormatting sqref="D98:L102">
    <cfRule type="cellIs" dxfId="4" priority="1" operator="greaterThan">
      <formula>0</formula>
    </cfRule>
  </conditionalFormatting>
  <conditionalFormatting sqref="AQ7 AG7">
    <cfRule type="expression" dxfId="3" priority="25" stopIfTrue="1">
      <formula>$J$4=$AU$1</formula>
    </cfRule>
  </conditionalFormatting>
  <conditionalFormatting sqref="X7:AF8 AH7:AP8">
    <cfRule type="expression" dxfId="2" priority="27" stopIfTrue="1">
      <formula>$J$4=$AU$1</formula>
    </cfRule>
  </conditionalFormatting>
  <conditionalFormatting sqref="X37:AQ37">
    <cfRule type="expression" dxfId="1" priority="29" stopIfTrue="1">
      <formula>$J$4=$AU$1</formula>
    </cfRule>
  </conditionalFormatting>
  <conditionalFormatting sqref="AE8 AO8">
    <cfRule type="expression" dxfId="0" priority="30">
      <formula>$J$4=$AU$1</formula>
    </cfRule>
  </conditionalFormatting>
  <dataValidations count="4">
    <dataValidation type="list" allowBlank="1" showInputMessage="1" showErrorMessage="1" sqref="JL4 WVX983046 WMB983046 WCF983046 VSJ983046 VIN983046 UYR983046 UOV983046 UEZ983046 TVD983046 TLH983046 TBL983046 SRP983046 SHT983046 RXX983046 ROB983046 REF983046 QUJ983046 QKN983046 QAR983046 PQV983046 PGZ983046 OXD983046 ONH983046 ODL983046 NTP983046 NJT983046 MZX983046 MQB983046 MGF983046 LWJ983046 LMN983046 LCR983046 KSV983046 KIZ983046 JZD983046 JPH983046 JFL983046 IVP983046 ILT983046 IBX983046 HSB983046 HIF983046 GYJ983046 GON983046 GER983046 FUV983046 FKZ983046 FBD983046 ERH983046 EHL983046 DXP983046 DNT983046 DDX983046 CUB983046 CKF983046 CAJ983046 BQN983046 BGR983046 AWV983046 AMZ983046 ADD983046 TH983046 JL983046 N983046 WVX917510 WMB917510 WCF917510 VSJ917510 VIN917510 UYR917510 UOV917510 UEZ917510 TVD917510 TLH917510 TBL917510 SRP917510 SHT917510 RXX917510 ROB917510 REF917510 QUJ917510 QKN917510 QAR917510 PQV917510 PGZ917510 OXD917510 ONH917510 ODL917510 NTP917510 NJT917510 MZX917510 MQB917510 MGF917510 LWJ917510 LMN917510 LCR917510 KSV917510 KIZ917510 JZD917510 JPH917510 JFL917510 IVP917510 ILT917510 IBX917510 HSB917510 HIF917510 GYJ917510 GON917510 GER917510 FUV917510 FKZ917510 FBD917510 ERH917510 EHL917510 DXP917510 DNT917510 DDX917510 CUB917510 CKF917510 CAJ917510 BQN917510 BGR917510 AWV917510 AMZ917510 ADD917510 TH917510 JL917510 N917510 WVX851974 WMB851974 WCF851974 VSJ851974 VIN851974 UYR851974 UOV851974 UEZ851974 TVD851974 TLH851974 TBL851974 SRP851974 SHT851974 RXX851974 ROB851974 REF851974 QUJ851974 QKN851974 QAR851974 PQV851974 PGZ851974 OXD851974 ONH851974 ODL851974 NTP851974 NJT851974 MZX851974 MQB851974 MGF851974 LWJ851974 LMN851974 LCR851974 KSV851974 KIZ851974 JZD851974 JPH851974 JFL851974 IVP851974 ILT851974 IBX851974 HSB851974 HIF851974 GYJ851974 GON851974 GER851974 FUV851974 FKZ851974 FBD851974 ERH851974 EHL851974 DXP851974 DNT851974 DDX851974 CUB851974 CKF851974 CAJ851974 BQN851974 BGR851974 AWV851974 AMZ851974 ADD851974 TH851974 JL851974 N851974 WVX786438 WMB786438 WCF786438 VSJ786438 VIN786438 UYR786438 UOV786438 UEZ786438 TVD786438 TLH786438 TBL786438 SRP786438 SHT786438 RXX786438 ROB786438 REF786438 QUJ786438 QKN786438 QAR786438 PQV786438 PGZ786438 OXD786438 ONH786438 ODL786438 NTP786438 NJT786438 MZX786438 MQB786438 MGF786438 LWJ786438 LMN786438 LCR786438 KSV786438 KIZ786438 JZD786438 JPH786438 JFL786438 IVP786438 ILT786438 IBX786438 HSB786438 HIF786438 GYJ786438 GON786438 GER786438 FUV786438 FKZ786438 FBD786438 ERH786438 EHL786438 DXP786438 DNT786438 DDX786438 CUB786438 CKF786438 CAJ786438 BQN786438 BGR786438 AWV786438 AMZ786438 ADD786438 TH786438 JL786438 N786438 WVX720902 WMB720902 WCF720902 VSJ720902 VIN720902 UYR720902 UOV720902 UEZ720902 TVD720902 TLH720902 TBL720902 SRP720902 SHT720902 RXX720902 ROB720902 REF720902 QUJ720902 QKN720902 QAR720902 PQV720902 PGZ720902 OXD720902 ONH720902 ODL720902 NTP720902 NJT720902 MZX720902 MQB720902 MGF720902 LWJ720902 LMN720902 LCR720902 KSV720902 KIZ720902 JZD720902 JPH720902 JFL720902 IVP720902 ILT720902 IBX720902 HSB720902 HIF720902 GYJ720902 GON720902 GER720902 FUV720902 FKZ720902 FBD720902 ERH720902 EHL720902 DXP720902 DNT720902 DDX720902 CUB720902 CKF720902 CAJ720902 BQN720902 BGR720902 AWV720902 AMZ720902 ADD720902 TH720902 JL720902 N720902 WVX655366 WMB655366 WCF655366 VSJ655366 VIN655366 UYR655366 UOV655366 UEZ655366 TVD655366 TLH655366 TBL655366 SRP655366 SHT655366 RXX655366 ROB655366 REF655366 QUJ655366 QKN655366 QAR655366 PQV655366 PGZ655366 OXD655366 ONH655366 ODL655366 NTP655366 NJT655366 MZX655366 MQB655366 MGF655366 LWJ655366 LMN655366 LCR655366 KSV655366 KIZ655366 JZD655366 JPH655366 JFL655366 IVP655366 ILT655366 IBX655366 HSB655366 HIF655366 GYJ655366 GON655366 GER655366 FUV655366 FKZ655366 FBD655366 ERH655366 EHL655366 DXP655366 DNT655366 DDX655366 CUB655366 CKF655366 CAJ655366 BQN655366 BGR655366 AWV655366 AMZ655366 ADD655366 TH655366 JL655366 N655366 WVX589830 WMB589830 WCF589830 VSJ589830 VIN589830 UYR589830 UOV589830 UEZ589830 TVD589830 TLH589830 TBL589830 SRP589830 SHT589830 RXX589830 ROB589830 REF589830 QUJ589830 QKN589830 QAR589830 PQV589830 PGZ589830 OXD589830 ONH589830 ODL589830 NTP589830 NJT589830 MZX589830 MQB589830 MGF589830 LWJ589830 LMN589830 LCR589830 KSV589830 KIZ589830 JZD589830 JPH589830 JFL589830 IVP589830 ILT589830 IBX589830 HSB589830 HIF589830 GYJ589830 GON589830 GER589830 FUV589830 FKZ589830 FBD589830 ERH589830 EHL589830 DXP589830 DNT589830 DDX589830 CUB589830 CKF589830 CAJ589830 BQN589830 BGR589830 AWV589830 AMZ589830 ADD589830 TH589830 JL589830 N589830 WVX524294 WMB524294 WCF524294 VSJ524294 VIN524294 UYR524294 UOV524294 UEZ524294 TVD524294 TLH524294 TBL524294 SRP524294 SHT524294 RXX524294 ROB524294 REF524294 QUJ524294 QKN524294 QAR524294 PQV524294 PGZ524294 OXD524294 ONH524294 ODL524294 NTP524294 NJT524294 MZX524294 MQB524294 MGF524294 LWJ524294 LMN524294 LCR524294 KSV524294 KIZ524294 JZD524294 JPH524294 JFL524294 IVP524294 ILT524294 IBX524294 HSB524294 HIF524294 GYJ524294 GON524294 GER524294 FUV524294 FKZ524294 FBD524294 ERH524294 EHL524294 DXP524294 DNT524294 DDX524294 CUB524294 CKF524294 CAJ524294 BQN524294 BGR524294 AWV524294 AMZ524294 ADD524294 TH524294 JL524294 N524294 WVX458758 WMB458758 WCF458758 VSJ458758 VIN458758 UYR458758 UOV458758 UEZ458758 TVD458758 TLH458758 TBL458758 SRP458758 SHT458758 RXX458758 ROB458758 REF458758 QUJ458758 QKN458758 QAR458758 PQV458758 PGZ458758 OXD458758 ONH458758 ODL458758 NTP458758 NJT458758 MZX458758 MQB458758 MGF458758 LWJ458758 LMN458758 LCR458758 KSV458758 KIZ458758 JZD458758 JPH458758 JFL458758 IVP458758 ILT458758 IBX458758 HSB458758 HIF458758 GYJ458758 GON458758 GER458758 FUV458758 FKZ458758 FBD458758 ERH458758 EHL458758 DXP458758 DNT458758 DDX458758 CUB458758 CKF458758 CAJ458758 BQN458758 BGR458758 AWV458758 AMZ458758 ADD458758 TH458758 JL458758 N458758 WVX393222 WMB393222 WCF393222 VSJ393222 VIN393222 UYR393222 UOV393222 UEZ393222 TVD393222 TLH393222 TBL393222 SRP393222 SHT393222 RXX393222 ROB393222 REF393222 QUJ393222 QKN393222 QAR393222 PQV393222 PGZ393222 OXD393222 ONH393222 ODL393222 NTP393222 NJT393222 MZX393222 MQB393222 MGF393222 LWJ393222 LMN393222 LCR393222 KSV393222 KIZ393222 JZD393222 JPH393222 JFL393222 IVP393222 ILT393222 IBX393222 HSB393222 HIF393222 GYJ393222 GON393222 GER393222 FUV393222 FKZ393222 FBD393222 ERH393222 EHL393222 DXP393222 DNT393222 DDX393222 CUB393222 CKF393222 CAJ393222 BQN393222 BGR393222 AWV393222 AMZ393222 ADD393222 TH393222 JL393222 N393222 WVX327686 WMB327686 WCF327686 VSJ327686 VIN327686 UYR327686 UOV327686 UEZ327686 TVD327686 TLH327686 TBL327686 SRP327686 SHT327686 RXX327686 ROB327686 REF327686 QUJ327686 QKN327686 QAR327686 PQV327686 PGZ327686 OXD327686 ONH327686 ODL327686 NTP327686 NJT327686 MZX327686 MQB327686 MGF327686 LWJ327686 LMN327686 LCR327686 KSV327686 KIZ327686 JZD327686 JPH327686 JFL327686 IVP327686 ILT327686 IBX327686 HSB327686 HIF327686 GYJ327686 GON327686 GER327686 FUV327686 FKZ327686 FBD327686 ERH327686 EHL327686 DXP327686 DNT327686 DDX327686 CUB327686 CKF327686 CAJ327686 BQN327686 BGR327686 AWV327686 AMZ327686 ADD327686 TH327686 JL327686 N327686 WVX262150 WMB262150 WCF262150 VSJ262150 VIN262150 UYR262150 UOV262150 UEZ262150 TVD262150 TLH262150 TBL262150 SRP262150 SHT262150 RXX262150 ROB262150 REF262150 QUJ262150 QKN262150 QAR262150 PQV262150 PGZ262150 OXD262150 ONH262150 ODL262150 NTP262150 NJT262150 MZX262150 MQB262150 MGF262150 LWJ262150 LMN262150 LCR262150 KSV262150 KIZ262150 JZD262150 JPH262150 JFL262150 IVP262150 ILT262150 IBX262150 HSB262150 HIF262150 GYJ262150 GON262150 GER262150 FUV262150 FKZ262150 FBD262150 ERH262150 EHL262150 DXP262150 DNT262150 DDX262150 CUB262150 CKF262150 CAJ262150 BQN262150 BGR262150 AWV262150 AMZ262150 ADD262150 TH262150 JL262150 N262150 WVX196614 WMB196614 WCF196614 VSJ196614 VIN196614 UYR196614 UOV196614 UEZ196614 TVD196614 TLH196614 TBL196614 SRP196614 SHT196614 RXX196614 ROB196614 REF196614 QUJ196614 QKN196614 QAR196614 PQV196614 PGZ196614 OXD196614 ONH196614 ODL196614 NTP196614 NJT196614 MZX196614 MQB196614 MGF196614 LWJ196614 LMN196614 LCR196614 KSV196614 KIZ196614 JZD196614 JPH196614 JFL196614 IVP196614 ILT196614 IBX196614 HSB196614 HIF196614 GYJ196614 GON196614 GER196614 FUV196614 FKZ196614 FBD196614 ERH196614 EHL196614 DXP196614 DNT196614 DDX196614 CUB196614 CKF196614 CAJ196614 BQN196614 BGR196614 AWV196614 AMZ196614 ADD196614 TH196614 JL196614 N196614 WVX131078 WMB131078 WCF131078 VSJ131078 VIN131078 UYR131078 UOV131078 UEZ131078 TVD131078 TLH131078 TBL131078 SRP131078 SHT131078 RXX131078 ROB131078 REF131078 QUJ131078 QKN131078 QAR131078 PQV131078 PGZ131078 OXD131078 ONH131078 ODL131078 NTP131078 NJT131078 MZX131078 MQB131078 MGF131078 LWJ131078 LMN131078 LCR131078 KSV131078 KIZ131078 JZD131078 JPH131078 JFL131078 IVP131078 ILT131078 IBX131078 HSB131078 HIF131078 GYJ131078 GON131078 GER131078 FUV131078 FKZ131078 FBD131078 ERH131078 EHL131078 DXP131078 DNT131078 DDX131078 CUB131078 CKF131078 CAJ131078 BQN131078 BGR131078 AWV131078 AMZ131078 ADD131078 TH131078 JL131078 N131078 WVX65542 WMB65542 WCF65542 VSJ65542 VIN65542 UYR65542 UOV65542 UEZ65542 TVD65542 TLH65542 TBL65542 SRP65542 SHT65542 RXX65542 ROB65542 REF65542 QUJ65542 QKN65542 QAR65542 PQV65542 PGZ65542 OXD65542 ONH65542 ODL65542 NTP65542 NJT65542 MZX65542 MQB65542 MGF65542 LWJ65542 LMN65542 LCR65542 KSV65542 KIZ65542 JZD65542 JPH65542 JFL65542 IVP65542 ILT65542 IBX65542 HSB65542 HIF65542 GYJ65542 GON65542 GER65542 FUV65542 FKZ65542 FBD65542 ERH65542 EHL65542 DXP65542 DNT65542 DDX65542 CUB65542 CKF65542 CAJ65542 BQN65542 BGR65542 AWV65542 AMZ65542 ADD65542 TH65542 JL65542 N65542 WVX4 WMB4 WCF4 VSJ4 VIN4 UYR4 UOV4 UEZ4 TVD4 TLH4 TBL4 SRP4 SHT4 RXX4 ROB4 REF4 QUJ4 QKN4 QAR4 PQV4 PGZ4 OXD4 ONH4 ODL4 NTP4 NJT4 MZX4 MQB4 MGF4 LWJ4 LMN4 LCR4 KSV4 KIZ4 JZD4 JPH4 JFL4 IVP4 ILT4 IBX4 HSB4 HIF4 GYJ4 GON4 GER4 FUV4 FKZ4 FBD4 ERH4 EHL4 DXP4 DNT4 DDX4 CUB4 CKF4 CAJ4 BQN4 BGR4 AWV4 AMZ4 ADD4 TH4">
      <formula1>$AU$5:$AU$5</formula1>
    </dataValidation>
    <dataValidation type="list" allowBlank="1" showInputMessage="1" showErrorMessage="1" sqref="WVX983047 WMB983047 WCF983047 VSJ983047 VIN983047 UYR983047 UOV983047 UEZ983047 TVD983047 TLH983047 TBL983047 SRP983047 SHT983047 RXX983047 ROB983047 REF983047 QUJ983047 QKN983047 QAR983047 PQV983047 PGZ983047 OXD983047 ONH983047 ODL983047 NTP983047 NJT983047 MZX983047 MQB983047 MGF983047 LWJ983047 LMN983047 LCR983047 KSV983047 KIZ983047 JZD983047 JPH983047 JFL983047 IVP983047 ILT983047 IBX983047 HSB983047 HIF983047 GYJ983047 GON983047 GER983047 FUV983047 FKZ983047 FBD983047 ERH983047 EHL983047 DXP983047 DNT983047 DDX983047 CUB983047 CKF983047 CAJ983047 BQN983047 BGR983047 AWV983047 AMZ983047 ADD983047 TH983047 JL983047 N983047 WVX917511 WMB917511 WCF917511 VSJ917511 VIN917511 UYR917511 UOV917511 UEZ917511 TVD917511 TLH917511 TBL917511 SRP917511 SHT917511 RXX917511 ROB917511 REF917511 QUJ917511 QKN917511 QAR917511 PQV917511 PGZ917511 OXD917511 ONH917511 ODL917511 NTP917511 NJT917511 MZX917511 MQB917511 MGF917511 LWJ917511 LMN917511 LCR917511 KSV917511 KIZ917511 JZD917511 JPH917511 JFL917511 IVP917511 ILT917511 IBX917511 HSB917511 HIF917511 GYJ917511 GON917511 GER917511 FUV917511 FKZ917511 FBD917511 ERH917511 EHL917511 DXP917511 DNT917511 DDX917511 CUB917511 CKF917511 CAJ917511 BQN917511 BGR917511 AWV917511 AMZ917511 ADD917511 TH917511 JL917511 N917511 WVX851975 WMB851975 WCF851975 VSJ851975 VIN851975 UYR851975 UOV851975 UEZ851975 TVD851975 TLH851975 TBL851975 SRP851975 SHT851975 RXX851975 ROB851975 REF851975 QUJ851975 QKN851975 QAR851975 PQV851975 PGZ851975 OXD851975 ONH851975 ODL851975 NTP851975 NJT851975 MZX851975 MQB851975 MGF851975 LWJ851975 LMN851975 LCR851975 KSV851975 KIZ851975 JZD851975 JPH851975 JFL851975 IVP851975 ILT851975 IBX851975 HSB851975 HIF851975 GYJ851975 GON851975 GER851975 FUV851975 FKZ851975 FBD851975 ERH851975 EHL851975 DXP851975 DNT851975 DDX851975 CUB851975 CKF851975 CAJ851975 BQN851975 BGR851975 AWV851975 AMZ851975 ADD851975 TH851975 JL851975 N851975 WVX786439 WMB786439 WCF786439 VSJ786439 VIN786439 UYR786439 UOV786439 UEZ786439 TVD786439 TLH786439 TBL786439 SRP786439 SHT786439 RXX786439 ROB786439 REF786439 QUJ786439 QKN786439 QAR786439 PQV786439 PGZ786439 OXD786439 ONH786439 ODL786439 NTP786439 NJT786439 MZX786439 MQB786439 MGF786439 LWJ786439 LMN786439 LCR786439 KSV786439 KIZ786439 JZD786439 JPH786439 JFL786439 IVP786439 ILT786439 IBX786439 HSB786439 HIF786439 GYJ786439 GON786439 GER786439 FUV786439 FKZ786439 FBD786439 ERH786439 EHL786439 DXP786439 DNT786439 DDX786439 CUB786439 CKF786439 CAJ786439 BQN786439 BGR786439 AWV786439 AMZ786439 ADD786439 TH786439 JL786439 N786439 WVX720903 WMB720903 WCF720903 VSJ720903 VIN720903 UYR720903 UOV720903 UEZ720903 TVD720903 TLH720903 TBL720903 SRP720903 SHT720903 RXX720903 ROB720903 REF720903 QUJ720903 QKN720903 QAR720903 PQV720903 PGZ720903 OXD720903 ONH720903 ODL720903 NTP720903 NJT720903 MZX720903 MQB720903 MGF720903 LWJ720903 LMN720903 LCR720903 KSV720903 KIZ720903 JZD720903 JPH720903 JFL720903 IVP720903 ILT720903 IBX720903 HSB720903 HIF720903 GYJ720903 GON720903 GER720903 FUV720903 FKZ720903 FBD720903 ERH720903 EHL720903 DXP720903 DNT720903 DDX720903 CUB720903 CKF720903 CAJ720903 BQN720903 BGR720903 AWV720903 AMZ720903 ADD720903 TH720903 JL720903 N720903 WVX655367 WMB655367 WCF655367 VSJ655367 VIN655367 UYR655367 UOV655367 UEZ655367 TVD655367 TLH655367 TBL655367 SRP655367 SHT655367 RXX655367 ROB655367 REF655367 QUJ655367 QKN655367 QAR655367 PQV655367 PGZ655367 OXD655367 ONH655367 ODL655367 NTP655367 NJT655367 MZX655367 MQB655367 MGF655367 LWJ655367 LMN655367 LCR655367 KSV655367 KIZ655367 JZD655367 JPH655367 JFL655367 IVP655367 ILT655367 IBX655367 HSB655367 HIF655367 GYJ655367 GON655367 GER655367 FUV655367 FKZ655367 FBD655367 ERH655367 EHL655367 DXP655367 DNT655367 DDX655367 CUB655367 CKF655367 CAJ655367 BQN655367 BGR655367 AWV655367 AMZ655367 ADD655367 TH655367 JL655367 N655367 WVX589831 WMB589831 WCF589831 VSJ589831 VIN589831 UYR589831 UOV589831 UEZ589831 TVD589831 TLH589831 TBL589831 SRP589831 SHT589831 RXX589831 ROB589831 REF589831 QUJ589831 QKN589831 QAR589831 PQV589831 PGZ589831 OXD589831 ONH589831 ODL589831 NTP589831 NJT589831 MZX589831 MQB589831 MGF589831 LWJ589831 LMN589831 LCR589831 KSV589831 KIZ589831 JZD589831 JPH589831 JFL589831 IVP589831 ILT589831 IBX589831 HSB589831 HIF589831 GYJ589831 GON589831 GER589831 FUV589831 FKZ589831 FBD589831 ERH589831 EHL589831 DXP589831 DNT589831 DDX589831 CUB589831 CKF589831 CAJ589831 BQN589831 BGR589831 AWV589831 AMZ589831 ADD589831 TH589831 JL589831 N589831 WVX524295 WMB524295 WCF524295 VSJ524295 VIN524295 UYR524295 UOV524295 UEZ524295 TVD524295 TLH524295 TBL524295 SRP524295 SHT524295 RXX524295 ROB524295 REF524295 QUJ524295 QKN524295 QAR524295 PQV524295 PGZ524295 OXD524295 ONH524295 ODL524295 NTP524295 NJT524295 MZX524295 MQB524295 MGF524295 LWJ524295 LMN524295 LCR524295 KSV524295 KIZ524295 JZD524295 JPH524295 JFL524295 IVP524295 ILT524295 IBX524295 HSB524295 HIF524295 GYJ524295 GON524295 GER524295 FUV524295 FKZ524295 FBD524295 ERH524295 EHL524295 DXP524295 DNT524295 DDX524295 CUB524295 CKF524295 CAJ524295 BQN524295 BGR524295 AWV524295 AMZ524295 ADD524295 TH524295 JL524295 N524295 WVX458759 WMB458759 WCF458759 VSJ458759 VIN458759 UYR458759 UOV458759 UEZ458759 TVD458759 TLH458759 TBL458759 SRP458759 SHT458759 RXX458759 ROB458759 REF458759 QUJ458759 QKN458759 QAR458759 PQV458759 PGZ458759 OXD458759 ONH458759 ODL458759 NTP458759 NJT458759 MZX458759 MQB458759 MGF458759 LWJ458759 LMN458759 LCR458759 KSV458759 KIZ458759 JZD458759 JPH458759 JFL458759 IVP458759 ILT458759 IBX458759 HSB458759 HIF458759 GYJ458759 GON458759 GER458759 FUV458759 FKZ458759 FBD458759 ERH458759 EHL458759 DXP458759 DNT458759 DDX458759 CUB458759 CKF458759 CAJ458759 BQN458759 BGR458759 AWV458759 AMZ458759 ADD458759 TH458759 JL458759 N458759 WVX393223 WMB393223 WCF393223 VSJ393223 VIN393223 UYR393223 UOV393223 UEZ393223 TVD393223 TLH393223 TBL393223 SRP393223 SHT393223 RXX393223 ROB393223 REF393223 QUJ393223 QKN393223 QAR393223 PQV393223 PGZ393223 OXD393223 ONH393223 ODL393223 NTP393223 NJT393223 MZX393223 MQB393223 MGF393223 LWJ393223 LMN393223 LCR393223 KSV393223 KIZ393223 JZD393223 JPH393223 JFL393223 IVP393223 ILT393223 IBX393223 HSB393223 HIF393223 GYJ393223 GON393223 GER393223 FUV393223 FKZ393223 FBD393223 ERH393223 EHL393223 DXP393223 DNT393223 DDX393223 CUB393223 CKF393223 CAJ393223 BQN393223 BGR393223 AWV393223 AMZ393223 ADD393223 TH393223 JL393223 N393223 WVX327687 WMB327687 WCF327687 VSJ327687 VIN327687 UYR327687 UOV327687 UEZ327687 TVD327687 TLH327687 TBL327687 SRP327687 SHT327687 RXX327687 ROB327687 REF327687 QUJ327687 QKN327687 QAR327687 PQV327687 PGZ327687 OXD327687 ONH327687 ODL327687 NTP327687 NJT327687 MZX327687 MQB327687 MGF327687 LWJ327687 LMN327687 LCR327687 KSV327687 KIZ327687 JZD327687 JPH327687 JFL327687 IVP327687 ILT327687 IBX327687 HSB327687 HIF327687 GYJ327687 GON327687 GER327687 FUV327687 FKZ327687 FBD327687 ERH327687 EHL327687 DXP327687 DNT327687 DDX327687 CUB327687 CKF327687 CAJ327687 BQN327687 BGR327687 AWV327687 AMZ327687 ADD327687 TH327687 JL327687 N327687 WVX262151 WMB262151 WCF262151 VSJ262151 VIN262151 UYR262151 UOV262151 UEZ262151 TVD262151 TLH262151 TBL262151 SRP262151 SHT262151 RXX262151 ROB262151 REF262151 QUJ262151 QKN262151 QAR262151 PQV262151 PGZ262151 OXD262151 ONH262151 ODL262151 NTP262151 NJT262151 MZX262151 MQB262151 MGF262151 LWJ262151 LMN262151 LCR262151 KSV262151 KIZ262151 JZD262151 JPH262151 JFL262151 IVP262151 ILT262151 IBX262151 HSB262151 HIF262151 GYJ262151 GON262151 GER262151 FUV262151 FKZ262151 FBD262151 ERH262151 EHL262151 DXP262151 DNT262151 DDX262151 CUB262151 CKF262151 CAJ262151 BQN262151 BGR262151 AWV262151 AMZ262151 ADD262151 TH262151 JL262151 N262151 WVX196615 WMB196615 WCF196615 VSJ196615 VIN196615 UYR196615 UOV196615 UEZ196615 TVD196615 TLH196615 TBL196615 SRP196615 SHT196615 RXX196615 ROB196615 REF196615 QUJ196615 QKN196615 QAR196615 PQV196615 PGZ196615 OXD196615 ONH196615 ODL196615 NTP196615 NJT196615 MZX196615 MQB196615 MGF196615 LWJ196615 LMN196615 LCR196615 KSV196615 KIZ196615 JZD196615 JPH196615 JFL196615 IVP196615 ILT196615 IBX196615 HSB196615 HIF196615 GYJ196615 GON196615 GER196615 FUV196615 FKZ196615 FBD196615 ERH196615 EHL196615 DXP196615 DNT196615 DDX196615 CUB196615 CKF196615 CAJ196615 BQN196615 BGR196615 AWV196615 AMZ196615 ADD196615 TH196615 JL196615 N196615 WVX131079 WMB131079 WCF131079 VSJ131079 VIN131079 UYR131079 UOV131079 UEZ131079 TVD131079 TLH131079 TBL131079 SRP131079 SHT131079 RXX131079 ROB131079 REF131079 QUJ131079 QKN131079 QAR131079 PQV131079 PGZ131079 OXD131079 ONH131079 ODL131079 NTP131079 NJT131079 MZX131079 MQB131079 MGF131079 LWJ131079 LMN131079 LCR131079 KSV131079 KIZ131079 JZD131079 JPH131079 JFL131079 IVP131079 ILT131079 IBX131079 HSB131079 HIF131079 GYJ131079 GON131079 GER131079 FUV131079 FKZ131079 FBD131079 ERH131079 EHL131079 DXP131079 DNT131079 DDX131079 CUB131079 CKF131079 CAJ131079 BQN131079 BGR131079 AWV131079 AMZ131079 ADD131079 TH131079 JL131079 N131079 WVX65543 WMB65543 WCF65543 VSJ65543 VIN65543 UYR65543 UOV65543 UEZ65543 TVD65543 TLH65543 TBL65543 SRP65543 SHT65543 RXX65543 ROB65543 REF65543 QUJ65543 QKN65543 QAR65543 PQV65543 PGZ65543 OXD65543 ONH65543 ODL65543 NTP65543 NJT65543 MZX65543 MQB65543 MGF65543 LWJ65543 LMN65543 LCR65543 KSV65543 KIZ65543 JZD65543 JPH65543 JFL65543 IVP65543 ILT65543 IBX65543 HSB65543 HIF65543 GYJ65543 GON65543 GER65543 FUV65543 FKZ65543 FBD65543 ERH65543 EHL65543 DXP65543 DNT65543 DDX65543 CUB65543 CKF65543 CAJ65543 BQN65543 BGR65543 AWV65543 AMZ65543 ADD65543 TH65543 JL65543 N65543 WVX5 WMB5 WCF5 VSJ5 VIN5 UYR5 UOV5 UEZ5 TVD5 TLH5 TBL5 SRP5 SHT5 RXX5 ROB5 REF5 QUJ5 QKN5 QAR5 PQV5 PGZ5 OXD5 ONH5 ODL5 NTP5 NJT5 MZX5 MQB5 MGF5 LWJ5 LMN5 LCR5 KSV5 KIZ5 JZD5 JPH5 JFL5 IVP5 ILT5 IBX5 HSB5 HIF5 GYJ5 GON5 GER5 FUV5 FKZ5 FBD5 ERH5 EHL5 DXP5 DNT5 DDX5 CUB5 CKF5 CAJ5 BQN5 BGR5 AWV5 AMZ5 ADD5 TH5 JL5 S4:S5 WWI983046:WWI983048 WMM983046:WMM983048 WCQ983046:WCQ983048 VSU983046:VSU983048 VIY983046:VIY983048 UZC983046:UZC983048 UPG983046:UPG983048 UFK983046:UFK983048 TVO983046:TVO983048 TLS983046:TLS983048 TBW983046:TBW983048 SSA983046:SSA983048 SIE983046:SIE983048 RYI983046:RYI983048 ROM983046:ROM983048 REQ983046:REQ983048 QUU983046:QUU983048 QKY983046:QKY983048 QBC983046:QBC983048 PRG983046:PRG983048 PHK983046:PHK983048 OXO983046:OXO983048 ONS983046:ONS983048 ODW983046:ODW983048 NUA983046:NUA983048 NKE983046:NKE983048 NAI983046:NAI983048 MQM983046:MQM983048 MGQ983046:MGQ983048 LWU983046:LWU983048 LMY983046:LMY983048 LDC983046:LDC983048 KTG983046:KTG983048 KJK983046:KJK983048 JZO983046:JZO983048 JPS983046:JPS983048 JFW983046:JFW983048 IWA983046:IWA983048 IME983046:IME983048 ICI983046:ICI983048 HSM983046:HSM983048 HIQ983046:HIQ983048 GYU983046:GYU983048 GOY983046:GOY983048 GFC983046:GFC983048 FVG983046:FVG983048 FLK983046:FLK983048 FBO983046:FBO983048 ERS983046:ERS983048 EHW983046:EHW983048 DYA983046:DYA983048 DOE983046:DOE983048 DEI983046:DEI983048 CUM983046:CUM983048 CKQ983046:CKQ983048 CAU983046:CAU983048 BQY983046:BQY983048 BHC983046:BHC983048 AXG983046:AXG983048 ANK983046:ANK983048 ADO983046:ADO983048 TS983046:TS983048 JW983046:JW983048 Z983046:Z983048 WWI917510:WWI917512 WMM917510:WMM917512 WCQ917510:WCQ917512 VSU917510:VSU917512 VIY917510:VIY917512 UZC917510:UZC917512 UPG917510:UPG917512 UFK917510:UFK917512 TVO917510:TVO917512 TLS917510:TLS917512 TBW917510:TBW917512 SSA917510:SSA917512 SIE917510:SIE917512 RYI917510:RYI917512 ROM917510:ROM917512 REQ917510:REQ917512 QUU917510:QUU917512 QKY917510:QKY917512 QBC917510:QBC917512 PRG917510:PRG917512 PHK917510:PHK917512 OXO917510:OXO917512 ONS917510:ONS917512 ODW917510:ODW917512 NUA917510:NUA917512 NKE917510:NKE917512 NAI917510:NAI917512 MQM917510:MQM917512 MGQ917510:MGQ917512 LWU917510:LWU917512 LMY917510:LMY917512 LDC917510:LDC917512 KTG917510:KTG917512 KJK917510:KJK917512 JZO917510:JZO917512 JPS917510:JPS917512 JFW917510:JFW917512 IWA917510:IWA917512 IME917510:IME917512 ICI917510:ICI917512 HSM917510:HSM917512 HIQ917510:HIQ917512 GYU917510:GYU917512 GOY917510:GOY917512 GFC917510:GFC917512 FVG917510:FVG917512 FLK917510:FLK917512 FBO917510:FBO917512 ERS917510:ERS917512 EHW917510:EHW917512 DYA917510:DYA917512 DOE917510:DOE917512 DEI917510:DEI917512 CUM917510:CUM917512 CKQ917510:CKQ917512 CAU917510:CAU917512 BQY917510:BQY917512 BHC917510:BHC917512 AXG917510:AXG917512 ANK917510:ANK917512 ADO917510:ADO917512 TS917510:TS917512 JW917510:JW917512 Z917510:Z917512 WWI851974:WWI851976 WMM851974:WMM851976 WCQ851974:WCQ851976 VSU851974:VSU851976 VIY851974:VIY851976 UZC851974:UZC851976 UPG851974:UPG851976 UFK851974:UFK851976 TVO851974:TVO851976 TLS851974:TLS851976 TBW851974:TBW851976 SSA851974:SSA851976 SIE851974:SIE851976 RYI851974:RYI851976 ROM851974:ROM851976 REQ851974:REQ851976 QUU851974:QUU851976 QKY851974:QKY851976 QBC851974:QBC851976 PRG851974:PRG851976 PHK851974:PHK851976 OXO851974:OXO851976 ONS851974:ONS851976 ODW851974:ODW851976 NUA851974:NUA851976 NKE851974:NKE851976 NAI851974:NAI851976 MQM851974:MQM851976 MGQ851974:MGQ851976 LWU851974:LWU851976 LMY851974:LMY851976 LDC851974:LDC851976 KTG851974:KTG851976 KJK851974:KJK851976 JZO851974:JZO851976 JPS851974:JPS851976 JFW851974:JFW851976 IWA851974:IWA851976 IME851974:IME851976 ICI851974:ICI851976 HSM851974:HSM851976 HIQ851974:HIQ851976 GYU851974:GYU851976 GOY851974:GOY851976 GFC851974:GFC851976 FVG851974:FVG851976 FLK851974:FLK851976 FBO851974:FBO851976 ERS851974:ERS851976 EHW851974:EHW851976 DYA851974:DYA851976 DOE851974:DOE851976 DEI851974:DEI851976 CUM851974:CUM851976 CKQ851974:CKQ851976 CAU851974:CAU851976 BQY851974:BQY851976 BHC851974:BHC851976 AXG851974:AXG851976 ANK851974:ANK851976 ADO851974:ADO851976 TS851974:TS851976 JW851974:JW851976 Z851974:Z851976 WWI786438:WWI786440 WMM786438:WMM786440 WCQ786438:WCQ786440 VSU786438:VSU786440 VIY786438:VIY786440 UZC786438:UZC786440 UPG786438:UPG786440 UFK786438:UFK786440 TVO786438:TVO786440 TLS786438:TLS786440 TBW786438:TBW786440 SSA786438:SSA786440 SIE786438:SIE786440 RYI786438:RYI786440 ROM786438:ROM786440 REQ786438:REQ786440 QUU786438:QUU786440 QKY786438:QKY786440 QBC786438:QBC786440 PRG786438:PRG786440 PHK786438:PHK786440 OXO786438:OXO786440 ONS786438:ONS786440 ODW786438:ODW786440 NUA786438:NUA786440 NKE786438:NKE786440 NAI786438:NAI786440 MQM786438:MQM786440 MGQ786438:MGQ786440 LWU786438:LWU786440 LMY786438:LMY786440 LDC786438:LDC786440 KTG786438:KTG786440 KJK786438:KJK786440 JZO786438:JZO786440 JPS786438:JPS786440 JFW786438:JFW786440 IWA786438:IWA786440 IME786438:IME786440 ICI786438:ICI786440 HSM786438:HSM786440 HIQ786438:HIQ786440 GYU786438:GYU786440 GOY786438:GOY786440 GFC786438:GFC786440 FVG786438:FVG786440 FLK786438:FLK786440 FBO786438:FBO786440 ERS786438:ERS786440 EHW786438:EHW786440 DYA786438:DYA786440 DOE786438:DOE786440 DEI786438:DEI786440 CUM786438:CUM786440 CKQ786438:CKQ786440 CAU786438:CAU786440 BQY786438:BQY786440 BHC786438:BHC786440 AXG786438:AXG786440 ANK786438:ANK786440 ADO786438:ADO786440 TS786438:TS786440 JW786438:JW786440 Z786438:Z786440 WWI720902:WWI720904 WMM720902:WMM720904 WCQ720902:WCQ720904 VSU720902:VSU720904 VIY720902:VIY720904 UZC720902:UZC720904 UPG720902:UPG720904 UFK720902:UFK720904 TVO720902:TVO720904 TLS720902:TLS720904 TBW720902:TBW720904 SSA720902:SSA720904 SIE720902:SIE720904 RYI720902:RYI720904 ROM720902:ROM720904 REQ720902:REQ720904 QUU720902:QUU720904 QKY720902:QKY720904 QBC720902:QBC720904 PRG720902:PRG720904 PHK720902:PHK720904 OXO720902:OXO720904 ONS720902:ONS720904 ODW720902:ODW720904 NUA720902:NUA720904 NKE720902:NKE720904 NAI720902:NAI720904 MQM720902:MQM720904 MGQ720902:MGQ720904 LWU720902:LWU720904 LMY720902:LMY720904 LDC720902:LDC720904 KTG720902:KTG720904 KJK720902:KJK720904 JZO720902:JZO720904 JPS720902:JPS720904 JFW720902:JFW720904 IWA720902:IWA720904 IME720902:IME720904 ICI720902:ICI720904 HSM720902:HSM720904 HIQ720902:HIQ720904 GYU720902:GYU720904 GOY720902:GOY720904 GFC720902:GFC720904 FVG720902:FVG720904 FLK720902:FLK720904 FBO720902:FBO720904 ERS720902:ERS720904 EHW720902:EHW720904 DYA720902:DYA720904 DOE720902:DOE720904 DEI720902:DEI720904 CUM720902:CUM720904 CKQ720902:CKQ720904 CAU720902:CAU720904 BQY720902:BQY720904 BHC720902:BHC720904 AXG720902:AXG720904 ANK720902:ANK720904 ADO720902:ADO720904 TS720902:TS720904 JW720902:JW720904 Z720902:Z720904 WWI655366:WWI655368 WMM655366:WMM655368 WCQ655366:WCQ655368 VSU655366:VSU655368 VIY655366:VIY655368 UZC655366:UZC655368 UPG655366:UPG655368 UFK655366:UFK655368 TVO655366:TVO655368 TLS655366:TLS655368 TBW655366:TBW655368 SSA655366:SSA655368 SIE655366:SIE655368 RYI655366:RYI655368 ROM655366:ROM655368 REQ655366:REQ655368 QUU655366:QUU655368 QKY655366:QKY655368 QBC655366:QBC655368 PRG655366:PRG655368 PHK655366:PHK655368 OXO655366:OXO655368 ONS655366:ONS655368 ODW655366:ODW655368 NUA655366:NUA655368 NKE655366:NKE655368 NAI655366:NAI655368 MQM655366:MQM655368 MGQ655366:MGQ655368 LWU655366:LWU655368 LMY655366:LMY655368 LDC655366:LDC655368 KTG655366:KTG655368 KJK655366:KJK655368 JZO655366:JZO655368 JPS655366:JPS655368 JFW655366:JFW655368 IWA655366:IWA655368 IME655366:IME655368 ICI655366:ICI655368 HSM655366:HSM655368 HIQ655366:HIQ655368 GYU655366:GYU655368 GOY655366:GOY655368 GFC655366:GFC655368 FVG655366:FVG655368 FLK655366:FLK655368 FBO655366:FBO655368 ERS655366:ERS655368 EHW655366:EHW655368 DYA655366:DYA655368 DOE655366:DOE655368 DEI655366:DEI655368 CUM655366:CUM655368 CKQ655366:CKQ655368 CAU655366:CAU655368 BQY655366:BQY655368 BHC655366:BHC655368 AXG655366:AXG655368 ANK655366:ANK655368 ADO655366:ADO655368 TS655366:TS655368 JW655366:JW655368 Z655366:Z655368 WWI589830:WWI589832 WMM589830:WMM589832 WCQ589830:WCQ589832 VSU589830:VSU589832 VIY589830:VIY589832 UZC589830:UZC589832 UPG589830:UPG589832 UFK589830:UFK589832 TVO589830:TVO589832 TLS589830:TLS589832 TBW589830:TBW589832 SSA589830:SSA589832 SIE589830:SIE589832 RYI589830:RYI589832 ROM589830:ROM589832 REQ589830:REQ589832 QUU589830:QUU589832 QKY589830:QKY589832 QBC589830:QBC589832 PRG589830:PRG589832 PHK589830:PHK589832 OXO589830:OXO589832 ONS589830:ONS589832 ODW589830:ODW589832 NUA589830:NUA589832 NKE589830:NKE589832 NAI589830:NAI589832 MQM589830:MQM589832 MGQ589830:MGQ589832 LWU589830:LWU589832 LMY589830:LMY589832 LDC589830:LDC589832 KTG589830:KTG589832 KJK589830:KJK589832 JZO589830:JZO589832 JPS589830:JPS589832 JFW589830:JFW589832 IWA589830:IWA589832 IME589830:IME589832 ICI589830:ICI589832 HSM589830:HSM589832 HIQ589830:HIQ589832 GYU589830:GYU589832 GOY589830:GOY589832 GFC589830:GFC589832 FVG589830:FVG589832 FLK589830:FLK589832 FBO589830:FBO589832 ERS589830:ERS589832 EHW589830:EHW589832 DYA589830:DYA589832 DOE589830:DOE589832 DEI589830:DEI589832 CUM589830:CUM589832 CKQ589830:CKQ589832 CAU589830:CAU589832 BQY589830:BQY589832 BHC589830:BHC589832 AXG589830:AXG589832 ANK589830:ANK589832 ADO589830:ADO589832 TS589830:TS589832 JW589830:JW589832 Z589830:Z589832 WWI524294:WWI524296 WMM524294:WMM524296 WCQ524294:WCQ524296 VSU524294:VSU524296 VIY524294:VIY524296 UZC524294:UZC524296 UPG524294:UPG524296 UFK524294:UFK524296 TVO524294:TVO524296 TLS524294:TLS524296 TBW524294:TBW524296 SSA524294:SSA524296 SIE524294:SIE524296 RYI524294:RYI524296 ROM524294:ROM524296 REQ524294:REQ524296 QUU524294:QUU524296 QKY524294:QKY524296 QBC524294:QBC524296 PRG524294:PRG524296 PHK524294:PHK524296 OXO524294:OXO524296 ONS524294:ONS524296 ODW524294:ODW524296 NUA524294:NUA524296 NKE524294:NKE524296 NAI524294:NAI524296 MQM524294:MQM524296 MGQ524294:MGQ524296 LWU524294:LWU524296 LMY524294:LMY524296 LDC524294:LDC524296 KTG524294:KTG524296 KJK524294:KJK524296 JZO524294:JZO524296 JPS524294:JPS524296 JFW524294:JFW524296 IWA524294:IWA524296 IME524294:IME524296 ICI524294:ICI524296 HSM524294:HSM524296 HIQ524294:HIQ524296 GYU524294:GYU524296 GOY524294:GOY524296 GFC524294:GFC524296 FVG524294:FVG524296 FLK524294:FLK524296 FBO524294:FBO524296 ERS524294:ERS524296 EHW524294:EHW524296 DYA524294:DYA524296 DOE524294:DOE524296 DEI524294:DEI524296 CUM524294:CUM524296 CKQ524294:CKQ524296 CAU524294:CAU524296 BQY524294:BQY524296 BHC524294:BHC524296 AXG524294:AXG524296 ANK524294:ANK524296 ADO524294:ADO524296 TS524294:TS524296 JW524294:JW524296 Z524294:Z524296 WWI458758:WWI458760 WMM458758:WMM458760 WCQ458758:WCQ458760 VSU458758:VSU458760 VIY458758:VIY458760 UZC458758:UZC458760 UPG458758:UPG458760 UFK458758:UFK458760 TVO458758:TVO458760 TLS458758:TLS458760 TBW458758:TBW458760 SSA458758:SSA458760 SIE458758:SIE458760 RYI458758:RYI458760 ROM458758:ROM458760 REQ458758:REQ458760 QUU458758:QUU458760 QKY458758:QKY458760 QBC458758:QBC458760 PRG458758:PRG458760 PHK458758:PHK458760 OXO458758:OXO458760 ONS458758:ONS458760 ODW458758:ODW458760 NUA458758:NUA458760 NKE458758:NKE458760 NAI458758:NAI458760 MQM458758:MQM458760 MGQ458758:MGQ458760 LWU458758:LWU458760 LMY458758:LMY458760 LDC458758:LDC458760 KTG458758:KTG458760 KJK458758:KJK458760 JZO458758:JZO458760 JPS458758:JPS458760 JFW458758:JFW458760 IWA458758:IWA458760 IME458758:IME458760 ICI458758:ICI458760 HSM458758:HSM458760 HIQ458758:HIQ458760 GYU458758:GYU458760 GOY458758:GOY458760 GFC458758:GFC458760 FVG458758:FVG458760 FLK458758:FLK458760 FBO458758:FBO458760 ERS458758:ERS458760 EHW458758:EHW458760 DYA458758:DYA458760 DOE458758:DOE458760 DEI458758:DEI458760 CUM458758:CUM458760 CKQ458758:CKQ458760 CAU458758:CAU458760 BQY458758:BQY458760 BHC458758:BHC458760 AXG458758:AXG458760 ANK458758:ANK458760 ADO458758:ADO458760 TS458758:TS458760 JW458758:JW458760 Z458758:Z458760 WWI393222:WWI393224 WMM393222:WMM393224 WCQ393222:WCQ393224 VSU393222:VSU393224 VIY393222:VIY393224 UZC393222:UZC393224 UPG393222:UPG393224 UFK393222:UFK393224 TVO393222:TVO393224 TLS393222:TLS393224 TBW393222:TBW393224 SSA393222:SSA393224 SIE393222:SIE393224 RYI393222:RYI393224 ROM393222:ROM393224 REQ393222:REQ393224 QUU393222:QUU393224 QKY393222:QKY393224 QBC393222:QBC393224 PRG393222:PRG393224 PHK393222:PHK393224 OXO393222:OXO393224 ONS393222:ONS393224 ODW393222:ODW393224 NUA393222:NUA393224 NKE393222:NKE393224 NAI393222:NAI393224 MQM393222:MQM393224 MGQ393222:MGQ393224 LWU393222:LWU393224 LMY393222:LMY393224 LDC393222:LDC393224 KTG393222:KTG393224 KJK393222:KJK393224 JZO393222:JZO393224 JPS393222:JPS393224 JFW393222:JFW393224 IWA393222:IWA393224 IME393222:IME393224 ICI393222:ICI393224 HSM393222:HSM393224 HIQ393222:HIQ393224 GYU393222:GYU393224 GOY393222:GOY393224 GFC393222:GFC393224 FVG393222:FVG393224 FLK393222:FLK393224 FBO393222:FBO393224 ERS393222:ERS393224 EHW393222:EHW393224 DYA393222:DYA393224 DOE393222:DOE393224 DEI393222:DEI393224 CUM393222:CUM393224 CKQ393222:CKQ393224 CAU393222:CAU393224 BQY393222:BQY393224 BHC393222:BHC393224 AXG393222:AXG393224 ANK393222:ANK393224 ADO393222:ADO393224 TS393222:TS393224 JW393222:JW393224 Z393222:Z393224 WWI327686:WWI327688 WMM327686:WMM327688 WCQ327686:WCQ327688 VSU327686:VSU327688 VIY327686:VIY327688 UZC327686:UZC327688 UPG327686:UPG327688 UFK327686:UFK327688 TVO327686:TVO327688 TLS327686:TLS327688 TBW327686:TBW327688 SSA327686:SSA327688 SIE327686:SIE327688 RYI327686:RYI327688 ROM327686:ROM327688 REQ327686:REQ327688 QUU327686:QUU327688 QKY327686:QKY327688 QBC327686:QBC327688 PRG327686:PRG327688 PHK327686:PHK327688 OXO327686:OXO327688 ONS327686:ONS327688 ODW327686:ODW327688 NUA327686:NUA327688 NKE327686:NKE327688 NAI327686:NAI327688 MQM327686:MQM327688 MGQ327686:MGQ327688 LWU327686:LWU327688 LMY327686:LMY327688 LDC327686:LDC327688 KTG327686:KTG327688 KJK327686:KJK327688 JZO327686:JZO327688 JPS327686:JPS327688 JFW327686:JFW327688 IWA327686:IWA327688 IME327686:IME327688 ICI327686:ICI327688 HSM327686:HSM327688 HIQ327686:HIQ327688 GYU327686:GYU327688 GOY327686:GOY327688 GFC327686:GFC327688 FVG327686:FVG327688 FLK327686:FLK327688 FBO327686:FBO327688 ERS327686:ERS327688 EHW327686:EHW327688 DYA327686:DYA327688 DOE327686:DOE327688 DEI327686:DEI327688 CUM327686:CUM327688 CKQ327686:CKQ327688 CAU327686:CAU327688 BQY327686:BQY327688 BHC327686:BHC327688 AXG327686:AXG327688 ANK327686:ANK327688 ADO327686:ADO327688 TS327686:TS327688 JW327686:JW327688 Z327686:Z327688 WWI262150:WWI262152 WMM262150:WMM262152 WCQ262150:WCQ262152 VSU262150:VSU262152 VIY262150:VIY262152 UZC262150:UZC262152 UPG262150:UPG262152 UFK262150:UFK262152 TVO262150:TVO262152 TLS262150:TLS262152 TBW262150:TBW262152 SSA262150:SSA262152 SIE262150:SIE262152 RYI262150:RYI262152 ROM262150:ROM262152 REQ262150:REQ262152 QUU262150:QUU262152 QKY262150:QKY262152 QBC262150:QBC262152 PRG262150:PRG262152 PHK262150:PHK262152 OXO262150:OXO262152 ONS262150:ONS262152 ODW262150:ODW262152 NUA262150:NUA262152 NKE262150:NKE262152 NAI262150:NAI262152 MQM262150:MQM262152 MGQ262150:MGQ262152 LWU262150:LWU262152 LMY262150:LMY262152 LDC262150:LDC262152 KTG262150:KTG262152 KJK262150:KJK262152 JZO262150:JZO262152 JPS262150:JPS262152 JFW262150:JFW262152 IWA262150:IWA262152 IME262150:IME262152 ICI262150:ICI262152 HSM262150:HSM262152 HIQ262150:HIQ262152 GYU262150:GYU262152 GOY262150:GOY262152 GFC262150:GFC262152 FVG262150:FVG262152 FLK262150:FLK262152 FBO262150:FBO262152 ERS262150:ERS262152 EHW262150:EHW262152 DYA262150:DYA262152 DOE262150:DOE262152 DEI262150:DEI262152 CUM262150:CUM262152 CKQ262150:CKQ262152 CAU262150:CAU262152 BQY262150:BQY262152 BHC262150:BHC262152 AXG262150:AXG262152 ANK262150:ANK262152 ADO262150:ADO262152 TS262150:TS262152 JW262150:JW262152 Z262150:Z262152 WWI196614:WWI196616 WMM196614:WMM196616 WCQ196614:WCQ196616 VSU196614:VSU196616 VIY196614:VIY196616 UZC196614:UZC196616 UPG196614:UPG196616 UFK196614:UFK196616 TVO196614:TVO196616 TLS196614:TLS196616 TBW196614:TBW196616 SSA196614:SSA196616 SIE196614:SIE196616 RYI196614:RYI196616 ROM196614:ROM196616 REQ196614:REQ196616 QUU196614:QUU196616 QKY196614:QKY196616 QBC196614:QBC196616 PRG196614:PRG196616 PHK196614:PHK196616 OXO196614:OXO196616 ONS196614:ONS196616 ODW196614:ODW196616 NUA196614:NUA196616 NKE196614:NKE196616 NAI196614:NAI196616 MQM196614:MQM196616 MGQ196614:MGQ196616 LWU196614:LWU196616 LMY196614:LMY196616 LDC196614:LDC196616 KTG196614:KTG196616 KJK196614:KJK196616 JZO196614:JZO196616 JPS196614:JPS196616 JFW196614:JFW196616 IWA196614:IWA196616 IME196614:IME196616 ICI196614:ICI196616 HSM196614:HSM196616 HIQ196614:HIQ196616 GYU196614:GYU196616 GOY196614:GOY196616 GFC196614:GFC196616 FVG196614:FVG196616 FLK196614:FLK196616 FBO196614:FBO196616 ERS196614:ERS196616 EHW196614:EHW196616 DYA196614:DYA196616 DOE196614:DOE196616 DEI196614:DEI196616 CUM196614:CUM196616 CKQ196614:CKQ196616 CAU196614:CAU196616 BQY196614:BQY196616 BHC196614:BHC196616 AXG196614:AXG196616 ANK196614:ANK196616 ADO196614:ADO196616 TS196614:TS196616 JW196614:JW196616 Z196614:Z196616 WWI131078:WWI131080 WMM131078:WMM131080 WCQ131078:WCQ131080 VSU131078:VSU131080 VIY131078:VIY131080 UZC131078:UZC131080 UPG131078:UPG131080 UFK131078:UFK131080 TVO131078:TVO131080 TLS131078:TLS131080 TBW131078:TBW131080 SSA131078:SSA131080 SIE131078:SIE131080 RYI131078:RYI131080 ROM131078:ROM131080 REQ131078:REQ131080 QUU131078:QUU131080 QKY131078:QKY131080 QBC131078:QBC131080 PRG131078:PRG131080 PHK131078:PHK131080 OXO131078:OXO131080 ONS131078:ONS131080 ODW131078:ODW131080 NUA131078:NUA131080 NKE131078:NKE131080 NAI131078:NAI131080 MQM131078:MQM131080 MGQ131078:MGQ131080 LWU131078:LWU131080 LMY131078:LMY131080 LDC131078:LDC131080 KTG131078:KTG131080 KJK131078:KJK131080 JZO131078:JZO131080 JPS131078:JPS131080 JFW131078:JFW131080 IWA131078:IWA131080 IME131078:IME131080 ICI131078:ICI131080 HSM131078:HSM131080 HIQ131078:HIQ131080 GYU131078:GYU131080 GOY131078:GOY131080 GFC131078:GFC131080 FVG131078:FVG131080 FLK131078:FLK131080 FBO131078:FBO131080 ERS131078:ERS131080 EHW131078:EHW131080 DYA131078:DYA131080 DOE131078:DOE131080 DEI131078:DEI131080 CUM131078:CUM131080 CKQ131078:CKQ131080 CAU131078:CAU131080 BQY131078:BQY131080 BHC131078:BHC131080 AXG131078:AXG131080 ANK131078:ANK131080 ADO131078:ADO131080 TS131078:TS131080 JW131078:JW131080 Z131078:Z131080 WWI65542:WWI65544 WMM65542:WMM65544 WCQ65542:WCQ65544 VSU65542:VSU65544 VIY65542:VIY65544 UZC65542:UZC65544 UPG65542:UPG65544 UFK65542:UFK65544 TVO65542:TVO65544 TLS65542:TLS65544 TBW65542:TBW65544 SSA65542:SSA65544 SIE65542:SIE65544 RYI65542:RYI65544 ROM65542:ROM65544 REQ65542:REQ65544 QUU65542:QUU65544 QKY65542:QKY65544 QBC65542:QBC65544 PRG65542:PRG65544 PHK65542:PHK65544 OXO65542:OXO65544 ONS65542:ONS65544 ODW65542:ODW65544 NUA65542:NUA65544 NKE65542:NKE65544 NAI65542:NAI65544 MQM65542:MQM65544 MGQ65542:MGQ65544 LWU65542:LWU65544 LMY65542:LMY65544 LDC65542:LDC65544 KTG65542:KTG65544 KJK65542:KJK65544 JZO65542:JZO65544 JPS65542:JPS65544 JFW65542:JFW65544 IWA65542:IWA65544 IME65542:IME65544 ICI65542:ICI65544 HSM65542:HSM65544 HIQ65542:HIQ65544 GYU65542:GYU65544 GOY65542:GOY65544 GFC65542:GFC65544 FVG65542:FVG65544 FLK65542:FLK65544 FBO65542:FBO65544 ERS65542:ERS65544 EHW65542:EHW65544 DYA65542:DYA65544 DOE65542:DOE65544 DEI65542:DEI65544 CUM65542:CUM65544 CKQ65542:CKQ65544 CAU65542:CAU65544 BQY65542:BQY65544 BHC65542:BHC65544 AXG65542:AXG65544 ANK65542:ANK65544 ADO65542:ADO65544 TS65542:TS65544 JW65542:JW65544 Z65542:Z65544 TS4:TS6 ADO4:ADO6 ANK4:ANK6 AXG4:AXG6 BHC4:BHC6 BQY4:BQY6 CAU4:CAU6 CKQ4:CKQ6 CUM4:CUM6 DEI4:DEI6 DOE4:DOE6 DYA4:DYA6 EHW4:EHW6 ERS4:ERS6 FBO4:FBO6 FLK4:FLK6 FVG4:FVG6 GFC4:GFC6 GOY4:GOY6 GYU4:GYU6 HIQ4:HIQ6 HSM4:HSM6 ICI4:ICI6 IME4:IME6 IWA4:IWA6 JFW4:JFW6 JPS4:JPS6 JZO4:JZO6 KJK4:KJK6 KTG4:KTG6 LDC4:LDC6 LMY4:LMY6 LWU4:LWU6 MGQ4:MGQ6 MQM4:MQM6 NAI4:NAI6 NKE4:NKE6 NUA4:NUA6 ODW4:ODW6 ONS4:ONS6 OXO4:OXO6 PHK4:PHK6 PRG4:PRG6 QBC4:QBC6 QKY4:QKY6 QUU4:QUU6 REQ4:REQ6 ROM4:ROM6 RYI4:RYI6 SIE4:SIE6 SSA4:SSA6 TBW4:TBW6 TLS4:TLS6 TVO4:TVO6 UFK4:UFK6 UPG4:UPG6 UZC4:UZC6 VIY4:VIY6 VSU4:VSU6 WCQ4:WCQ6 WMM4:WMM6 WWI4:WWI6 JW4:JW6">
      <formula1>$AU$28:$AU$30</formula1>
    </dataValidation>
    <dataValidation type="list" allowBlank="1" showInputMessage="1" showErrorMessage="1" sqref="J5">
      <formula1>$AU$9:$AU$11</formula1>
    </dataValidation>
    <dataValidation type="list" allowBlank="1" showInputMessage="1" showErrorMessage="1" sqref="J4">
      <formula1>$AU$1:$AU$8</formula1>
    </dataValidation>
  </dataValidations>
  <hyperlinks>
    <hyperlink ref="B56" r:id="rId1"/>
    <hyperlink ref="B45" r:id="rId2"/>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N21"/>
  <sheetViews>
    <sheetView zoomScale="70" zoomScaleNormal="70" workbookViewId="0">
      <pane xSplit="2" ySplit="5" topLeftCell="IJ6" activePane="bottomRight" state="frozen"/>
      <selection pane="topRight" activeCell="B1" sqref="B1"/>
      <selection pane="bottomLeft" activeCell="A2" sqref="A2"/>
      <selection pane="bottomRight" activeCell="IY30" sqref="IY30"/>
    </sheetView>
  </sheetViews>
  <sheetFormatPr defaultRowHeight="15" x14ac:dyDescent="0.25"/>
  <cols>
    <col min="1" max="1" width="4.140625" customWidth="1"/>
    <col min="2" max="2" width="30.28515625" bestFit="1" customWidth="1"/>
    <col min="3" max="3" width="32.85546875" bestFit="1" customWidth="1"/>
    <col min="4" max="4" width="26.5703125" bestFit="1" customWidth="1"/>
    <col min="5" max="5" width="23.5703125" bestFit="1" customWidth="1"/>
    <col min="6" max="6" width="27.85546875" bestFit="1" customWidth="1"/>
    <col min="7" max="7" width="28.28515625" bestFit="1" customWidth="1"/>
    <col min="8" max="8" width="25.28515625" bestFit="1" customWidth="1"/>
    <col min="9" max="9" width="28.140625" bestFit="1" customWidth="1"/>
    <col min="10" max="10" width="28.7109375" bestFit="1" customWidth="1"/>
    <col min="11" max="11" width="25.7109375" bestFit="1" customWidth="1"/>
    <col min="12" max="12" width="34.42578125" bestFit="1" customWidth="1"/>
    <col min="13" max="13" width="34.85546875" bestFit="1" customWidth="1"/>
    <col min="14" max="14" width="32" bestFit="1" customWidth="1"/>
    <col min="15" max="15" width="28.28515625" bestFit="1" customWidth="1"/>
    <col min="16" max="16" width="27.42578125" bestFit="1" customWidth="1"/>
    <col min="17" max="17" width="24.42578125" bestFit="1" customWidth="1"/>
    <col min="18" max="18" width="24.140625" bestFit="1" customWidth="1"/>
    <col min="19" max="19" width="24.7109375" bestFit="1" customWidth="1"/>
    <col min="20" max="20" width="21.7109375" bestFit="1" customWidth="1"/>
    <col min="21" max="21" width="31.140625" bestFit="1" customWidth="1"/>
    <col min="22" max="22" width="31.7109375" bestFit="1" customWidth="1"/>
    <col min="23" max="23" width="28.7109375" bestFit="1" customWidth="1"/>
    <col min="24" max="24" width="31.140625" bestFit="1" customWidth="1"/>
    <col min="25" max="25" width="31.7109375" bestFit="1" customWidth="1"/>
    <col min="26" max="26" width="28.7109375" bestFit="1" customWidth="1"/>
    <col min="27" max="27" width="27.42578125" bestFit="1" customWidth="1"/>
    <col min="28" max="28" width="27.85546875" bestFit="1" customWidth="1"/>
    <col min="29" max="29" width="24.85546875" bestFit="1" customWidth="1"/>
    <col min="30" max="30" width="28.28515625" bestFit="1" customWidth="1"/>
    <col min="31" max="31" width="28.7109375" bestFit="1" customWidth="1"/>
    <col min="32" max="32" width="25.85546875" bestFit="1" customWidth="1"/>
    <col min="33" max="33" width="28.28515625" bestFit="1" customWidth="1"/>
    <col min="34" max="34" width="28.7109375" bestFit="1" customWidth="1"/>
    <col min="35" max="35" width="25.85546875" bestFit="1" customWidth="1"/>
    <col min="36" max="38" width="25.85546875" customWidth="1"/>
    <col min="39" max="39" width="17" bestFit="1" customWidth="1"/>
    <col min="40" max="40" width="18.140625" bestFit="1" customWidth="1"/>
    <col min="41" max="41" width="15" bestFit="1" customWidth="1"/>
    <col min="42" max="42" width="19.5703125" bestFit="1" customWidth="1"/>
    <col min="43" max="43" width="20" bestFit="1" customWidth="1"/>
    <col min="44" max="44" width="17" bestFit="1" customWidth="1"/>
    <col min="45" max="45" width="20.140625" bestFit="1" customWidth="1"/>
    <col min="46" max="46" width="20.7109375" bestFit="1" customWidth="1"/>
    <col min="47" max="47" width="17.5703125" bestFit="1" customWidth="1"/>
    <col min="48" max="48" width="25" bestFit="1" customWidth="1"/>
    <col min="49" max="49" width="25.42578125" bestFit="1" customWidth="1"/>
    <col min="50" max="50" width="22.42578125" bestFit="1" customWidth="1"/>
    <col min="51" max="51" width="18.85546875" bestFit="1" customWidth="1"/>
    <col min="52" max="52" width="19.28515625" bestFit="1" customWidth="1"/>
    <col min="53" max="53" width="16.28515625" bestFit="1" customWidth="1"/>
    <col min="54" max="54" width="15.7109375" bestFit="1" customWidth="1"/>
    <col min="55" max="55" width="16" bestFit="1" customWidth="1"/>
    <col min="56" max="56" width="13" bestFit="1" customWidth="1"/>
    <col min="57" max="57" width="22.140625" bestFit="1" customWidth="1"/>
    <col min="58" max="58" width="22.7109375" bestFit="1" customWidth="1"/>
    <col min="59" max="59" width="19.7109375" bestFit="1" customWidth="1"/>
    <col min="60" max="60" width="22.140625" bestFit="1" customWidth="1"/>
    <col min="61" max="61" width="22.7109375" bestFit="1" customWidth="1"/>
    <col min="62" max="62" width="19.7109375" bestFit="1" customWidth="1"/>
    <col min="63" max="63" width="18.28515625" bestFit="1" customWidth="1"/>
    <col min="64" max="64" width="18.85546875" bestFit="1" customWidth="1"/>
    <col min="65" max="65" width="16.7109375" bestFit="1" customWidth="1"/>
    <col min="66" max="66" width="23.42578125" bestFit="1" customWidth="1"/>
    <col min="67" max="67" width="19.5703125" bestFit="1" customWidth="1"/>
    <col min="68" max="68" width="21.85546875" bestFit="1" customWidth="1"/>
    <col min="69" max="69" width="23.42578125" bestFit="1" customWidth="1"/>
    <col min="70" max="70" width="19.7109375" bestFit="1" customWidth="1"/>
    <col min="71" max="71" width="16.85546875" bestFit="1" customWidth="1"/>
    <col min="72" max="74" width="16.85546875" customWidth="1"/>
    <col min="75" max="75" width="26.28515625" bestFit="1" customWidth="1"/>
    <col min="76" max="76" width="26.85546875" bestFit="1" customWidth="1"/>
    <col min="77" max="77" width="23.85546875" bestFit="1" customWidth="1"/>
    <col min="78" max="78" width="28.140625" bestFit="1" customWidth="1"/>
    <col min="79" max="79" width="28.5703125" bestFit="1" customWidth="1"/>
    <col min="80" max="80" width="25.5703125" bestFit="1" customWidth="1"/>
    <col min="81" max="81" width="28.42578125" bestFit="1" customWidth="1"/>
    <col min="82" max="82" width="29" bestFit="1" customWidth="1"/>
    <col min="83" max="83" width="26" bestFit="1" customWidth="1"/>
    <col min="84" max="84" width="33.28515625" bestFit="1" customWidth="1"/>
    <col min="85" max="85" width="33.7109375" bestFit="1" customWidth="1"/>
    <col min="86" max="86" width="30.85546875" bestFit="1" customWidth="1"/>
    <col min="87" max="87" width="27.28515625" bestFit="1" customWidth="1"/>
    <col min="88" max="88" width="27.7109375" bestFit="1" customWidth="1"/>
    <col min="89" max="89" width="24.7109375" bestFit="1" customWidth="1"/>
    <col min="90" max="90" width="25.5703125" bestFit="1" customWidth="1"/>
    <col min="91" max="91" width="26" bestFit="1" customWidth="1"/>
    <col min="92" max="92" width="23.140625" bestFit="1" customWidth="1"/>
    <col min="93" max="93" width="32.85546875" bestFit="1" customWidth="1"/>
    <col min="94" max="94" width="33.28515625" bestFit="1" customWidth="1"/>
    <col min="95" max="95" width="30.28515625" bestFit="1" customWidth="1"/>
    <col min="96" max="96" width="32.85546875" bestFit="1" customWidth="1"/>
    <col min="97" max="97" width="33.28515625" bestFit="1" customWidth="1"/>
    <col min="98" max="98" width="30.28515625" bestFit="1" customWidth="1"/>
    <col min="99" max="99" width="28.85546875" bestFit="1" customWidth="1"/>
    <col min="100" max="100" width="29.28515625" bestFit="1" customWidth="1"/>
    <col min="101" max="101" width="26.42578125" bestFit="1" customWidth="1"/>
    <col min="102" max="102" width="29.85546875" bestFit="1" customWidth="1"/>
    <col min="103" max="103" width="30.140625" bestFit="1" customWidth="1"/>
    <col min="104" max="104" width="27.28515625" bestFit="1" customWidth="1"/>
    <col min="105" max="105" width="29.85546875" bestFit="1" customWidth="1"/>
    <col min="106" max="106" width="30.140625" bestFit="1" customWidth="1"/>
    <col min="107" max="107" width="27.28515625" bestFit="1" customWidth="1"/>
    <col min="108" max="110" width="27.28515625" customWidth="1"/>
    <col min="111" max="111" width="27.7109375" bestFit="1" customWidth="1"/>
    <col min="112" max="112" width="28.28515625" bestFit="1" customWidth="1"/>
    <col min="113" max="113" width="25.28515625" bestFit="1" customWidth="1"/>
    <col min="114" max="114" width="29.42578125" bestFit="1" customWidth="1"/>
    <col min="115" max="115" width="30" bestFit="1" customWidth="1"/>
    <col min="116" max="116" width="27" bestFit="1" customWidth="1"/>
    <col min="117" max="117" width="29.85546875" bestFit="1" customWidth="1"/>
    <col min="118" max="118" width="30.28515625" bestFit="1" customWidth="1"/>
    <col min="119" max="119" width="27.42578125" bestFit="1" customWidth="1"/>
    <col min="120" max="120" width="34.5703125" bestFit="1" customWidth="1"/>
    <col min="121" max="121" width="35.140625" bestFit="1" customWidth="1"/>
    <col min="122" max="122" width="32.140625" bestFit="1" customWidth="1"/>
    <col min="123" max="123" width="28.5703125" bestFit="1" customWidth="1"/>
    <col min="124" max="124" width="29.140625" bestFit="1" customWidth="1"/>
    <col min="125" max="125" width="26.140625" bestFit="1" customWidth="1"/>
    <col min="126" max="126" width="25.85546875" bestFit="1" customWidth="1"/>
    <col min="127" max="127" width="26.28515625" bestFit="1" customWidth="1"/>
    <col min="128" max="128" width="23.42578125" bestFit="1" customWidth="1"/>
    <col min="129" max="129" width="32.85546875" bestFit="1" customWidth="1"/>
    <col min="130" max="130" width="33.28515625" bestFit="1" customWidth="1"/>
    <col min="131" max="131" width="30.28515625" bestFit="1" customWidth="1"/>
    <col min="132" max="132" width="32.85546875" bestFit="1" customWidth="1"/>
    <col min="133" max="133" width="33.28515625" bestFit="1" customWidth="1"/>
    <col min="134" max="134" width="30.28515625" bestFit="1" customWidth="1"/>
    <col min="135" max="135" width="29" bestFit="1" customWidth="1"/>
    <col min="136" max="136" width="29.42578125" bestFit="1" customWidth="1"/>
    <col min="137" max="137" width="26.42578125" bestFit="1" customWidth="1"/>
    <col min="138" max="138" width="29.85546875" bestFit="1" customWidth="1"/>
    <col min="139" max="139" width="30.28515625" bestFit="1" customWidth="1"/>
    <col min="140" max="140" width="27.42578125" bestFit="1" customWidth="1"/>
    <col min="141" max="141" width="29.85546875" bestFit="1" customWidth="1"/>
    <col min="142" max="142" width="30.28515625" bestFit="1" customWidth="1"/>
    <col min="143" max="143" width="27.42578125" bestFit="1" customWidth="1"/>
    <col min="144" max="146" width="27.42578125" customWidth="1"/>
    <col min="147" max="147" width="20.85546875" bestFit="1" customWidth="1"/>
    <col min="148" max="148" width="21.28515625" bestFit="1" customWidth="1"/>
    <col min="149" max="149" width="18.42578125" bestFit="1" customWidth="1"/>
    <col min="150" max="150" width="22.5703125" bestFit="1" customWidth="1"/>
    <col min="154" max="154" width="23.42578125" bestFit="1" customWidth="1"/>
    <col min="155" max="155" width="20.42578125" bestFit="1" customWidth="1"/>
    <col min="156" max="156" width="27.85546875" bestFit="1" customWidth="1"/>
    <col min="157" max="157" width="28.42578125" bestFit="1" customWidth="1"/>
    <col min="158" max="158" width="25.42578125" bestFit="1" customWidth="1"/>
    <col min="159" max="159" width="21.7109375" bestFit="1" customWidth="1"/>
    <col min="160" max="160" width="22.140625" bestFit="1" customWidth="1"/>
    <col min="161" max="161" width="19.28515625" bestFit="1" customWidth="1"/>
    <col min="162" max="162" width="19" bestFit="1" customWidth="1"/>
    <col min="163" max="163" width="19.42578125" bestFit="1" customWidth="1"/>
    <col min="164" max="164" width="16.5703125" bestFit="1" customWidth="1"/>
    <col min="165" max="165" width="26" bestFit="1" customWidth="1"/>
    <col min="166" max="166" width="26.42578125" bestFit="1" customWidth="1"/>
    <col min="167" max="167" width="23.5703125" bestFit="1" customWidth="1"/>
    <col min="168" max="168" width="26" bestFit="1" customWidth="1"/>
    <col min="169" max="169" width="26.42578125" bestFit="1" customWidth="1"/>
    <col min="170" max="170" width="23.5703125" bestFit="1" customWidth="1"/>
    <col min="171" max="171" width="22.140625" bestFit="1" customWidth="1"/>
    <col min="172" max="172" width="22.7109375" bestFit="1" customWidth="1"/>
    <col min="173" max="173" width="19.7109375" bestFit="1" customWidth="1"/>
    <col min="174" max="174" width="23.140625" bestFit="1" customWidth="1"/>
    <col min="175" max="175" width="23.5703125" bestFit="1" customWidth="1"/>
    <col min="176" max="176" width="20.7109375" bestFit="1" customWidth="1"/>
    <col min="177" max="177" width="23.140625" bestFit="1" customWidth="1"/>
    <col min="178" max="178" width="23.5703125" bestFit="1" customWidth="1"/>
    <col min="179" max="179" width="20.7109375" bestFit="1" customWidth="1"/>
    <col min="180" max="182" width="20.7109375" customWidth="1"/>
    <col min="183" max="183" width="21.140625" bestFit="1" customWidth="1"/>
    <col min="184" max="184" width="21.7109375" bestFit="1" customWidth="1"/>
    <col min="185" max="185" width="18.7109375" bestFit="1" customWidth="1"/>
    <col min="186" max="186" width="23" bestFit="1" customWidth="1"/>
    <col min="187" max="187" width="23.42578125" bestFit="1" customWidth="1"/>
    <col min="188" max="188" width="20.42578125" bestFit="1" customWidth="1"/>
    <col min="189" max="189" width="23.28515625" bestFit="1" customWidth="1"/>
    <col min="190" max="190" width="23.85546875" bestFit="1" customWidth="1"/>
    <col min="191" max="191" width="20.85546875" bestFit="1" customWidth="1"/>
    <col min="192" max="192" width="28.140625" bestFit="1" customWidth="1"/>
    <col min="194" max="194" width="25.5703125" bestFit="1" customWidth="1"/>
    <col min="195" max="195" width="22.140625" bestFit="1" customWidth="1"/>
    <col min="196" max="196" width="22.5703125" bestFit="1" customWidth="1"/>
    <col min="197" max="197" width="19.5703125" bestFit="1" customWidth="1"/>
    <col min="198" max="198" width="19.28515625" bestFit="1" customWidth="1"/>
    <col min="199" max="199" width="19.85546875" bestFit="1" customWidth="1"/>
    <col min="200" max="200" width="16.85546875" bestFit="1" customWidth="1"/>
    <col min="201" max="201" width="26.140625" bestFit="1" customWidth="1"/>
    <col min="202" max="202" width="26.7109375" bestFit="1" customWidth="1"/>
    <col min="203" max="203" width="23.7109375" bestFit="1" customWidth="1"/>
    <col min="204" max="204" width="26.140625" bestFit="1" customWidth="1"/>
    <col min="205" max="205" width="26.7109375" bestFit="1" customWidth="1"/>
    <col min="206" max="206" width="23.7109375" bestFit="1" customWidth="1"/>
    <col min="207" max="207" width="22.42578125" bestFit="1" customWidth="1"/>
    <col min="209" max="209" width="19.85546875" bestFit="1" customWidth="1"/>
    <col min="210" max="210" width="23.28515625" bestFit="1" customWidth="1"/>
    <col min="211" max="211" width="23.85546875" bestFit="1" customWidth="1"/>
    <col min="212" max="212" width="20.85546875" bestFit="1" customWidth="1"/>
    <col min="213" max="213" width="23.28515625" bestFit="1" customWidth="1"/>
    <col min="214" max="214" width="23.85546875" bestFit="1" customWidth="1"/>
    <col min="215" max="215" width="20.85546875" bestFit="1" customWidth="1"/>
    <col min="216" max="218" width="20.85546875" customWidth="1"/>
    <col min="219" max="219" width="18.85546875" bestFit="1" customWidth="1"/>
    <col min="220" max="220" width="19.140625" bestFit="1" customWidth="1"/>
    <col min="221" max="221" width="16.28515625" bestFit="1" customWidth="1"/>
    <col min="222" max="222" width="20.5703125" bestFit="1" customWidth="1"/>
    <col min="223" max="223" width="20.85546875" bestFit="1" customWidth="1"/>
    <col min="224" max="224" width="18" bestFit="1" customWidth="1"/>
    <col min="225" max="225" width="21.140625" bestFit="1" customWidth="1"/>
    <col min="226" max="226" width="21.42578125" bestFit="1" customWidth="1"/>
    <col min="227" max="227" width="18.42578125" bestFit="1" customWidth="1"/>
    <col min="228" max="228" width="25.7109375" bestFit="1" customWidth="1"/>
    <col min="229" max="229" width="26.140625" bestFit="1" customWidth="1"/>
    <col min="230" max="230" width="23.28515625" bestFit="1" customWidth="1"/>
    <col min="231" max="231" width="18.7109375" bestFit="1" customWidth="1"/>
    <col min="232" max="232" width="19.140625" bestFit="1" customWidth="1"/>
    <col min="233" max="233" width="16.28515625" bestFit="1" customWidth="1"/>
    <col min="234" max="234" width="15.85546875" bestFit="1" customWidth="1"/>
    <col min="235" max="235" width="16.42578125" bestFit="1" customWidth="1"/>
    <col min="236" max="236" width="13.42578125" bestFit="1" customWidth="1"/>
    <col min="237" max="237" width="22.85546875" bestFit="1" customWidth="1"/>
    <col min="238" max="238" width="23.28515625" bestFit="1" customWidth="1"/>
    <col min="239" max="239" width="20.28515625" bestFit="1" customWidth="1"/>
    <col min="240" max="240" width="22.85546875" bestFit="1" customWidth="1"/>
    <col min="241" max="241" width="23.28515625" bestFit="1" customWidth="1"/>
    <col min="242" max="242" width="20.28515625" bestFit="1" customWidth="1"/>
    <col min="243" max="243" width="19" bestFit="1" customWidth="1"/>
    <col min="255" max="255" width="19.7109375" bestFit="1" customWidth="1"/>
    <col min="264" max="264" width="39.140625" bestFit="1" customWidth="1"/>
    <col min="265" max="265" width="39.42578125" bestFit="1" customWidth="1"/>
    <col min="266" max="266" width="36.5703125" bestFit="1" customWidth="1"/>
    <col min="267" max="267" width="32.85546875" bestFit="1" customWidth="1"/>
    <col min="268" max="268" width="33.140625" bestFit="1" customWidth="1"/>
    <col min="269" max="269" width="30.28515625" bestFit="1" customWidth="1"/>
    <col min="270" max="270" width="30" bestFit="1" customWidth="1"/>
    <col min="271" max="271" width="30.28515625" bestFit="1" customWidth="1"/>
    <col min="272" max="272" width="27.5703125" bestFit="1" customWidth="1"/>
    <col min="273" max="273" width="37.28515625" bestFit="1" customWidth="1"/>
    <col min="274" max="274" width="37.5703125" bestFit="1" customWidth="1"/>
    <col min="275" max="275" width="34.7109375" bestFit="1" customWidth="1"/>
    <col min="276" max="276" width="37.28515625" bestFit="1" customWidth="1"/>
    <col min="277" max="277" width="37.5703125" bestFit="1" customWidth="1"/>
    <col min="278" max="278" width="34.7109375" bestFit="1" customWidth="1"/>
    <col min="279" max="279" width="32" bestFit="1" customWidth="1"/>
    <col min="280" max="280" width="32.42578125" bestFit="1" customWidth="1"/>
    <col min="281" max="281" width="29.42578125" bestFit="1" customWidth="1"/>
    <col min="282" max="282" width="34.28515625" bestFit="1" customWidth="1"/>
    <col min="283" max="283" width="33.42578125" bestFit="1" customWidth="1"/>
    <col min="284" max="284" width="30.42578125" bestFit="1" customWidth="1"/>
    <col min="285" max="285" width="32.85546875" bestFit="1" customWidth="1"/>
    <col min="286" max="286" width="33.42578125" bestFit="1" customWidth="1"/>
    <col min="287" max="287" width="30.42578125" bestFit="1" customWidth="1"/>
    <col min="288" max="290" width="30.42578125" customWidth="1"/>
    <col min="300" max="300" width="39.140625" bestFit="1" customWidth="1"/>
    <col min="301" max="301" width="39.42578125" bestFit="1" customWidth="1"/>
    <col min="302" max="302" width="36.5703125" bestFit="1" customWidth="1"/>
    <col min="303" max="303" width="32.85546875" bestFit="1" customWidth="1"/>
    <col min="304" max="304" width="33.140625" bestFit="1" customWidth="1"/>
    <col min="305" max="305" width="30.28515625" bestFit="1" customWidth="1"/>
    <col min="306" max="306" width="30" bestFit="1" customWidth="1"/>
    <col min="307" max="307" width="30.28515625" bestFit="1" customWidth="1"/>
    <col min="308" max="308" width="27.5703125" bestFit="1" customWidth="1"/>
    <col min="309" max="309" width="37.28515625" bestFit="1" customWidth="1"/>
    <col min="310" max="310" width="37.5703125" bestFit="1" customWidth="1"/>
    <col min="311" max="311" width="34.7109375" bestFit="1" customWidth="1"/>
    <col min="312" max="312" width="37.28515625" bestFit="1" customWidth="1"/>
    <col min="313" max="313" width="37.5703125" bestFit="1" customWidth="1"/>
    <col min="314" max="314" width="34.7109375" bestFit="1" customWidth="1"/>
    <col min="315" max="315" width="32" bestFit="1" customWidth="1"/>
    <col min="316" max="316" width="32.42578125" bestFit="1" customWidth="1"/>
    <col min="317" max="317" width="29.42578125" bestFit="1" customWidth="1"/>
    <col min="318" max="318" width="34.28515625" bestFit="1" customWidth="1"/>
    <col min="319" max="319" width="33.42578125" bestFit="1" customWidth="1"/>
    <col min="320" max="320" width="30.42578125" bestFit="1" customWidth="1"/>
    <col min="321" max="321" width="32.85546875" bestFit="1" customWidth="1"/>
    <col min="322" max="322" width="33.42578125" bestFit="1" customWidth="1"/>
    <col min="323" max="323" width="30.42578125" bestFit="1" customWidth="1"/>
    <col min="324" max="326" width="33.140625" customWidth="1"/>
  </cols>
  <sheetData>
    <row r="1" spans="2:326" x14ac:dyDescent="0.25">
      <c r="C1" t="s">
        <v>1626</v>
      </c>
      <c r="AM1" t="s">
        <v>1625</v>
      </c>
      <c r="BW1" t="s">
        <v>1624</v>
      </c>
      <c r="DG1" t="s">
        <v>1623</v>
      </c>
      <c r="EQ1" t="s">
        <v>1622</v>
      </c>
      <c r="GA1" t="s">
        <v>1621</v>
      </c>
      <c r="HK1" t="s">
        <v>1620</v>
      </c>
      <c r="IU1" t="s">
        <v>1619</v>
      </c>
      <c r="KE1" t="s">
        <v>1618</v>
      </c>
    </row>
    <row r="2" spans="2:326" x14ac:dyDescent="0.2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c r="DG2">
        <v>110</v>
      </c>
      <c r="DH2">
        <v>111</v>
      </c>
      <c r="DI2">
        <v>112</v>
      </c>
      <c r="DJ2">
        <v>113</v>
      </c>
      <c r="DK2">
        <v>114</v>
      </c>
      <c r="DL2">
        <v>115</v>
      </c>
      <c r="DM2">
        <v>116</v>
      </c>
      <c r="DN2">
        <v>117</v>
      </c>
      <c r="DO2">
        <v>118</v>
      </c>
      <c r="DP2">
        <v>119</v>
      </c>
      <c r="DQ2">
        <v>120</v>
      </c>
      <c r="DR2">
        <v>121</v>
      </c>
      <c r="DS2">
        <v>122</v>
      </c>
      <c r="DT2">
        <v>123</v>
      </c>
      <c r="DU2">
        <v>124</v>
      </c>
      <c r="DV2">
        <v>125</v>
      </c>
      <c r="DW2">
        <v>126</v>
      </c>
      <c r="DX2">
        <v>127</v>
      </c>
      <c r="DY2">
        <v>128</v>
      </c>
      <c r="DZ2">
        <v>129</v>
      </c>
      <c r="EA2">
        <v>130</v>
      </c>
      <c r="EB2">
        <v>131</v>
      </c>
      <c r="EC2">
        <v>132</v>
      </c>
      <c r="ED2">
        <v>133</v>
      </c>
      <c r="EE2">
        <v>134</v>
      </c>
      <c r="EF2">
        <v>135</v>
      </c>
      <c r="EG2">
        <v>136</v>
      </c>
      <c r="EH2">
        <v>137</v>
      </c>
      <c r="EI2">
        <v>138</v>
      </c>
      <c r="EJ2">
        <v>139</v>
      </c>
      <c r="EK2">
        <v>140</v>
      </c>
      <c r="EL2">
        <v>141</v>
      </c>
      <c r="EM2">
        <v>142</v>
      </c>
      <c r="EN2">
        <v>143</v>
      </c>
      <c r="EO2">
        <v>144</v>
      </c>
      <c r="EP2">
        <v>145</v>
      </c>
      <c r="EQ2">
        <v>146</v>
      </c>
      <c r="ER2">
        <v>147</v>
      </c>
      <c r="ES2">
        <v>148</v>
      </c>
      <c r="ET2">
        <v>149</v>
      </c>
      <c r="EU2">
        <v>150</v>
      </c>
      <c r="EV2">
        <v>151</v>
      </c>
      <c r="EW2">
        <v>152</v>
      </c>
      <c r="EX2">
        <v>153</v>
      </c>
      <c r="EY2">
        <v>154</v>
      </c>
      <c r="EZ2">
        <v>155</v>
      </c>
      <c r="FA2">
        <v>156</v>
      </c>
      <c r="FB2">
        <v>157</v>
      </c>
      <c r="FC2">
        <v>158</v>
      </c>
      <c r="FD2">
        <v>159</v>
      </c>
      <c r="FE2">
        <v>160</v>
      </c>
      <c r="FF2">
        <v>161</v>
      </c>
      <c r="FG2">
        <v>162</v>
      </c>
      <c r="FH2">
        <v>163</v>
      </c>
      <c r="FI2">
        <v>164</v>
      </c>
      <c r="FJ2">
        <v>165</v>
      </c>
      <c r="FK2">
        <v>166</v>
      </c>
      <c r="FL2">
        <v>167</v>
      </c>
      <c r="FM2">
        <v>168</v>
      </c>
      <c r="FN2">
        <v>169</v>
      </c>
      <c r="FO2">
        <v>170</v>
      </c>
      <c r="FP2">
        <v>171</v>
      </c>
      <c r="FQ2">
        <v>172</v>
      </c>
      <c r="FR2">
        <v>173</v>
      </c>
      <c r="FS2">
        <v>174</v>
      </c>
      <c r="FT2">
        <v>175</v>
      </c>
      <c r="FU2">
        <v>176</v>
      </c>
      <c r="FV2">
        <v>177</v>
      </c>
      <c r="FW2">
        <v>178</v>
      </c>
      <c r="FX2">
        <v>179</v>
      </c>
      <c r="FY2">
        <v>180</v>
      </c>
      <c r="FZ2">
        <v>181</v>
      </c>
      <c r="GA2">
        <v>182</v>
      </c>
      <c r="GB2">
        <v>183</v>
      </c>
      <c r="GC2">
        <v>184</v>
      </c>
      <c r="GD2">
        <v>185</v>
      </c>
      <c r="GE2">
        <v>186</v>
      </c>
      <c r="GF2">
        <v>187</v>
      </c>
      <c r="GG2">
        <v>188</v>
      </c>
      <c r="GH2">
        <v>189</v>
      </c>
      <c r="GI2">
        <v>190</v>
      </c>
      <c r="GJ2">
        <v>191</v>
      </c>
      <c r="GK2">
        <v>192</v>
      </c>
      <c r="GL2">
        <v>193</v>
      </c>
      <c r="GM2">
        <v>194</v>
      </c>
      <c r="GN2">
        <v>195</v>
      </c>
      <c r="GO2">
        <v>196</v>
      </c>
      <c r="GP2">
        <v>197</v>
      </c>
      <c r="GQ2">
        <v>198</v>
      </c>
      <c r="GR2">
        <v>199</v>
      </c>
      <c r="GS2">
        <v>200</v>
      </c>
      <c r="GT2">
        <v>201</v>
      </c>
      <c r="GU2">
        <v>202</v>
      </c>
      <c r="GV2">
        <v>203</v>
      </c>
      <c r="GW2">
        <v>204</v>
      </c>
      <c r="GX2">
        <v>205</v>
      </c>
      <c r="GY2">
        <v>206</v>
      </c>
      <c r="GZ2">
        <v>207</v>
      </c>
      <c r="HA2">
        <v>208</v>
      </c>
      <c r="HB2">
        <v>209</v>
      </c>
      <c r="HC2">
        <v>210</v>
      </c>
      <c r="HD2">
        <v>211</v>
      </c>
      <c r="HE2">
        <v>212</v>
      </c>
      <c r="HF2">
        <v>213</v>
      </c>
      <c r="HG2">
        <v>214</v>
      </c>
      <c r="HH2">
        <v>215</v>
      </c>
      <c r="HI2">
        <v>216</v>
      </c>
      <c r="HJ2">
        <v>217</v>
      </c>
      <c r="HK2">
        <v>218</v>
      </c>
      <c r="HL2">
        <v>219</v>
      </c>
      <c r="HM2">
        <v>220</v>
      </c>
      <c r="HN2">
        <v>221</v>
      </c>
      <c r="HO2">
        <v>222</v>
      </c>
      <c r="HP2">
        <v>223</v>
      </c>
      <c r="HQ2">
        <v>224</v>
      </c>
      <c r="HR2">
        <v>225</v>
      </c>
      <c r="HS2">
        <v>226</v>
      </c>
      <c r="HT2">
        <v>227</v>
      </c>
      <c r="HU2">
        <v>228</v>
      </c>
      <c r="HV2">
        <v>229</v>
      </c>
      <c r="HW2">
        <v>230</v>
      </c>
      <c r="HX2">
        <v>231</v>
      </c>
      <c r="HY2">
        <v>232</v>
      </c>
      <c r="HZ2">
        <v>233</v>
      </c>
      <c r="IA2">
        <v>234</v>
      </c>
      <c r="IB2">
        <v>235</v>
      </c>
      <c r="IC2">
        <v>236</v>
      </c>
      <c r="ID2">
        <v>237</v>
      </c>
      <c r="IE2">
        <v>238</v>
      </c>
      <c r="IF2">
        <v>239</v>
      </c>
      <c r="IG2">
        <v>240</v>
      </c>
      <c r="IH2">
        <v>241</v>
      </c>
      <c r="II2">
        <v>242</v>
      </c>
      <c r="IJ2">
        <v>243</v>
      </c>
      <c r="IK2">
        <v>244</v>
      </c>
      <c r="IL2">
        <v>245</v>
      </c>
      <c r="IM2">
        <v>246</v>
      </c>
      <c r="IN2">
        <v>247</v>
      </c>
      <c r="IO2">
        <v>248</v>
      </c>
      <c r="IP2">
        <v>249</v>
      </c>
      <c r="IQ2">
        <v>250</v>
      </c>
      <c r="IR2">
        <v>251</v>
      </c>
      <c r="IS2">
        <v>252</v>
      </c>
      <c r="IT2">
        <v>253</v>
      </c>
      <c r="IU2">
        <v>254</v>
      </c>
      <c r="IV2">
        <v>255</v>
      </c>
      <c r="IW2">
        <v>256</v>
      </c>
      <c r="IX2">
        <v>257</v>
      </c>
      <c r="IY2">
        <v>258</v>
      </c>
      <c r="IZ2">
        <v>259</v>
      </c>
      <c r="JA2">
        <v>260</v>
      </c>
      <c r="JB2">
        <v>261</v>
      </c>
      <c r="JC2">
        <v>262</v>
      </c>
      <c r="JD2">
        <v>263</v>
      </c>
      <c r="JE2">
        <v>264</v>
      </c>
      <c r="JF2">
        <v>265</v>
      </c>
      <c r="JG2">
        <v>266</v>
      </c>
      <c r="JH2">
        <v>267</v>
      </c>
      <c r="JI2">
        <v>268</v>
      </c>
      <c r="JJ2">
        <v>269</v>
      </c>
      <c r="JK2">
        <v>270</v>
      </c>
      <c r="JL2">
        <v>271</v>
      </c>
      <c r="JM2">
        <v>272</v>
      </c>
      <c r="JN2">
        <v>273</v>
      </c>
      <c r="JO2">
        <v>274</v>
      </c>
      <c r="JP2">
        <v>275</v>
      </c>
      <c r="JQ2">
        <v>276</v>
      </c>
      <c r="JR2">
        <v>277</v>
      </c>
      <c r="JS2">
        <v>278</v>
      </c>
      <c r="JT2">
        <v>279</v>
      </c>
      <c r="JU2">
        <v>280</v>
      </c>
      <c r="JV2">
        <v>281</v>
      </c>
      <c r="JW2">
        <v>282</v>
      </c>
      <c r="JX2">
        <v>283</v>
      </c>
      <c r="JY2">
        <v>284</v>
      </c>
      <c r="JZ2">
        <v>285</v>
      </c>
      <c r="KA2">
        <v>286</v>
      </c>
      <c r="KB2">
        <v>287</v>
      </c>
      <c r="KC2">
        <v>288</v>
      </c>
      <c r="KD2">
        <v>289</v>
      </c>
      <c r="KE2">
        <v>290</v>
      </c>
      <c r="KF2">
        <v>291</v>
      </c>
      <c r="KG2">
        <v>292</v>
      </c>
      <c r="KH2">
        <v>293</v>
      </c>
      <c r="KI2">
        <v>294</v>
      </c>
      <c r="KJ2">
        <v>295</v>
      </c>
      <c r="KK2">
        <v>296</v>
      </c>
      <c r="KL2">
        <v>297</v>
      </c>
      <c r="KM2">
        <v>298</v>
      </c>
      <c r="KN2">
        <v>299</v>
      </c>
      <c r="KO2">
        <v>300</v>
      </c>
      <c r="KP2">
        <v>301</v>
      </c>
      <c r="KQ2">
        <v>302</v>
      </c>
      <c r="KR2">
        <v>303</v>
      </c>
      <c r="KS2">
        <v>304</v>
      </c>
      <c r="KT2">
        <v>305</v>
      </c>
      <c r="KU2">
        <v>306</v>
      </c>
      <c r="KV2">
        <v>307</v>
      </c>
      <c r="KW2">
        <v>308</v>
      </c>
      <c r="KX2">
        <v>309</v>
      </c>
      <c r="KY2">
        <v>310</v>
      </c>
      <c r="KZ2">
        <v>311</v>
      </c>
      <c r="LA2">
        <v>312</v>
      </c>
      <c r="LB2">
        <v>313</v>
      </c>
      <c r="LC2">
        <v>314</v>
      </c>
      <c r="LD2">
        <v>315</v>
      </c>
      <c r="LE2">
        <v>316</v>
      </c>
      <c r="LF2">
        <v>317</v>
      </c>
      <c r="LG2">
        <v>318</v>
      </c>
      <c r="LH2">
        <v>319</v>
      </c>
      <c r="LI2">
        <v>320</v>
      </c>
      <c r="LJ2">
        <v>321</v>
      </c>
      <c r="LK2">
        <v>322</v>
      </c>
      <c r="LL2">
        <v>323</v>
      </c>
      <c r="LM2">
        <v>324</v>
      </c>
      <c r="LN2">
        <v>325</v>
      </c>
    </row>
    <row r="5" spans="2:326" x14ac:dyDescent="0.25">
      <c r="C5" t="s">
        <v>1617</v>
      </c>
      <c r="D5" t="s">
        <v>1616</v>
      </c>
      <c r="E5" t="s">
        <v>1615</v>
      </c>
      <c r="F5" t="s">
        <v>1614</v>
      </c>
      <c r="G5" t="s">
        <v>1613</v>
      </c>
      <c r="H5" t="s">
        <v>1612</v>
      </c>
      <c r="I5" t="s">
        <v>1611</v>
      </c>
      <c r="J5" t="s">
        <v>1610</v>
      </c>
      <c r="K5" t="s">
        <v>1609</v>
      </c>
      <c r="L5" t="s">
        <v>1608</v>
      </c>
      <c r="M5" t="s">
        <v>1607</v>
      </c>
      <c r="N5" t="s">
        <v>1606</v>
      </c>
      <c r="O5" t="s">
        <v>1605</v>
      </c>
      <c r="P5" t="s">
        <v>1604</v>
      </c>
      <c r="Q5" t="s">
        <v>1603</v>
      </c>
      <c r="R5" t="s">
        <v>1602</v>
      </c>
      <c r="S5" t="s">
        <v>1601</v>
      </c>
      <c r="T5" t="s">
        <v>1600</v>
      </c>
      <c r="U5" t="s">
        <v>1599</v>
      </c>
      <c r="V5" t="s">
        <v>1598</v>
      </c>
      <c r="W5" t="s">
        <v>1597</v>
      </c>
      <c r="X5" t="s">
        <v>1596</v>
      </c>
      <c r="Y5" t="s">
        <v>1595</v>
      </c>
      <c r="Z5" t="s">
        <v>1594</v>
      </c>
      <c r="AA5" t="s">
        <v>1593</v>
      </c>
      <c r="AB5" t="s">
        <v>1592</v>
      </c>
      <c r="AC5" t="s">
        <v>1591</v>
      </c>
      <c r="AD5" t="s">
        <v>1590</v>
      </c>
      <c r="AE5" t="s">
        <v>1589</v>
      </c>
      <c r="AF5" t="s">
        <v>1588</v>
      </c>
      <c r="AG5" t="s">
        <v>1587</v>
      </c>
      <c r="AH5" t="s">
        <v>1586</v>
      </c>
      <c r="AI5" t="s">
        <v>1585</v>
      </c>
      <c r="AJ5" t="s">
        <v>1584</v>
      </c>
      <c r="AK5" t="s">
        <v>1583</v>
      </c>
      <c r="AL5" t="s">
        <v>1582</v>
      </c>
      <c r="AM5" t="s">
        <v>1581</v>
      </c>
      <c r="AN5" t="s">
        <v>1580</v>
      </c>
      <c r="AO5" t="s">
        <v>1579</v>
      </c>
      <c r="AP5" t="s">
        <v>1578</v>
      </c>
      <c r="AQ5" t="s">
        <v>1577</v>
      </c>
      <c r="AR5" t="s">
        <v>1576</v>
      </c>
      <c r="AS5" t="s">
        <v>1575</v>
      </c>
      <c r="AT5" t="s">
        <v>1574</v>
      </c>
      <c r="AU5" t="s">
        <v>1573</v>
      </c>
      <c r="AV5" t="s">
        <v>1572</v>
      </c>
      <c r="AW5" t="s">
        <v>1571</v>
      </c>
      <c r="AX5" t="s">
        <v>1570</v>
      </c>
      <c r="AY5" t="s">
        <v>1569</v>
      </c>
      <c r="AZ5" t="s">
        <v>1568</v>
      </c>
      <c r="BA5" t="s">
        <v>1567</v>
      </c>
      <c r="BB5" t="s">
        <v>1566</v>
      </c>
      <c r="BC5" t="s">
        <v>1565</v>
      </c>
      <c r="BD5" t="s">
        <v>1564</v>
      </c>
      <c r="BE5" t="s">
        <v>1563</v>
      </c>
      <c r="BF5" t="s">
        <v>1562</v>
      </c>
      <c r="BG5" t="s">
        <v>1561</v>
      </c>
      <c r="BH5" t="s">
        <v>1560</v>
      </c>
      <c r="BI5" t="s">
        <v>1559</v>
      </c>
      <c r="BJ5" t="s">
        <v>1558</v>
      </c>
      <c r="BK5" t="s">
        <v>1557</v>
      </c>
      <c r="BL5" t="s">
        <v>1556</v>
      </c>
      <c r="BM5" t="s">
        <v>1555</v>
      </c>
      <c r="BN5" t="s">
        <v>1554</v>
      </c>
      <c r="BO5" t="s">
        <v>1553</v>
      </c>
      <c r="BP5" t="s">
        <v>1552</v>
      </c>
      <c r="BQ5" t="s">
        <v>1551</v>
      </c>
      <c r="BR5" t="s">
        <v>1550</v>
      </c>
      <c r="BS5" t="s">
        <v>1549</v>
      </c>
      <c r="BT5" t="s">
        <v>1548</v>
      </c>
      <c r="BU5" t="s">
        <v>1547</v>
      </c>
      <c r="BV5" t="s">
        <v>1546</v>
      </c>
      <c r="BW5" t="s">
        <v>1545</v>
      </c>
      <c r="BX5" t="s">
        <v>1544</v>
      </c>
      <c r="BY5" t="s">
        <v>1543</v>
      </c>
      <c r="BZ5" t="s">
        <v>1542</v>
      </c>
      <c r="CA5" t="s">
        <v>1541</v>
      </c>
      <c r="CB5" t="s">
        <v>1540</v>
      </c>
      <c r="CC5" t="s">
        <v>1539</v>
      </c>
      <c r="CD5" t="s">
        <v>1538</v>
      </c>
      <c r="CE5" t="s">
        <v>1537</v>
      </c>
      <c r="CF5" t="s">
        <v>1536</v>
      </c>
      <c r="CG5" t="s">
        <v>1535</v>
      </c>
      <c r="CH5" t="s">
        <v>1534</v>
      </c>
      <c r="CI5" t="s">
        <v>1533</v>
      </c>
      <c r="CJ5" t="s">
        <v>1532</v>
      </c>
      <c r="CK5" t="s">
        <v>1531</v>
      </c>
      <c r="CL5" t="s">
        <v>1530</v>
      </c>
      <c r="CM5" t="s">
        <v>1529</v>
      </c>
      <c r="CN5" t="s">
        <v>1528</v>
      </c>
      <c r="CO5" t="s">
        <v>1527</v>
      </c>
      <c r="CP5" t="s">
        <v>1526</v>
      </c>
      <c r="CQ5" t="s">
        <v>1525</v>
      </c>
      <c r="CR5" t="s">
        <v>1524</v>
      </c>
      <c r="CS5" t="s">
        <v>1523</v>
      </c>
      <c r="CT5" t="s">
        <v>1522</v>
      </c>
      <c r="CU5" t="s">
        <v>1521</v>
      </c>
      <c r="CV5" t="s">
        <v>1520</v>
      </c>
      <c r="CW5" t="s">
        <v>1519</v>
      </c>
      <c r="CX5" t="s">
        <v>1518</v>
      </c>
      <c r="CY5" t="s">
        <v>1517</v>
      </c>
      <c r="CZ5" t="s">
        <v>1516</v>
      </c>
      <c r="DA5" t="s">
        <v>1515</v>
      </c>
      <c r="DB5" t="s">
        <v>1514</v>
      </c>
      <c r="DC5" t="s">
        <v>1513</v>
      </c>
      <c r="DD5" t="s">
        <v>1512</v>
      </c>
      <c r="DE5" t="s">
        <v>1511</v>
      </c>
      <c r="DF5" t="s">
        <v>1510</v>
      </c>
      <c r="DG5" t="s">
        <v>1509</v>
      </c>
      <c r="DH5" t="s">
        <v>1508</v>
      </c>
      <c r="DI5" t="s">
        <v>1507</v>
      </c>
      <c r="DJ5" t="s">
        <v>1506</v>
      </c>
      <c r="DK5" t="s">
        <v>1505</v>
      </c>
      <c r="DL5" t="s">
        <v>1504</v>
      </c>
      <c r="DM5" t="s">
        <v>1503</v>
      </c>
      <c r="DN5" t="s">
        <v>1502</v>
      </c>
      <c r="DO5" t="s">
        <v>1501</v>
      </c>
      <c r="DP5" t="s">
        <v>1500</v>
      </c>
      <c r="DQ5" t="s">
        <v>1499</v>
      </c>
      <c r="DR5" t="s">
        <v>1498</v>
      </c>
      <c r="DS5" t="s">
        <v>1497</v>
      </c>
      <c r="DT5" t="s">
        <v>1496</v>
      </c>
      <c r="DU5" t="s">
        <v>1495</v>
      </c>
      <c r="DV5" t="s">
        <v>1494</v>
      </c>
      <c r="DW5" t="s">
        <v>1493</v>
      </c>
      <c r="DX5" t="s">
        <v>1492</v>
      </c>
      <c r="DY5" t="s">
        <v>1491</v>
      </c>
      <c r="DZ5" t="s">
        <v>1490</v>
      </c>
      <c r="EA5" t="s">
        <v>1489</v>
      </c>
      <c r="EB5" t="s">
        <v>1488</v>
      </c>
      <c r="EC5" t="s">
        <v>1487</v>
      </c>
      <c r="ED5" t="s">
        <v>1486</v>
      </c>
      <c r="EE5" t="s">
        <v>1485</v>
      </c>
      <c r="EF5" t="s">
        <v>1484</v>
      </c>
      <c r="EG5" t="s">
        <v>1483</v>
      </c>
      <c r="EH5" t="s">
        <v>1482</v>
      </c>
      <c r="EI5" t="s">
        <v>1481</v>
      </c>
      <c r="EJ5" t="s">
        <v>1480</v>
      </c>
      <c r="EK5" t="s">
        <v>1479</v>
      </c>
      <c r="EL5" t="s">
        <v>1478</v>
      </c>
      <c r="EM5" t="s">
        <v>1477</v>
      </c>
      <c r="EN5" t="s">
        <v>1476</v>
      </c>
      <c r="EO5" t="s">
        <v>1475</v>
      </c>
      <c r="EP5" t="s">
        <v>1474</v>
      </c>
      <c r="EQ5" t="s">
        <v>1473</v>
      </c>
      <c r="ER5" t="s">
        <v>1472</v>
      </c>
      <c r="ES5" t="s">
        <v>1471</v>
      </c>
      <c r="ET5" t="s">
        <v>1470</v>
      </c>
      <c r="EU5" t="s">
        <v>1469</v>
      </c>
      <c r="EV5" t="s">
        <v>1468</v>
      </c>
      <c r="EW5" t="s">
        <v>1467</v>
      </c>
      <c r="EX5" t="s">
        <v>1466</v>
      </c>
      <c r="EY5" t="s">
        <v>1465</v>
      </c>
      <c r="EZ5" t="s">
        <v>1464</v>
      </c>
      <c r="FA5" t="s">
        <v>1463</v>
      </c>
      <c r="FB5" t="s">
        <v>1462</v>
      </c>
      <c r="FC5" t="s">
        <v>1461</v>
      </c>
      <c r="FD5" t="s">
        <v>1460</v>
      </c>
      <c r="FE5" t="s">
        <v>1459</v>
      </c>
      <c r="FF5" t="s">
        <v>1458</v>
      </c>
      <c r="FG5" t="s">
        <v>1457</v>
      </c>
      <c r="FH5" t="s">
        <v>1456</v>
      </c>
      <c r="FI5" t="s">
        <v>1455</v>
      </c>
      <c r="FJ5" t="s">
        <v>1454</v>
      </c>
      <c r="FK5" t="s">
        <v>1453</v>
      </c>
      <c r="FL5" t="s">
        <v>1452</v>
      </c>
      <c r="FM5" t="s">
        <v>1451</v>
      </c>
      <c r="FN5" t="s">
        <v>1450</v>
      </c>
      <c r="FO5" t="s">
        <v>1449</v>
      </c>
      <c r="FP5" t="s">
        <v>1448</v>
      </c>
      <c r="FQ5" t="s">
        <v>1447</v>
      </c>
      <c r="FR5" t="s">
        <v>1446</v>
      </c>
      <c r="FS5" t="s">
        <v>1445</v>
      </c>
      <c r="FT5" t="s">
        <v>1444</v>
      </c>
      <c r="FU5" t="s">
        <v>1443</v>
      </c>
      <c r="FV5" t="s">
        <v>1442</v>
      </c>
      <c r="FW5" t="s">
        <v>1441</v>
      </c>
      <c r="FX5" t="s">
        <v>1440</v>
      </c>
      <c r="FY5" t="s">
        <v>1439</v>
      </c>
      <c r="FZ5" t="s">
        <v>1438</v>
      </c>
      <c r="GA5" t="s">
        <v>1437</v>
      </c>
      <c r="GB5" t="s">
        <v>1436</v>
      </c>
      <c r="GC5" t="s">
        <v>1435</v>
      </c>
      <c r="GD5" t="s">
        <v>1434</v>
      </c>
      <c r="GE5" t="s">
        <v>1433</v>
      </c>
      <c r="GF5" t="s">
        <v>1432</v>
      </c>
      <c r="GG5" t="s">
        <v>1431</v>
      </c>
      <c r="GH5" t="s">
        <v>1430</v>
      </c>
      <c r="GI5" t="s">
        <v>1429</v>
      </c>
      <c r="GJ5" t="s">
        <v>1428</v>
      </c>
      <c r="GK5" t="s">
        <v>1427</v>
      </c>
      <c r="GL5" t="s">
        <v>1426</v>
      </c>
      <c r="GM5" t="s">
        <v>1425</v>
      </c>
      <c r="GN5" t="s">
        <v>1424</v>
      </c>
      <c r="GO5" t="s">
        <v>1423</v>
      </c>
      <c r="GP5" t="s">
        <v>1422</v>
      </c>
      <c r="GQ5" t="s">
        <v>1421</v>
      </c>
      <c r="GR5" t="s">
        <v>1420</v>
      </c>
      <c r="GS5" t="s">
        <v>1419</v>
      </c>
      <c r="GT5" t="s">
        <v>1418</v>
      </c>
      <c r="GU5" t="s">
        <v>1417</v>
      </c>
      <c r="GV5" t="s">
        <v>1416</v>
      </c>
      <c r="GW5" t="s">
        <v>1415</v>
      </c>
      <c r="GX5" t="s">
        <v>1414</v>
      </c>
      <c r="GY5" t="s">
        <v>1413</v>
      </c>
      <c r="GZ5" t="s">
        <v>1412</v>
      </c>
      <c r="HA5" t="s">
        <v>1411</v>
      </c>
      <c r="HB5" t="s">
        <v>1410</v>
      </c>
      <c r="HC5" t="s">
        <v>1409</v>
      </c>
      <c r="HD5" t="s">
        <v>1408</v>
      </c>
      <c r="HE5" t="s">
        <v>1407</v>
      </c>
      <c r="HF5" t="s">
        <v>1406</v>
      </c>
      <c r="HG5" t="s">
        <v>1405</v>
      </c>
      <c r="HH5" t="s">
        <v>1404</v>
      </c>
      <c r="HI5" t="s">
        <v>1403</v>
      </c>
      <c r="HJ5" t="s">
        <v>1402</v>
      </c>
      <c r="HK5" t="s">
        <v>1401</v>
      </c>
      <c r="HL5" t="s">
        <v>1400</v>
      </c>
      <c r="HM5" t="s">
        <v>1399</v>
      </c>
      <c r="HN5" t="s">
        <v>1398</v>
      </c>
      <c r="HO5" t="s">
        <v>1397</v>
      </c>
      <c r="HP5" t="s">
        <v>1396</v>
      </c>
      <c r="HQ5" t="s">
        <v>1395</v>
      </c>
      <c r="HR5" t="s">
        <v>1394</v>
      </c>
      <c r="HS5" t="s">
        <v>1393</v>
      </c>
      <c r="HT5" t="s">
        <v>1392</v>
      </c>
      <c r="HU5" t="s">
        <v>1391</v>
      </c>
      <c r="HV5" t="s">
        <v>1390</v>
      </c>
      <c r="HW5" t="s">
        <v>1389</v>
      </c>
      <c r="HX5" t="s">
        <v>1388</v>
      </c>
      <c r="HY5" t="s">
        <v>1387</v>
      </c>
      <c r="HZ5" t="s">
        <v>1386</v>
      </c>
      <c r="IA5" t="s">
        <v>1385</v>
      </c>
      <c r="IB5" t="s">
        <v>1384</v>
      </c>
      <c r="IC5" t="s">
        <v>1383</v>
      </c>
      <c r="ID5" t="s">
        <v>1382</v>
      </c>
      <c r="IE5" t="s">
        <v>1381</v>
      </c>
      <c r="IF5" t="s">
        <v>1380</v>
      </c>
      <c r="IG5" t="s">
        <v>1379</v>
      </c>
      <c r="IH5" t="s">
        <v>1378</v>
      </c>
      <c r="II5" t="s">
        <v>1377</v>
      </c>
      <c r="IJ5" t="s">
        <v>1376</v>
      </c>
      <c r="IK5" t="s">
        <v>1375</v>
      </c>
      <c r="IL5" t="s">
        <v>1374</v>
      </c>
      <c r="IM5" t="s">
        <v>1373</v>
      </c>
      <c r="IN5" t="s">
        <v>1372</v>
      </c>
      <c r="IO5" t="s">
        <v>1371</v>
      </c>
      <c r="IP5" t="s">
        <v>1370</v>
      </c>
      <c r="IQ5" t="s">
        <v>1369</v>
      </c>
      <c r="IR5" t="s">
        <v>1368</v>
      </c>
      <c r="IS5" t="s">
        <v>1367</v>
      </c>
      <c r="IT5" t="s">
        <v>1366</v>
      </c>
      <c r="IU5" t="s">
        <v>1365</v>
      </c>
      <c r="IV5" t="s">
        <v>1364</v>
      </c>
      <c r="IW5" t="s">
        <v>1363</v>
      </c>
      <c r="IX5" t="s">
        <v>1362</v>
      </c>
      <c r="IY5" t="s">
        <v>1361</v>
      </c>
      <c r="IZ5" t="s">
        <v>1360</v>
      </c>
      <c r="JA5" t="s">
        <v>1359</v>
      </c>
      <c r="JB5" t="s">
        <v>1358</v>
      </c>
      <c r="JC5" t="s">
        <v>1357</v>
      </c>
      <c r="JD5" t="s">
        <v>1356</v>
      </c>
      <c r="JE5" t="s">
        <v>1355</v>
      </c>
      <c r="JF5" t="s">
        <v>1354</v>
      </c>
      <c r="JG5" t="s">
        <v>1353</v>
      </c>
      <c r="JH5" t="s">
        <v>1352</v>
      </c>
      <c r="JI5" t="s">
        <v>1351</v>
      </c>
      <c r="JJ5" t="s">
        <v>1350</v>
      </c>
      <c r="JK5" t="s">
        <v>1349</v>
      </c>
      <c r="JL5" t="s">
        <v>1348</v>
      </c>
      <c r="JM5" t="s">
        <v>1347</v>
      </c>
      <c r="JN5" t="s">
        <v>1346</v>
      </c>
      <c r="JO5" t="s">
        <v>1345</v>
      </c>
      <c r="JP5" t="s">
        <v>1344</v>
      </c>
      <c r="JQ5" t="s">
        <v>1343</v>
      </c>
      <c r="JR5" t="s">
        <v>1342</v>
      </c>
      <c r="JS5" t="s">
        <v>1341</v>
      </c>
      <c r="JT5" t="s">
        <v>1340</v>
      </c>
      <c r="JU5" t="s">
        <v>1339</v>
      </c>
      <c r="JV5" t="s">
        <v>1338</v>
      </c>
      <c r="JW5" t="s">
        <v>1337</v>
      </c>
      <c r="JX5" t="s">
        <v>1336</v>
      </c>
      <c r="JY5" t="s">
        <v>1335</v>
      </c>
      <c r="JZ5" t="s">
        <v>1334</v>
      </c>
      <c r="KA5" t="s">
        <v>1333</v>
      </c>
      <c r="KB5" t="s">
        <v>1332</v>
      </c>
      <c r="KC5" t="s">
        <v>1331</v>
      </c>
      <c r="KD5" t="s">
        <v>1330</v>
      </c>
      <c r="KE5" t="s">
        <v>1191</v>
      </c>
      <c r="KF5" t="s">
        <v>1190</v>
      </c>
      <c r="KG5" t="s">
        <v>1189</v>
      </c>
      <c r="KH5" t="s">
        <v>1188</v>
      </c>
      <c r="KI5" t="s">
        <v>1187</v>
      </c>
      <c r="KJ5" t="s">
        <v>1186</v>
      </c>
      <c r="KK5" t="s">
        <v>1185</v>
      </c>
      <c r="KL5" t="s">
        <v>1184</v>
      </c>
      <c r="KM5" t="s">
        <v>1183</v>
      </c>
      <c r="KN5" t="s">
        <v>1182</v>
      </c>
      <c r="KO5" t="s">
        <v>1181</v>
      </c>
      <c r="KP5" t="s">
        <v>1180</v>
      </c>
      <c r="KQ5" t="s">
        <v>1179</v>
      </c>
      <c r="KR5" t="s">
        <v>1178</v>
      </c>
      <c r="KS5" t="s">
        <v>1177</v>
      </c>
      <c r="KT5" t="s">
        <v>1176</v>
      </c>
      <c r="KU5" t="s">
        <v>1175</v>
      </c>
      <c r="KV5" t="s">
        <v>1174</v>
      </c>
      <c r="KW5" t="s">
        <v>1173</v>
      </c>
      <c r="KX5" t="s">
        <v>1172</v>
      </c>
      <c r="KY5" t="s">
        <v>1171</v>
      </c>
      <c r="KZ5" t="s">
        <v>1170</v>
      </c>
      <c r="LA5" t="s">
        <v>1169</v>
      </c>
      <c r="LB5" t="s">
        <v>1168</v>
      </c>
      <c r="LC5" t="s">
        <v>1167</v>
      </c>
      <c r="LD5" t="s">
        <v>1166</v>
      </c>
      <c r="LE5" t="s">
        <v>1165</v>
      </c>
      <c r="LF5" t="s">
        <v>1164</v>
      </c>
      <c r="LG5" t="s">
        <v>1163</v>
      </c>
      <c r="LH5" t="s">
        <v>1162</v>
      </c>
      <c r="LI5" t="s">
        <v>1161</v>
      </c>
      <c r="LJ5" t="s">
        <v>1160</v>
      </c>
      <c r="LK5" t="s">
        <v>1159</v>
      </c>
      <c r="LL5" t="s">
        <v>1158</v>
      </c>
      <c r="LM5" t="s">
        <v>1157</v>
      </c>
      <c r="LN5" t="s">
        <v>1156</v>
      </c>
    </row>
    <row r="6" spans="2:326" x14ac:dyDescent="0.25">
      <c r="B6" t="s">
        <v>315</v>
      </c>
      <c r="C6">
        <v>159113</v>
      </c>
      <c r="D6">
        <v>163811</v>
      </c>
      <c r="E6">
        <v>322924</v>
      </c>
      <c r="F6">
        <v>153472</v>
      </c>
      <c r="G6">
        <v>157834</v>
      </c>
      <c r="H6">
        <v>311306</v>
      </c>
      <c r="I6">
        <v>49</v>
      </c>
      <c r="J6">
        <v>44.2</v>
      </c>
      <c r="K6">
        <v>46.6</v>
      </c>
      <c r="L6">
        <v>0.13</v>
      </c>
      <c r="M6">
        <v>-0.31</v>
      </c>
      <c r="N6">
        <v>-0.09</v>
      </c>
      <c r="O6">
        <v>0.12</v>
      </c>
      <c r="P6">
        <v>-0.32</v>
      </c>
      <c r="Q6">
        <v>-0.1</v>
      </c>
      <c r="R6">
        <v>0.14000000000000001</v>
      </c>
      <c r="S6">
        <v>-0.3</v>
      </c>
      <c r="T6">
        <v>-0.09</v>
      </c>
      <c r="U6">
        <v>46.2</v>
      </c>
      <c r="V6">
        <v>39.700000000000003</v>
      </c>
      <c r="W6">
        <v>42.9</v>
      </c>
      <c r="X6">
        <v>68.099999999999994</v>
      </c>
      <c r="Y6">
        <v>61.1</v>
      </c>
      <c r="Z6">
        <v>64.599999999999994</v>
      </c>
      <c r="AA6">
        <v>41.3</v>
      </c>
      <c r="AB6">
        <v>30.8</v>
      </c>
      <c r="AC6">
        <v>36</v>
      </c>
      <c r="AD6">
        <v>19.3</v>
      </c>
      <c r="AE6">
        <v>11.8</v>
      </c>
      <c r="AF6">
        <v>15.5</v>
      </c>
      <c r="AG6">
        <v>27.5</v>
      </c>
      <c r="AH6">
        <v>17.7</v>
      </c>
      <c r="AI6">
        <v>22.5</v>
      </c>
      <c r="AJ6">
        <v>4.2301229999999999</v>
      </c>
      <c r="AK6">
        <v>3.8194110000000001</v>
      </c>
      <c r="AL6">
        <v>4.0217790000000004</v>
      </c>
      <c r="AM6">
        <v>10418</v>
      </c>
      <c r="AN6">
        <v>10776</v>
      </c>
      <c r="AO6">
        <v>21194</v>
      </c>
      <c r="AP6">
        <v>10029</v>
      </c>
      <c r="AQ6">
        <v>10344</v>
      </c>
      <c r="AR6">
        <v>20373</v>
      </c>
      <c r="AS6">
        <v>50.8</v>
      </c>
      <c r="AT6">
        <v>46.1</v>
      </c>
      <c r="AU6">
        <v>48.4</v>
      </c>
      <c r="AV6">
        <v>0.25</v>
      </c>
      <c r="AW6">
        <v>-0.2</v>
      </c>
      <c r="AX6">
        <v>0.02</v>
      </c>
      <c r="AY6">
        <v>0.23</v>
      </c>
      <c r="AZ6">
        <v>-0.23</v>
      </c>
      <c r="BA6">
        <v>0.01</v>
      </c>
      <c r="BB6">
        <v>0.28000000000000003</v>
      </c>
      <c r="BC6">
        <v>-0.18</v>
      </c>
      <c r="BD6">
        <v>0.04</v>
      </c>
      <c r="BE6">
        <v>48.7</v>
      </c>
      <c r="BF6">
        <v>42.8</v>
      </c>
      <c r="BG6">
        <v>45.7</v>
      </c>
      <c r="BH6">
        <v>71.099999999999994</v>
      </c>
      <c r="BI6">
        <v>64.7</v>
      </c>
      <c r="BJ6">
        <v>67.8</v>
      </c>
      <c r="BK6">
        <v>43.7</v>
      </c>
      <c r="BL6">
        <v>32.700000000000003</v>
      </c>
      <c r="BM6">
        <v>38.1</v>
      </c>
      <c r="BN6">
        <v>20.2</v>
      </c>
      <c r="BO6">
        <v>13.8</v>
      </c>
      <c r="BP6">
        <v>17</v>
      </c>
      <c r="BQ6">
        <v>28.6</v>
      </c>
      <c r="BR6">
        <v>20</v>
      </c>
      <c r="BS6">
        <v>24.2</v>
      </c>
      <c r="BT6">
        <v>4.3716650000000001</v>
      </c>
      <c r="BU6">
        <v>3.9972629999999998</v>
      </c>
      <c r="BV6">
        <v>4.1813019999999996</v>
      </c>
      <c r="BW6">
        <v>18329</v>
      </c>
      <c r="BX6">
        <v>17691</v>
      </c>
      <c r="BY6">
        <v>36020</v>
      </c>
      <c r="BZ6">
        <v>17662</v>
      </c>
      <c r="CA6">
        <v>17080</v>
      </c>
      <c r="CB6">
        <v>34742</v>
      </c>
      <c r="CC6">
        <v>51.4</v>
      </c>
      <c r="CD6">
        <v>46.7</v>
      </c>
      <c r="CE6">
        <v>49.1</v>
      </c>
      <c r="CF6">
        <v>0.24</v>
      </c>
      <c r="CG6">
        <v>-0.19</v>
      </c>
      <c r="CH6">
        <v>0.03</v>
      </c>
      <c r="CI6">
        <v>0.23</v>
      </c>
      <c r="CJ6">
        <v>-0.21</v>
      </c>
      <c r="CK6">
        <v>0.02</v>
      </c>
      <c r="CL6">
        <v>0.26</v>
      </c>
      <c r="CM6">
        <v>-0.17</v>
      </c>
      <c r="CN6">
        <v>0.04</v>
      </c>
      <c r="CO6">
        <v>49.4</v>
      </c>
      <c r="CP6">
        <v>43.7</v>
      </c>
      <c r="CQ6">
        <v>46.6</v>
      </c>
      <c r="CR6">
        <v>72.099999999999994</v>
      </c>
      <c r="CS6">
        <v>66.5</v>
      </c>
      <c r="CT6">
        <v>69.400000000000006</v>
      </c>
      <c r="CU6">
        <v>47.1</v>
      </c>
      <c r="CV6">
        <v>36.5</v>
      </c>
      <c r="CW6">
        <v>41.9</v>
      </c>
      <c r="CX6">
        <v>22.8</v>
      </c>
      <c r="CY6">
        <v>14.5</v>
      </c>
      <c r="CZ6">
        <v>18.7</v>
      </c>
      <c r="DA6">
        <v>33.1</v>
      </c>
      <c r="DB6">
        <v>21.8</v>
      </c>
      <c r="DC6">
        <v>27.6</v>
      </c>
      <c r="DD6">
        <v>4.4589720000000002</v>
      </c>
      <c r="DE6">
        <v>4.0717759999999998</v>
      </c>
      <c r="DF6">
        <v>4.2688030000000001</v>
      </c>
      <c r="DG6">
        <v>3601</v>
      </c>
      <c r="DH6">
        <v>3778</v>
      </c>
      <c r="DI6">
        <v>7379</v>
      </c>
      <c r="DJ6">
        <v>3412</v>
      </c>
      <c r="DK6">
        <v>3576</v>
      </c>
      <c r="DL6">
        <v>6988</v>
      </c>
      <c r="DM6">
        <v>50.2</v>
      </c>
      <c r="DN6">
        <v>46.7</v>
      </c>
      <c r="DO6">
        <v>48.4</v>
      </c>
      <c r="DP6">
        <v>0.21</v>
      </c>
      <c r="DQ6">
        <v>-0.22</v>
      </c>
      <c r="DR6">
        <v>-0.01</v>
      </c>
      <c r="DS6">
        <v>0.17</v>
      </c>
      <c r="DT6">
        <v>-0.26</v>
      </c>
      <c r="DU6">
        <v>-0.04</v>
      </c>
      <c r="DV6">
        <v>0.26</v>
      </c>
      <c r="DW6">
        <v>-0.18</v>
      </c>
      <c r="DX6">
        <v>0.02</v>
      </c>
      <c r="DY6">
        <v>47.5</v>
      </c>
      <c r="DZ6">
        <v>45.7</v>
      </c>
      <c r="EA6">
        <v>46.6</v>
      </c>
      <c r="EB6">
        <v>67.099999999999994</v>
      </c>
      <c r="EC6">
        <v>63.8</v>
      </c>
      <c r="ED6">
        <v>65.400000000000006</v>
      </c>
      <c r="EE6">
        <v>45</v>
      </c>
      <c r="EF6">
        <v>36</v>
      </c>
      <c r="EG6">
        <v>40.4</v>
      </c>
      <c r="EH6">
        <v>22.3</v>
      </c>
      <c r="EI6">
        <v>18.2</v>
      </c>
      <c r="EJ6">
        <v>20.2</v>
      </c>
      <c r="EK6">
        <v>31.2</v>
      </c>
      <c r="EL6">
        <v>25.3</v>
      </c>
      <c r="EM6">
        <v>28.2</v>
      </c>
      <c r="EN6">
        <v>4.3417159999999999</v>
      </c>
      <c r="EO6">
        <v>4.0902219999999998</v>
      </c>
      <c r="EP6">
        <v>4.2129519999999996</v>
      </c>
      <c r="EQ6">
        <v>552</v>
      </c>
      <c r="ER6">
        <v>392</v>
      </c>
      <c r="ES6">
        <v>944</v>
      </c>
      <c r="ET6">
        <v>510</v>
      </c>
      <c r="EU6">
        <v>344</v>
      </c>
      <c r="EV6">
        <v>854</v>
      </c>
      <c r="EW6">
        <v>61.2</v>
      </c>
      <c r="EX6">
        <v>57.3</v>
      </c>
      <c r="EY6">
        <v>59.6</v>
      </c>
      <c r="EZ6">
        <v>1.04</v>
      </c>
      <c r="FA6">
        <v>0.5</v>
      </c>
      <c r="FB6">
        <v>0.82</v>
      </c>
      <c r="FC6">
        <v>0.93</v>
      </c>
      <c r="FD6">
        <v>0.36</v>
      </c>
      <c r="FE6">
        <v>0.74</v>
      </c>
      <c r="FF6">
        <v>1.1499999999999999</v>
      </c>
      <c r="FG6">
        <v>0.63</v>
      </c>
      <c r="FH6">
        <v>0.91</v>
      </c>
      <c r="FI6">
        <v>69.7</v>
      </c>
      <c r="FJ6">
        <v>67.099999999999994</v>
      </c>
      <c r="FK6">
        <v>68.599999999999994</v>
      </c>
      <c r="FL6">
        <v>85.9</v>
      </c>
      <c r="FM6">
        <v>82.9</v>
      </c>
      <c r="FN6">
        <v>84.6</v>
      </c>
      <c r="FO6">
        <v>48.4</v>
      </c>
      <c r="FP6">
        <v>43.1</v>
      </c>
      <c r="FQ6">
        <v>46.2</v>
      </c>
      <c r="FR6">
        <v>35.299999999999997</v>
      </c>
      <c r="FS6">
        <v>30.9</v>
      </c>
      <c r="FT6">
        <v>33.5</v>
      </c>
      <c r="FU6">
        <v>41.7</v>
      </c>
      <c r="FV6">
        <v>37.5</v>
      </c>
      <c r="FW6">
        <v>39.9</v>
      </c>
      <c r="FX6">
        <v>5.4543470000000003</v>
      </c>
      <c r="FY6">
        <v>5.1638770000000003</v>
      </c>
      <c r="FZ6">
        <v>5.3337279999999998</v>
      </c>
      <c r="GA6">
        <v>1</v>
      </c>
      <c r="GB6">
        <v>0</v>
      </c>
      <c r="GC6">
        <v>1</v>
      </c>
      <c r="GD6">
        <v>1</v>
      </c>
      <c r="GE6">
        <v>0</v>
      </c>
      <c r="GF6">
        <v>1</v>
      </c>
      <c r="GG6">
        <v>88</v>
      </c>
      <c r="GH6" t="s">
        <v>111</v>
      </c>
      <c r="GI6">
        <v>88</v>
      </c>
      <c r="GJ6">
        <v>2.4</v>
      </c>
      <c r="GK6" t="s">
        <v>111</v>
      </c>
      <c r="GL6">
        <v>2.4</v>
      </c>
      <c r="GM6">
        <v>-0.08</v>
      </c>
      <c r="GN6" t="s">
        <v>111</v>
      </c>
      <c r="GO6">
        <v>-0.08</v>
      </c>
      <c r="GP6">
        <v>4.87</v>
      </c>
      <c r="GQ6" t="s">
        <v>111</v>
      </c>
      <c r="GR6">
        <v>4.87</v>
      </c>
      <c r="GS6">
        <v>100</v>
      </c>
      <c r="GT6" t="s">
        <v>111</v>
      </c>
      <c r="GU6">
        <v>100</v>
      </c>
      <c r="GV6">
        <v>100</v>
      </c>
      <c r="GW6" t="s">
        <v>111</v>
      </c>
      <c r="GX6">
        <v>100</v>
      </c>
      <c r="GY6">
        <v>100</v>
      </c>
      <c r="GZ6" t="s">
        <v>111</v>
      </c>
      <c r="HA6">
        <v>100</v>
      </c>
      <c r="HB6">
        <v>100</v>
      </c>
      <c r="HC6" t="s">
        <v>111</v>
      </c>
      <c r="HD6">
        <v>100</v>
      </c>
      <c r="HE6">
        <v>100</v>
      </c>
      <c r="HF6" t="s">
        <v>111</v>
      </c>
      <c r="HG6">
        <v>100</v>
      </c>
      <c r="HH6">
        <v>8.75</v>
      </c>
      <c r="HI6" t="s">
        <v>111</v>
      </c>
      <c r="HJ6">
        <v>8.75</v>
      </c>
      <c r="HK6">
        <v>1</v>
      </c>
      <c r="HL6">
        <v>1</v>
      </c>
      <c r="HM6">
        <v>2</v>
      </c>
      <c r="HN6">
        <v>0</v>
      </c>
      <c r="HO6">
        <v>1</v>
      </c>
      <c r="HP6">
        <v>1</v>
      </c>
      <c r="HQ6">
        <v>76.5</v>
      </c>
      <c r="HR6">
        <v>59</v>
      </c>
      <c r="HS6">
        <v>67.8</v>
      </c>
      <c r="HT6" t="s">
        <v>111</v>
      </c>
      <c r="HU6">
        <v>0.38</v>
      </c>
      <c r="HV6">
        <v>0.38</v>
      </c>
      <c r="HW6" t="s">
        <v>111</v>
      </c>
      <c r="HX6">
        <v>-2.09</v>
      </c>
      <c r="HY6">
        <v>-2.09</v>
      </c>
      <c r="HZ6" t="s">
        <v>111</v>
      </c>
      <c r="IA6">
        <v>2.86</v>
      </c>
      <c r="IB6">
        <v>2.86</v>
      </c>
      <c r="IC6">
        <v>100</v>
      </c>
      <c r="ID6">
        <v>100</v>
      </c>
      <c r="IE6">
        <v>100</v>
      </c>
      <c r="IF6">
        <v>100</v>
      </c>
      <c r="IG6">
        <v>100</v>
      </c>
      <c r="IH6">
        <v>100</v>
      </c>
      <c r="II6">
        <v>100</v>
      </c>
      <c r="IJ6">
        <v>100</v>
      </c>
      <c r="IK6">
        <v>100</v>
      </c>
      <c r="IL6">
        <v>100</v>
      </c>
      <c r="IM6">
        <v>0</v>
      </c>
      <c r="IN6">
        <v>50</v>
      </c>
      <c r="IO6">
        <v>100</v>
      </c>
      <c r="IP6">
        <v>0</v>
      </c>
      <c r="IQ6">
        <v>50</v>
      </c>
      <c r="IR6">
        <v>7.75</v>
      </c>
      <c r="IS6">
        <v>5.33</v>
      </c>
      <c r="IT6">
        <v>6.54</v>
      </c>
      <c r="IU6">
        <v>2</v>
      </c>
      <c r="IV6">
        <v>1</v>
      </c>
      <c r="IW6">
        <v>3</v>
      </c>
      <c r="IX6">
        <v>0</v>
      </c>
      <c r="IY6">
        <v>0</v>
      </c>
      <c r="IZ6">
        <v>0</v>
      </c>
      <c r="JA6">
        <v>33</v>
      </c>
      <c r="JB6">
        <v>0</v>
      </c>
      <c r="JC6">
        <v>22</v>
      </c>
      <c r="JD6" t="s">
        <v>111</v>
      </c>
      <c r="JE6" t="s">
        <v>111</v>
      </c>
      <c r="JF6" t="s">
        <v>111</v>
      </c>
      <c r="JG6" t="s">
        <v>111</v>
      </c>
      <c r="JH6" t="s">
        <v>111</v>
      </c>
      <c r="JI6" t="s">
        <v>111</v>
      </c>
      <c r="JJ6" t="s">
        <v>111</v>
      </c>
      <c r="JK6" t="s">
        <v>111</v>
      </c>
      <c r="JL6" t="s">
        <v>111</v>
      </c>
      <c r="JM6">
        <v>50</v>
      </c>
      <c r="JN6">
        <v>0</v>
      </c>
      <c r="JO6">
        <v>33.299999999999997</v>
      </c>
      <c r="JP6">
        <v>50</v>
      </c>
      <c r="JQ6">
        <v>0</v>
      </c>
      <c r="JR6">
        <v>33.299999999999997</v>
      </c>
      <c r="JS6">
        <v>0</v>
      </c>
      <c r="JT6">
        <v>0</v>
      </c>
      <c r="JU6">
        <v>0</v>
      </c>
      <c r="JV6">
        <v>0</v>
      </c>
      <c r="JW6">
        <v>0</v>
      </c>
      <c r="JX6">
        <v>0</v>
      </c>
      <c r="JY6">
        <v>0</v>
      </c>
      <c r="JZ6">
        <v>0</v>
      </c>
      <c r="KA6">
        <v>0</v>
      </c>
      <c r="KB6">
        <v>1.915</v>
      </c>
      <c r="KC6">
        <v>0</v>
      </c>
      <c r="KD6">
        <v>1.2766660000000001</v>
      </c>
      <c r="KE6">
        <v>192026</v>
      </c>
      <c r="KF6">
        <v>196470</v>
      </c>
      <c r="KG6">
        <v>388496</v>
      </c>
      <c r="KH6">
        <v>185091</v>
      </c>
      <c r="KI6">
        <v>189195</v>
      </c>
      <c r="KJ6">
        <v>374286</v>
      </c>
      <c r="KK6">
        <v>49.4</v>
      </c>
      <c r="KL6">
        <v>44.6</v>
      </c>
      <c r="KM6">
        <v>47</v>
      </c>
      <c r="KN6">
        <v>0.15</v>
      </c>
      <c r="KO6">
        <v>-0.28999999999999998</v>
      </c>
      <c r="KP6">
        <v>-7.0000000000000007E-2</v>
      </c>
      <c r="KQ6">
        <v>0.15</v>
      </c>
      <c r="KR6">
        <v>-0.3</v>
      </c>
      <c r="KS6">
        <v>-0.08</v>
      </c>
      <c r="KT6">
        <v>0.16</v>
      </c>
      <c r="KU6">
        <v>-0.28999999999999998</v>
      </c>
      <c r="KV6">
        <v>-7.0000000000000007E-2</v>
      </c>
      <c r="KW6">
        <v>46.7</v>
      </c>
      <c r="KX6">
        <v>40.4</v>
      </c>
      <c r="KY6">
        <v>43.5</v>
      </c>
      <c r="KZ6">
        <v>68.7</v>
      </c>
      <c r="LA6">
        <v>61.9</v>
      </c>
      <c r="LB6">
        <v>65.2</v>
      </c>
      <c r="LC6">
        <v>42.1</v>
      </c>
      <c r="LD6">
        <v>31.6</v>
      </c>
      <c r="LE6">
        <v>36.799999999999997</v>
      </c>
      <c r="LF6">
        <v>19.8</v>
      </c>
      <c r="LG6">
        <v>12.3</v>
      </c>
      <c r="LH6">
        <v>16</v>
      </c>
      <c r="LI6">
        <v>28.2</v>
      </c>
      <c r="LJ6">
        <v>18.399999999999999</v>
      </c>
      <c r="LK6">
        <v>23.2</v>
      </c>
      <c r="LL6">
        <v>4.2650810000000003</v>
      </c>
      <c r="LM6">
        <v>3.8593950000000001</v>
      </c>
      <c r="LN6">
        <v>4.0599179999999997</v>
      </c>
    </row>
    <row r="7" spans="2:326" x14ac:dyDescent="0.25">
      <c r="B7" t="s">
        <v>321</v>
      </c>
      <c r="C7">
        <v>9586</v>
      </c>
      <c r="D7">
        <v>9795</v>
      </c>
      <c r="E7">
        <v>19381</v>
      </c>
      <c r="F7">
        <v>8941</v>
      </c>
      <c r="G7">
        <v>9092</v>
      </c>
      <c r="H7">
        <v>18033</v>
      </c>
      <c r="I7">
        <v>50.3</v>
      </c>
      <c r="J7">
        <v>45.4</v>
      </c>
      <c r="K7">
        <v>47.8</v>
      </c>
      <c r="L7">
        <v>0.21</v>
      </c>
      <c r="M7">
        <v>-0.23</v>
      </c>
      <c r="N7">
        <v>-0.01</v>
      </c>
      <c r="O7">
        <v>0.18</v>
      </c>
      <c r="P7">
        <v>-0.25</v>
      </c>
      <c r="Q7">
        <v>-0.03</v>
      </c>
      <c r="R7">
        <v>0.24</v>
      </c>
      <c r="S7">
        <v>-0.2</v>
      </c>
      <c r="T7">
        <v>0.01</v>
      </c>
      <c r="U7">
        <v>47</v>
      </c>
      <c r="V7">
        <v>41</v>
      </c>
      <c r="W7">
        <v>44</v>
      </c>
      <c r="X7">
        <v>67.5</v>
      </c>
      <c r="Y7">
        <v>61.7</v>
      </c>
      <c r="Z7">
        <v>64.599999999999994</v>
      </c>
      <c r="AA7">
        <v>47.9</v>
      </c>
      <c r="AB7">
        <v>36.5</v>
      </c>
      <c r="AC7">
        <v>42.1</v>
      </c>
      <c r="AD7">
        <v>22.7</v>
      </c>
      <c r="AE7">
        <v>14.9</v>
      </c>
      <c r="AF7">
        <v>18.8</v>
      </c>
      <c r="AG7">
        <v>31.7</v>
      </c>
      <c r="AH7">
        <v>21.8</v>
      </c>
      <c r="AI7">
        <v>26.7</v>
      </c>
      <c r="AJ7">
        <v>4.4154960000000001</v>
      </c>
      <c r="AK7">
        <v>3.9645199999999998</v>
      </c>
      <c r="AL7">
        <v>4.1875770000000001</v>
      </c>
      <c r="AM7">
        <v>736</v>
      </c>
      <c r="AN7">
        <v>678</v>
      </c>
      <c r="AO7">
        <v>1414</v>
      </c>
      <c r="AP7">
        <v>689</v>
      </c>
      <c r="AQ7">
        <v>628</v>
      </c>
      <c r="AR7">
        <v>1317</v>
      </c>
      <c r="AS7">
        <v>49.7</v>
      </c>
      <c r="AT7">
        <v>48</v>
      </c>
      <c r="AU7">
        <v>48.9</v>
      </c>
      <c r="AV7">
        <v>0.18</v>
      </c>
      <c r="AW7">
        <v>-0.05</v>
      </c>
      <c r="AX7">
        <v>7.0000000000000007E-2</v>
      </c>
      <c r="AY7">
        <v>0.08</v>
      </c>
      <c r="AZ7">
        <v>-0.15</v>
      </c>
      <c r="BA7">
        <v>0</v>
      </c>
      <c r="BB7">
        <v>0.27</v>
      </c>
      <c r="BC7">
        <v>0.05</v>
      </c>
      <c r="BD7">
        <v>0.14000000000000001</v>
      </c>
      <c r="BE7">
        <v>43.3</v>
      </c>
      <c r="BF7">
        <v>46.5</v>
      </c>
      <c r="BG7">
        <v>44.8</v>
      </c>
      <c r="BH7">
        <v>66</v>
      </c>
      <c r="BI7">
        <v>64.2</v>
      </c>
      <c r="BJ7">
        <v>65.099999999999994</v>
      </c>
      <c r="BK7">
        <v>46.7</v>
      </c>
      <c r="BL7">
        <v>40.1</v>
      </c>
      <c r="BM7">
        <v>43.6</v>
      </c>
      <c r="BN7">
        <v>20.2</v>
      </c>
      <c r="BO7">
        <v>18.399999999999999</v>
      </c>
      <c r="BP7">
        <v>19.399999999999999</v>
      </c>
      <c r="BQ7">
        <v>28.1</v>
      </c>
      <c r="BR7">
        <v>25.2</v>
      </c>
      <c r="BS7">
        <v>26.7</v>
      </c>
      <c r="BT7">
        <v>4.3279750000000003</v>
      </c>
      <c r="BU7">
        <v>4.2265629999999996</v>
      </c>
      <c r="BV7">
        <v>4.2793489999999998</v>
      </c>
      <c r="BW7">
        <v>1510</v>
      </c>
      <c r="BX7">
        <v>1287</v>
      </c>
      <c r="BY7">
        <v>2797</v>
      </c>
      <c r="BZ7">
        <v>1423</v>
      </c>
      <c r="CA7">
        <v>1210</v>
      </c>
      <c r="CB7">
        <v>2633</v>
      </c>
      <c r="CC7">
        <v>52.3</v>
      </c>
      <c r="CD7">
        <v>46.5</v>
      </c>
      <c r="CE7">
        <v>49.7</v>
      </c>
      <c r="CF7">
        <v>0.36</v>
      </c>
      <c r="CG7">
        <v>-0.11</v>
      </c>
      <c r="CH7">
        <v>0.14000000000000001</v>
      </c>
      <c r="CI7">
        <v>0.3</v>
      </c>
      <c r="CJ7">
        <v>-0.19</v>
      </c>
      <c r="CK7">
        <v>0.1</v>
      </c>
      <c r="CL7">
        <v>0.43</v>
      </c>
      <c r="CM7">
        <v>-0.04</v>
      </c>
      <c r="CN7">
        <v>0.19</v>
      </c>
      <c r="CO7">
        <v>49</v>
      </c>
      <c r="CP7">
        <v>43</v>
      </c>
      <c r="CQ7">
        <v>46.3</v>
      </c>
      <c r="CR7">
        <v>71.900000000000006</v>
      </c>
      <c r="CS7">
        <v>64.900000000000006</v>
      </c>
      <c r="CT7">
        <v>68.599999999999994</v>
      </c>
      <c r="CU7">
        <v>48.9</v>
      </c>
      <c r="CV7">
        <v>40.1</v>
      </c>
      <c r="CW7">
        <v>44.8</v>
      </c>
      <c r="CX7">
        <v>23.2</v>
      </c>
      <c r="CY7">
        <v>15.2</v>
      </c>
      <c r="CZ7">
        <v>19.5</v>
      </c>
      <c r="DA7">
        <v>33.6</v>
      </c>
      <c r="DB7">
        <v>23.8</v>
      </c>
      <c r="DC7">
        <v>29.1</v>
      </c>
      <c r="DD7">
        <v>4.5688740000000001</v>
      </c>
      <c r="DE7">
        <v>4.0700770000000004</v>
      </c>
      <c r="DF7">
        <v>4.3393600000000001</v>
      </c>
      <c r="DG7">
        <v>201</v>
      </c>
      <c r="DH7">
        <v>272</v>
      </c>
      <c r="DI7">
        <v>473</v>
      </c>
      <c r="DJ7">
        <v>181</v>
      </c>
      <c r="DK7">
        <v>231</v>
      </c>
      <c r="DL7">
        <v>412</v>
      </c>
      <c r="DM7">
        <v>54.1</v>
      </c>
      <c r="DN7">
        <v>54.1</v>
      </c>
      <c r="DO7">
        <v>54.1</v>
      </c>
      <c r="DP7">
        <v>0.47</v>
      </c>
      <c r="DQ7">
        <v>0</v>
      </c>
      <c r="DR7">
        <v>0.2</v>
      </c>
      <c r="DS7">
        <v>0.28000000000000003</v>
      </c>
      <c r="DT7">
        <v>-0.16</v>
      </c>
      <c r="DU7">
        <v>0.08</v>
      </c>
      <c r="DV7">
        <v>0.65</v>
      </c>
      <c r="DW7">
        <v>0.16</v>
      </c>
      <c r="DX7">
        <v>0.33</v>
      </c>
      <c r="DY7">
        <v>54.2</v>
      </c>
      <c r="DZ7">
        <v>61.4</v>
      </c>
      <c r="EA7">
        <v>58.4</v>
      </c>
      <c r="EB7">
        <v>71.099999999999994</v>
      </c>
      <c r="EC7">
        <v>75.400000000000006</v>
      </c>
      <c r="ED7">
        <v>73.599999999999994</v>
      </c>
      <c r="EE7">
        <v>47.8</v>
      </c>
      <c r="EF7">
        <v>51.1</v>
      </c>
      <c r="EG7">
        <v>49.7</v>
      </c>
      <c r="EH7">
        <v>32.799999999999997</v>
      </c>
      <c r="EI7">
        <v>33.5</v>
      </c>
      <c r="EJ7">
        <v>33.200000000000003</v>
      </c>
      <c r="EK7">
        <v>38.799999999999997</v>
      </c>
      <c r="EL7">
        <v>41.2</v>
      </c>
      <c r="EM7">
        <v>40.200000000000003</v>
      </c>
      <c r="EN7">
        <v>4.7980590000000003</v>
      </c>
      <c r="EO7">
        <v>4.9534919999999998</v>
      </c>
      <c r="EP7">
        <v>4.8874409999999999</v>
      </c>
      <c r="EQ7">
        <v>15</v>
      </c>
      <c r="ER7">
        <v>12</v>
      </c>
      <c r="ES7">
        <v>27</v>
      </c>
      <c r="ET7">
        <v>13</v>
      </c>
      <c r="EU7">
        <v>12</v>
      </c>
      <c r="EV7">
        <v>25</v>
      </c>
      <c r="EW7">
        <v>51.7</v>
      </c>
      <c r="EX7">
        <v>41.6</v>
      </c>
      <c r="EY7">
        <v>47.2</v>
      </c>
      <c r="EZ7">
        <v>0.33</v>
      </c>
      <c r="FA7">
        <v>-0.61</v>
      </c>
      <c r="FB7">
        <v>-0.12</v>
      </c>
      <c r="FC7">
        <v>-0.35</v>
      </c>
      <c r="FD7">
        <v>-1.33</v>
      </c>
      <c r="FE7">
        <v>-0.62</v>
      </c>
      <c r="FF7">
        <v>1.02</v>
      </c>
      <c r="FG7">
        <v>0.1</v>
      </c>
      <c r="FH7">
        <v>0.37</v>
      </c>
      <c r="FI7">
        <v>60</v>
      </c>
      <c r="FJ7">
        <v>50</v>
      </c>
      <c r="FK7">
        <v>55.6</v>
      </c>
      <c r="FL7">
        <v>73.3</v>
      </c>
      <c r="FM7">
        <v>58.3</v>
      </c>
      <c r="FN7">
        <v>66.7</v>
      </c>
      <c r="FO7">
        <v>60</v>
      </c>
      <c r="FP7">
        <v>33.299999999999997</v>
      </c>
      <c r="FQ7">
        <v>48.1</v>
      </c>
      <c r="FR7">
        <v>20</v>
      </c>
      <c r="FS7">
        <v>25</v>
      </c>
      <c r="FT7">
        <v>22.2</v>
      </c>
      <c r="FU7">
        <v>46.7</v>
      </c>
      <c r="FV7">
        <v>33.299999999999997</v>
      </c>
      <c r="FW7">
        <v>40.700000000000003</v>
      </c>
      <c r="FX7">
        <v>4.6719999999999997</v>
      </c>
      <c r="FY7">
        <v>3.7650000000000001</v>
      </c>
      <c r="FZ7">
        <v>4.2688879999999996</v>
      </c>
      <c r="GA7">
        <v>10</v>
      </c>
      <c r="GB7">
        <v>8</v>
      </c>
      <c r="GC7">
        <v>18</v>
      </c>
      <c r="GD7">
        <v>8</v>
      </c>
      <c r="GE7">
        <v>5</v>
      </c>
      <c r="GF7">
        <v>13</v>
      </c>
      <c r="GG7">
        <v>60</v>
      </c>
      <c r="GH7">
        <v>46.8</v>
      </c>
      <c r="GI7">
        <v>54.1</v>
      </c>
      <c r="GJ7">
        <v>1.39</v>
      </c>
      <c r="GK7">
        <v>0.62</v>
      </c>
      <c r="GL7">
        <v>1.1000000000000001</v>
      </c>
      <c r="GM7">
        <v>0.52</v>
      </c>
      <c r="GN7">
        <v>-0.49</v>
      </c>
      <c r="GO7">
        <v>0.41</v>
      </c>
      <c r="GP7">
        <v>2.27</v>
      </c>
      <c r="GQ7">
        <v>1.73</v>
      </c>
      <c r="GR7">
        <v>1.78</v>
      </c>
      <c r="GS7">
        <v>70</v>
      </c>
      <c r="GT7">
        <v>37.5</v>
      </c>
      <c r="GU7">
        <v>55.6</v>
      </c>
      <c r="GV7">
        <v>90</v>
      </c>
      <c r="GW7">
        <v>75</v>
      </c>
      <c r="GX7">
        <v>83.3</v>
      </c>
      <c r="GY7">
        <v>90</v>
      </c>
      <c r="GZ7">
        <v>25</v>
      </c>
      <c r="HA7">
        <v>61.1</v>
      </c>
      <c r="HB7">
        <v>40</v>
      </c>
      <c r="HC7">
        <v>0</v>
      </c>
      <c r="HD7">
        <v>22.2</v>
      </c>
      <c r="HE7">
        <v>70</v>
      </c>
      <c r="HF7">
        <v>0</v>
      </c>
      <c r="HG7">
        <v>38.9</v>
      </c>
      <c r="HH7">
        <v>5.4829999999999997</v>
      </c>
      <c r="HI7">
        <v>3.86375</v>
      </c>
      <c r="HJ7">
        <v>4.7633330000000003</v>
      </c>
      <c r="HK7">
        <v>11</v>
      </c>
      <c r="HL7">
        <v>8</v>
      </c>
      <c r="HM7">
        <v>19</v>
      </c>
      <c r="HN7">
        <v>11</v>
      </c>
      <c r="HO7">
        <v>7</v>
      </c>
      <c r="HP7">
        <v>18</v>
      </c>
      <c r="HQ7">
        <v>56.1</v>
      </c>
      <c r="HR7">
        <v>49.1</v>
      </c>
      <c r="HS7">
        <v>53.2</v>
      </c>
      <c r="HT7">
        <v>0.87</v>
      </c>
      <c r="HU7">
        <v>-0.03</v>
      </c>
      <c r="HV7">
        <v>0.52</v>
      </c>
      <c r="HW7">
        <v>0.13</v>
      </c>
      <c r="HX7">
        <v>-0.96</v>
      </c>
      <c r="HY7">
        <v>-0.06</v>
      </c>
      <c r="HZ7">
        <v>1.62</v>
      </c>
      <c r="IA7">
        <v>0.91</v>
      </c>
      <c r="IB7">
        <v>1.1000000000000001</v>
      </c>
      <c r="IC7">
        <v>63.6</v>
      </c>
      <c r="ID7">
        <v>50</v>
      </c>
      <c r="IE7">
        <v>57.9</v>
      </c>
      <c r="IF7">
        <v>81.8</v>
      </c>
      <c r="IG7">
        <v>62.5</v>
      </c>
      <c r="IH7">
        <v>73.7</v>
      </c>
      <c r="II7">
        <v>90.9</v>
      </c>
      <c r="IJ7">
        <v>87.5</v>
      </c>
      <c r="IK7">
        <v>89.5</v>
      </c>
      <c r="IL7">
        <v>36.4</v>
      </c>
      <c r="IM7">
        <v>25</v>
      </c>
      <c r="IN7">
        <v>31.6</v>
      </c>
      <c r="IO7">
        <v>72.7</v>
      </c>
      <c r="IP7">
        <v>50</v>
      </c>
      <c r="IQ7">
        <v>63.2</v>
      </c>
      <c r="IR7">
        <v>5.3627269999999996</v>
      </c>
      <c r="IS7">
        <v>4.5837500000000002</v>
      </c>
      <c r="IT7">
        <v>5.0347359999999997</v>
      </c>
      <c r="IU7">
        <v>2</v>
      </c>
      <c r="IV7">
        <v>3</v>
      </c>
      <c r="IW7">
        <v>5</v>
      </c>
      <c r="IX7">
        <v>2</v>
      </c>
      <c r="IY7">
        <v>2</v>
      </c>
      <c r="IZ7">
        <v>4</v>
      </c>
      <c r="JA7">
        <v>74</v>
      </c>
      <c r="JB7">
        <v>45.5</v>
      </c>
      <c r="JC7">
        <v>56.9</v>
      </c>
      <c r="JD7">
        <v>1.1599999999999999</v>
      </c>
      <c r="JE7">
        <v>0.35</v>
      </c>
      <c r="JF7">
        <v>0.76</v>
      </c>
      <c r="JG7">
        <v>-0.59</v>
      </c>
      <c r="JH7">
        <v>-1.4</v>
      </c>
      <c r="JI7">
        <v>-0.48</v>
      </c>
      <c r="JJ7">
        <v>2.91</v>
      </c>
      <c r="JK7">
        <v>2.1</v>
      </c>
      <c r="JL7">
        <v>1.99</v>
      </c>
      <c r="JM7">
        <v>100</v>
      </c>
      <c r="JN7">
        <v>33.299999999999997</v>
      </c>
      <c r="JO7">
        <v>60</v>
      </c>
      <c r="JP7">
        <v>100</v>
      </c>
      <c r="JQ7">
        <v>66.7</v>
      </c>
      <c r="JR7">
        <v>80</v>
      </c>
      <c r="JS7">
        <v>100</v>
      </c>
      <c r="JT7">
        <v>33.299999999999997</v>
      </c>
      <c r="JU7">
        <v>60</v>
      </c>
      <c r="JV7">
        <v>100</v>
      </c>
      <c r="JW7">
        <v>0</v>
      </c>
      <c r="JX7">
        <v>40</v>
      </c>
      <c r="JY7">
        <v>100</v>
      </c>
      <c r="JZ7">
        <v>33.299999999999997</v>
      </c>
      <c r="KA7">
        <v>60</v>
      </c>
      <c r="KB7">
        <v>7.58</v>
      </c>
      <c r="KC7">
        <v>3.753333</v>
      </c>
      <c r="KD7">
        <v>5.2839999999999998</v>
      </c>
      <c r="KE7">
        <v>12074</v>
      </c>
      <c r="KF7">
        <v>12068</v>
      </c>
      <c r="KG7">
        <v>24142</v>
      </c>
      <c r="KH7">
        <v>11270</v>
      </c>
      <c r="KI7">
        <v>11190</v>
      </c>
      <c r="KJ7">
        <v>22460</v>
      </c>
      <c r="KK7">
        <v>50.6</v>
      </c>
      <c r="KL7">
        <v>45.8</v>
      </c>
      <c r="KM7">
        <v>48.2</v>
      </c>
      <c r="KN7">
        <v>0.23</v>
      </c>
      <c r="KO7">
        <v>-0.2</v>
      </c>
      <c r="KP7">
        <v>0.02</v>
      </c>
      <c r="KQ7">
        <v>0.21</v>
      </c>
      <c r="KR7">
        <v>-0.22</v>
      </c>
      <c r="KS7">
        <v>0</v>
      </c>
      <c r="KT7">
        <v>0.26</v>
      </c>
      <c r="KU7">
        <v>-0.18</v>
      </c>
      <c r="KV7">
        <v>0.03</v>
      </c>
      <c r="KW7">
        <v>47.2</v>
      </c>
      <c r="KX7">
        <v>42</v>
      </c>
      <c r="KY7">
        <v>44.6</v>
      </c>
      <c r="KZ7">
        <v>68.099999999999994</v>
      </c>
      <c r="LA7">
        <v>62.5</v>
      </c>
      <c r="LB7">
        <v>65.3</v>
      </c>
      <c r="LC7">
        <v>48</v>
      </c>
      <c r="LD7">
        <v>37.4</v>
      </c>
      <c r="LE7">
        <v>42.7</v>
      </c>
      <c r="LF7">
        <v>22.8</v>
      </c>
      <c r="LG7">
        <v>15.6</v>
      </c>
      <c r="LH7">
        <v>19.2</v>
      </c>
      <c r="LI7">
        <v>32</v>
      </c>
      <c r="LJ7">
        <v>22.6</v>
      </c>
      <c r="LK7">
        <v>27.3</v>
      </c>
      <c r="LL7">
        <v>4.4373560000000003</v>
      </c>
      <c r="LM7">
        <v>4.0112949999999996</v>
      </c>
      <c r="LN7">
        <v>4.2243779999999997</v>
      </c>
    </row>
    <row r="8" spans="2:326" x14ac:dyDescent="0.25">
      <c r="B8" t="s">
        <v>326</v>
      </c>
      <c r="C8">
        <v>22816</v>
      </c>
      <c r="D8">
        <v>23705</v>
      </c>
      <c r="E8">
        <v>46521</v>
      </c>
      <c r="F8">
        <v>20766</v>
      </c>
      <c r="G8">
        <v>21336</v>
      </c>
      <c r="H8">
        <v>42102</v>
      </c>
      <c r="I8">
        <v>52.8</v>
      </c>
      <c r="J8">
        <v>48.2</v>
      </c>
      <c r="K8">
        <v>50.5</v>
      </c>
      <c r="L8">
        <v>0.67</v>
      </c>
      <c r="M8">
        <v>0.23</v>
      </c>
      <c r="N8">
        <v>0.45</v>
      </c>
      <c r="O8">
        <v>0.65</v>
      </c>
      <c r="P8">
        <v>0.21</v>
      </c>
      <c r="Q8">
        <v>0.44</v>
      </c>
      <c r="R8">
        <v>0.69</v>
      </c>
      <c r="S8">
        <v>0.25</v>
      </c>
      <c r="T8">
        <v>0.46</v>
      </c>
      <c r="U8">
        <v>51.8</v>
      </c>
      <c r="V8">
        <v>48</v>
      </c>
      <c r="W8">
        <v>49.8</v>
      </c>
      <c r="X8">
        <v>71.8</v>
      </c>
      <c r="Y8">
        <v>67.5</v>
      </c>
      <c r="Z8">
        <v>69.599999999999994</v>
      </c>
      <c r="AA8">
        <v>55</v>
      </c>
      <c r="AB8">
        <v>42.1</v>
      </c>
      <c r="AC8">
        <v>48.4</v>
      </c>
      <c r="AD8">
        <v>27.2</v>
      </c>
      <c r="AE8">
        <v>17</v>
      </c>
      <c r="AF8">
        <v>22</v>
      </c>
      <c r="AG8">
        <v>37.299999999999997</v>
      </c>
      <c r="AH8">
        <v>24.4</v>
      </c>
      <c r="AI8">
        <v>30.7</v>
      </c>
      <c r="AJ8">
        <v>4.710458</v>
      </c>
      <c r="AK8">
        <v>4.2584070000000001</v>
      </c>
      <c r="AL8">
        <v>4.4801130000000002</v>
      </c>
      <c r="AM8">
        <v>1145</v>
      </c>
      <c r="AN8">
        <v>1346</v>
      </c>
      <c r="AO8">
        <v>2491</v>
      </c>
      <c r="AP8">
        <v>1059</v>
      </c>
      <c r="AQ8">
        <v>1235</v>
      </c>
      <c r="AR8">
        <v>2294</v>
      </c>
      <c r="AS8">
        <v>54.8</v>
      </c>
      <c r="AT8">
        <v>51.4</v>
      </c>
      <c r="AU8">
        <v>53</v>
      </c>
      <c r="AV8">
        <v>0.72</v>
      </c>
      <c r="AW8">
        <v>0.32</v>
      </c>
      <c r="AX8">
        <v>0.51</v>
      </c>
      <c r="AY8">
        <v>0.65</v>
      </c>
      <c r="AZ8">
        <v>0.25</v>
      </c>
      <c r="BA8">
        <v>0.46</v>
      </c>
      <c r="BB8">
        <v>0.8</v>
      </c>
      <c r="BC8">
        <v>0.39</v>
      </c>
      <c r="BD8">
        <v>0.56000000000000005</v>
      </c>
      <c r="BE8">
        <v>54.3</v>
      </c>
      <c r="BF8">
        <v>52.5</v>
      </c>
      <c r="BG8">
        <v>53.4</v>
      </c>
      <c r="BH8">
        <v>73.5</v>
      </c>
      <c r="BI8">
        <v>72.400000000000006</v>
      </c>
      <c r="BJ8">
        <v>72.900000000000006</v>
      </c>
      <c r="BK8">
        <v>53.9</v>
      </c>
      <c r="BL8">
        <v>45</v>
      </c>
      <c r="BM8">
        <v>49.1</v>
      </c>
      <c r="BN8">
        <v>29.3</v>
      </c>
      <c r="BO8">
        <v>23.3</v>
      </c>
      <c r="BP8">
        <v>26</v>
      </c>
      <c r="BQ8">
        <v>37.5</v>
      </c>
      <c r="BR8">
        <v>30.6</v>
      </c>
      <c r="BS8">
        <v>33.799999999999997</v>
      </c>
      <c r="BT8">
        <v>4.8364710000000004</v>
      </c>
      <c r="BU8">
        <v>4.548826</v>
      </c>
      <c r="BV8">
        <v>4.6810429999999998</v>
      </c>
      <c r="BW8">
        <v>1885</v>
      </c>
      <c r="BX8">
        <v>2116</v>
      </c>
      <c r="BY8">
        <v>4001</v>
      </c>
      <c r="BZ8">
        <v>1688</v>
      </c>
      <c r="CA8">
        <v>1877</v>
      </c>
      <c r="CB8">
        <v>3565</v>
      </c>
      <c r="CC8">
        <v>55.4</v>
      </c>
      <c r="CD8">
        <v>49.6</v>
      </c>
      <c r="CE8">
        <v>52.3</v>
      </c>
      <c r="CF8">
        <v>0.86</v>
      </c>
      <c r="CG8">
        <v>0.38</v>
      </c>
      <c r="CH8">
        <v>0.61</v>
      </c>
      <c r="CI8">
        <v>0.8</v>
      </c>
      <c r="CJ8">
        <v>0.33</v>
      </c>
      <c r="CK8">
        <v>0.56999999999999995</v>
      </c>
      <c r="CL8">
        <v>0.92</v>
      </c>
      <c r="CM8">
        <v>0.44</v>
      </c>
      <c r="CN8">
        <v>0.65</v>
      </c>
      <c r="CO8">
        <v>58.2</v>
      </c>
      <c r="CP8">
        <v>50.1</v>
      </c>
      <c r="CQ8">
        <v>53.9</v>
      </c>
      <c r="CR8">
        <v>77</v>
      </c>
      <c r="CS8">
        <v>69.900000000000006</v>
      </c>
      <c r="CT8">
        <v>73.3</v>
      </c>
      <c r="CU8">
        <v>53.9</v>
      </c>
      <c r="CV8">
        <v>38.5</v>
      </c>
      <c r="CW8">
        <v>45.8</v>
      </c>
      <c r="CX8">
        <v>29.7</v>
      </c>
      <c r="CY8">
        <v>16</v>
      </c>
      <c r="CZ8">
        <v>22.5</v>
      </c>
      <c r="DA8">
        <v>39.5</v>
      </c>
      <c r="DB8">
        <v>23.7</v>
      </c>
      <c r="DC8">
        <v>31.2</v>
      </c>
      <c r="DD8">
        <v>4.9053259999999996</v>
      </c>
      <c r="DE8">
        <v>4.3183879999999997</v>
      </c>
      <c r="DF8">
        <v>4.594913</v>
      </c>
      <c r="DG8">
        <v>356</v>
      </c>
      <c r="DH8">
        <v>454</v>
      </c>
      <c r="DI8">
        <v>810</v>
      </c>
      <c r="DJ8">
        <v>323</v>
      </c>
      <c r="DK8">
        <v>406</v>
      </c>
      <c r="DL8">
        <v>729</v>
      </c>
      <c r="DM8">
        <v>63.8</v>
      </c>
      <c r="DN8">
        <v>59.3</v>
      </c>
      <c r="DO8">
        <v>61.3</v>
      </c>
      <c r="DP8">
        <v>0.82</v>
      </c>
      <c r="DQ8">
        <v>0.5</v>
      </c>
      <c r="DR8">
        <v>0.64</v>
      </c>
      <c r="DS8">
        <v>0.68</v>
      </c>
      <c r="DT8">
        <v>0.38</v>
      </c>
      <c r="DU8">
        <v>0.55000000000000004</v>
      </c>
      <c r="DV8">
        <v>0.96</v>
      </c>
      <c r="DW8">
        <v>0.62</v>
      </c>
      <c r="DX8">
        <v>0.73</v>
      </c>
      <c r="DY8">
        <v>71.099999999999994</v>
      </c>
      <c r="DZ8">
        <v>67.400000000000006</v>
      </c>
      <c r="EA8">
        <v>69</v>
      </c>
      <c r="EB8">
        <v>81.5</v>
      </c>
      <c r="EC8">
        <v>79.7</v>
      </c>
      <c r="ED8">
        <v>80.5</v>
      </c>
      <c r="EE8">
        <v>66.3</v>
      </c>
      <c r="EF8">
        <v>52.9</v>
      </c>
      <c r="EG8">
        <v>58.8</v>
      </c>
      <c r="EH8">
        <v>50.3</v>
      </c>
      <c r="EI8">
        <v>37</v>
      </c>
      <c r="EJ8">
        <v>42.8</v>
      </c>
      <c r="EK8">
        <v>59.6</v>
      </c>
      <c r="EL8">
        <v>45.2</v>
      </c>
      <c r="EM8">
        <v>51.5</v>
      </c>
      <c r="EN8">
        <v>5.8446059999999997</v>
      </c>
      <c r="EO8">
        <v>5.3445809999999998</v>
      </c>
      <c r="EP8">
        <v>5.5643450000000003</v>
      </c>
      <c r="EQ8">
        <v>24</v>
      </c>
      <c r="ER8">
        <v>22</v>
      </c>
      <c r="ES8">
        <v>46</v>
      </c>
      <c r="ET8">
        <v>20</v>
      </c>
      <c r="EU8">
        <v>15</v>
      </c>
      <c r="EV8">
        <v>35</v>
      </c>
      <c r="EW8">
        <v>56.5</v>
      </c>
      <c r="EX8">
        <v>52.7</v>
      </c>
      <c r="EY8">
        <v>54.7</v>
      </c>
      <c r="EZ8">
        <v>0.87</v>
      </c>
      <c r="FA8">
        <v>0.59</v>
      </c>
      <c r="FB8">
        <v>0.75</v>
      </c>
      <c r="FC8">
        <v>0.32</v>
      </c>
      <c r="FD8">
        <v>-0.05</v>
      </c>
      <c r="FE8">
        <v>0.33</v>
      </c>
      <c r="FF8">
        <v>1.42</v>
      </c>
      <c r="FG8">
        <v>1.23</v>
      </c>
      <c r="FH8">
        <v>1.17</v>
      </c>
      <c r="FI8">
        <v>70.8</v>
      </c>
      <c r="FJ8">
        <v>68.2</v>
      </c>
      <c r="FK8">
        <v>69.599999999999994</v>
      </c>
      <c r="FL8">
        <v>83.3</v>
      </c>
      <c r="FM8">
        <v>86.4</v>
      </c>
      <c r="FN8">
        <v>84.8</v>
      </c>
      <c r="FO8">
        <v>75</v>
      </c>
      <c r="FP8">
        <v>59.1</v>
      </c>
      <c r="FQ8">
        <v>67.400000000000006</v>
      </c>
      <c r="FR8">
        <v>50</v>
      </c>
      <c r="FS8">
        <v>40.9</v>
      </c>
      <c r="FT8">
        <v>45.7</v>
      </c>
      <c r="FU8">
        <v>62.5</v>
      </c>
      <c r="FV8">
        <v>54.5</v>
      </c>
      <c r="FW8">
        <v>58.7</v>
      </c>
      <c r="FX8">
        <v>5.2541659999999997</v>
      </c>
      <c r="FY8">
        <v>4.9654540000000003</v>
      </c>
      <c r="FZ8">
        <v>5.1160860000000001</v>
      </c>
      <c r="GA8">
        <v>560</v>
      </c>
      <c r="GB8">
        <v>212</v>
      </c>
      <c r="GC8">
        <v>772</v>
      </c>
      <c r="GD8">
        <v>527</v>
      </c>
      <c r="GE8">
        <v>201</v>
      </c>
      <c r="GF8">
        <v>728</v>
      </c>
      <c r="GG8">
        <v>60</v>
      </c>
      <c r="GH8">
        <v>57.9</v>
      </c>
      <c r="GI8">
        <v>59.4</v>
      </c>
      <c r="GJ8">
        <v>1.29</v>
      </c>
      <c r="GK8">
        <v>0.97</v>
      </c>
      <c r="GL8">
        <v>1.2</v>
      </c>
      <c r="GM8">
        <v>1.18</v>
      </c>
      <c r="GN8">
        <v>0.8</v>
      </c>
      <c r="GO8">
        <v>1.1100000000000001</v>
      </c>
      <c r="GP8">
        <v>1.4</v>
      </c>
      <c r="GQ8">
        <v>1.1499999999999999</v>
      </c>
      <c r="GR8">
        <v>1.29</v>
      </c>
      <c r="GS8">
        <v>67.3</v>
      </c>
      <c r="GT8">
        <v>67.900000000000006</v>
      </c>
      <c r="GU8">
        <v>67.5</v>
      </c>
      <c r="GV8">
        <v>84.5</v>
      </c>
      <c r="GW8">
        <v>85.4</v>
      </c>
      <c r="GX8">
        <v>84.7</v>
      </c>
      <c r="GY8">
        <v>79.599999999999994</v>
      </c>
      <c r="GZ8">
        <v>76.900000000000006</v>
      </c>
      <c r="HA8">
        <v>78.900000000000006</v>
      </c>
      <c r="HB8">
        <v>45.4</v>
      </c>
      <c r="HC8">
        <v>31.1</v>
      </c>
      <c r="HD8">
        <v>41.5</v>
      </c>
      <c r="HE8">
        <v>56.1</v>
      </c>
      <c r="HF8">
        <v>42.9</v>
      </c>
      <c r="HG8">
        <v>52.5</v>
      </c>
      <c r="HH8">
        <v>5.5794639999999998</v>
      </c>
      <c r="HI8">
        <v>5.1416500000000003</v>
      </c>
      <c r="HJ8">
        <v>5.4592349999999996</v>
      </c>
      <c r="HK8">
        <v>139</v>
      </c>
      <c r="HL8">
        <v>144</v>
      </c>
      <c r="HM8">
        <v>283</v>
      </c>
      <c r="HN8">
        <v>132</v>
      </c>
      <c r="HO8">
        <v>138</v>
      </c>
      <c r="HP8">
        <v>270</v>
      </c>
      <c r="HQ8">
        <v>57.3</v>
      </c>
      <c r="HR8">
        <v>52</v>
      </c>
      <c r="HS8">
        <v>54.6</v>
      </c>
      <c r="HT8">
        <v>0.82</v>
      </c>
      <c r="HU8">
        <v>0.52</v>
      </c>
      <c r="HV8">
        <v>0.67</v>
      </c>
      <c r="HW8">
        <v>0.6</v>
      </c>
      <c r="HX8">
        <v>0.31</v>
      </c>
      <c r="HY8">
        <v>0.51</v>
      </c>
      <c r="HZ8">
        <v>1.04</v>
      </c>
      <c r="IA8">
        <v>0.73</v>
      </c>
      <c r="IB8">
        <v>0.82</v>
      </c>
      <c r="IC8">
        <v>61.9</v>
      </c>
      <c r="ID8">
        <v>54.2</v>
      </c>
      <c r="IE8">
        <v>58</v>
      </c>
      <c r="IF8">
        <v>80.599999999999994</v>
      </c>
      <c r="IG8">
        <v>72.2</v>
      </c>
      <c r="IH8">
        <v>76.3</v>
      </c>
      <c r="II8">
        <v>95.7</v>
      </c>
      <c r="IJ8">
        <v>81.3</v>
      </c>
      <c r="IK8">
        <v>88.3</v>
      </c>
      <c r="IL8">
        <v>38.799999999999997</v>
      </c>
      <c r="IM8">
        <v>30.6</v>
      </c>
      <c r="IN8">
        <v>34.6</v>
      </c>
      <c r="IO8">
        <v>56.1</v>
      </c>
      <c r="IP8">
        <v>43.1</v>
      </c>
      <c r="IQ8">
        <v>49.5</v>
      </c>
      <c r="IR8">
        <v>5.4589920000000003</v>
      </c>
      <c r="IS8">
        <v>4.9464579999999998</v>
      </c>
      <c r="IT8">
        <v>5.1981970000000004</v>
      </c>
      <c r="IU8">
        <v>44</v>
      </c>
      <c r="IV8">
        <v>53</v>
      </c>
      <c r="IW8">
        <v>97</v>
      </c>
      <c r="IX8">
        <v>40</v>
      </c>
      <c r="IY8">
        <v>46</v>
      </c>
      <c r="IZ8">
        <v>86</v>
      </c>
      <c r="JA8">
        <v>57.7</v>
      </c>
      <c r="JB8">
        <v>58.1</v>
      </c>
      <c r="JC8">
        <v>57.9</v>
      </c>
      <c r="JD8">
        <v>0.75</v>
      </c>
      <c r="JE8">
        <v>0.81</v>
      </c>
      <c r="JF8">
        <v>0.78</v>
      </c>
      <c r="JG8">
        <v>0.36</v>
      </c>
      <c r="JH8">
        <v>0.45</v>
      </c>
      <c r="JI8">
        <v>0.51</v>
      </c>
      <c r="JJ8">
        <v>1.1399999999999999</v>
      </c>
      <c r="JK8">
        <v>1.18</v>
      </c>
      <c r="JL8">
        <v>1.05</v>
      </c>
      <c r="JM8">
        <v>72.7</v>
      </c>
      <c r="JN8">
        <v>64.2</v>
      </c>
      <c r="JO8">
        <v>68</v>
      </c>
      <c r="JP8">
        <v>84.1</v>
      </c>
      <c r="JQ8">
        <v>83</v>
      </c>
      <c r="JR8">
        <v>83.5</v>
      </c>
      <c r="JS8">
        <v>59.1</v>
      </c>
      <c r="JT8">
        <v>60.4</v>
      </c>
      <c r="JU8">
        <v>59.8</v>
      </c>
      <c r="JV8">
        <v>31.8</v>
      </c>
      <c r="JW8">
        <v>37.700000000000003</v>
      </c>
      <c r="JX8">
        <v>35.1</v>
      </c>
      <c r="JY8">
        <v>40.9</v>
      </c>
      <c r="JZ8">
        <v>52.8</v>
      </c>
      <c r="KA8">
        <v>47.4</v>
      </c>
      <c r="KB8">
        <v>5.0206809999999997</v>
      </c>
      <c r="KC8">
        <v>5.2449050000000002</v>
      </c>
      <c r="KD8">
        <v>5.1431950000000004</v>
      </c>
      <c r="KE8">
        <v>26970</v>
      </c>
      <c r="KF8">
        <v>28056</v>
      </c>
      <c r="KG8">
        <v>55026</v>
      </c>
      <c r="KH8">
        <v>24555</v>
      </c>
      <c r="KI8">
        <v>25258</v>
      </c>
      <c r="KJ8">
        <v>49813</v>
      </c>
      <c r="KK8">
        <v>53.4</v>
      </c>
      <c r="KL8">
        <v>48.8</v>
      </c>
      <c r="KM8">
        <v>51</v>
      </c>
      <c r="KN8">
        <v>0.7</v>
      </c>
      <c r="KO8">
        <v>0.26</v>
      </c>
      <c r="KP8">
        <v>0.48</v>
      </c>
      <c r="KQ8">
        <v>0.69</v>
      </c>
      <c r="KR8">
        <v>0.24</v>
      </c>
      <c r="KS8">
        <v>0.47</v>
      </c>
      <c r="KT8">
        <v>0.72</v>
      </c>
      <c r="KU8">
        <v>0.27</v>
      </c>
      <c r="KV8">
        <v>0.49</v>
      </c>
      <c r="KW8">
        <v>53</v>
      </c>
      <c r="KX8">
        <v>48.9</v>
      </c>
      <c r="KY8">
        <v>50.9</v>
      </c>
      <c r="KZ8">
        <v>72.7</v>
      </c>
      <c r="LA8">
        <v>68.3</v>
      </c>
      <c r="LB8">
        <v>70.400000000000006</v>
      </c>
      <c r="LC8">
        <v>55.8</v>
      </c>
      <c r="LD8">
        <v>42.7</v>
      </c>
      <c r="LE8">
        <v>49.1</v>
      </c>
      <c r="LF8">
        <v>28.3</v>
      </c>
      <c r="LG8">
        <v>17.8</v>
      </c>
      <c r="LH8">
        <v>22.9</v>
      </c>
      <c r="LI8">
        <v>38.299999999999997</v>
      </c>
      <c r="LJ8">
        <v>25.3</v>
      </c>
      <c r="LK8">
        <v>31.6</v>
      </c>
      <c r="LL8">
        <v>4.7671159999999997</v>
      </c>
      <c r="LM8">
        <v>4.3064980000000004</v>
      </c>
      <c r="LN8">
        <v>4.5322610000000001</v>
      </c>
    </row>
    <row r="9" spans="2:326" x14ac:dyDescent="0.25">
      <c r="B9" t="s">
        <v>328</v>
      </c>
      <c r="C9">
        <v>9828</v>
      </c>
      <c r="D9">
        <v>9940</v>
      </c>
      <c r="E9">
        <v>19768</v>
      </c>
      <c r="F9">
        <v>8463</v>
      </c>
      <c r="G9">
        <v>8481</v>
      </c>
      <c r="H9">
        <v>16944</v>
      </c>
      <c r="I9">
        <v>48.5</v>
      </c>
      <c r="J9">
        <v>42</v>
      </c>
      <c r="K9">
        <v>45.3</v>
      </c>
      <c r="L9">
        <v>0.38</v>
      </c>
      <c r="M9">
        <v>-0.14000000000000001</v>
      </c>
      <c r="N9">
        <v>0.12</v>
      </c>
      <c r="O9">
        <v>0.35</v>
      </c>
      <c r="P9">
        <v>-0.16</v>
      </c>
      <c r="Q9">
        <v>0.1</v>
      </c>
      <c r="R9">
        <v>0.41</v>
      </c>
      <c r="S9">
        <v>-0.11</v>
      </c>
      <c r="T9">
        <v>0.14000000000000001</v>
      </c>
      <c r="U9">
        <v>42.1</v>
      </c>
      <c r="V9">
        <v>34.9</v>
      </c>
      <c r="W9">
        <v>38.5</v>
      </c>
      <c r="X9">
        <v>64.099999999999994</v>
      </c>
      <c r="Y9">
        <v>55.6</v>
      </c>
      <c r="Z9">
        <v>59.8</v>
      </c>
      <c r="AA9">
        <v>51.7</v>
      </c>
      <c r="AB9">
        <v>38.299999999999997</v>
      </c>
      <c r="AC9">
        <v>44.9</v>
      </c>
      <c r="AD9">
        <v>19.2</v>
      </c>
      <c r="AE9">
        <v>10.4</v>
      </c>
      <c r="AF9">
        <v>14.8</v>
      </c>
      <c r="AG9">
        <v>29.3</v>
      </c>
      <c r="AH9">
        <v>16.899999999999999</v>
      </c>
      <c r="AI9">
        <v>23.1</v>
      </c>
      <c r="AJ9">
        <v>4.2724729999999997</v>
      </c>
      <c r="AK9">
        <v>3.6505139999999998</v>
      </c>
      <c r="AL9">
        <v>3.9597310000000001</v>
      </c>
      <c r="AM9">
        <v>1382</v>
      </c>
      <c r="AN9">
        <v>1191</v>
      </c>
      <c r="AO9">
        <v>2573</v>
      </c>
      <c r="AP9">
        <v>1250</v>
      </c>
      <c r="AQ9">
        <v>1066</v>
      </c>
      <c r="AR9">
        <v>2316</v>
      </c>
      <c r="AS9">
        <v>49.2</v>
      </c>
      <c r="AT9">
        <v>42.7</v>
      </c>
      <c r="AU9">
        <v>46.2</v>
      </c>
      <c r="AV9">
        <v>0.33</v>
      </c>
      <c r="AW9">
        <v>-0.16</v>
      </c>
      <c r="AX9">
        <v>0.11</v>
      </c>
      <c r="AY9">
        <v>0.26</v>
      </c>
      <c r="AZ9">
        <v>-0.23</v>
      </c>
      <c r="BA9">
        <v>0.06</v>
      </c>
      <c r="BB9">
        <v>0.4</v>
      </c>
      <c r="BC9">
        <v>-0.08</v>
      </c>
      <c r="BD9">
        <v>0.16</v>
      </c>
      <c r="BE9">
        <v>42.6</v>
      </c>
      <c r="BF9">
        <v>35.299999999999997</v>
      </c>
      <c r="BG9">
        <v>39.299999999999997</v>
      </c>
      <c r="BH9">
        <v>64.900000000000006</v>
      </c>
      <c r="BI9">
        <v>54.8</v>
      </c>
      <c r="BJ9">
        <v>60.2</v>
      </c>
      <c r="BK9">
        <v>53.2</v>
      </c>
      <c r="BL9">
        <v>40.200000000000003</v>
      </c>
      <c r="BM9">
        <v>47.2</v>
      </c>
      <c r="BN9">
        <v>19.3</v>
      </c>
      <c r="BO9">
        <v>9.8000000000000007</v>
      </c>
      <c r="BP9">
        <v>14.9</v>
      </c>
      <c r="BQ9">
        <v>31</v>
      </c>
      <c r="BR9">
        <v>16.600000000000001</v>
      </c>
      <c r="BS9">
        <v>24.4</v>
      </c>
      <c r="BT9">
        <v>4.2797530000000004</v>
      </c>
      <c r="BU9">
        <v>3.6779510000000002</v>
      </c>
      <c r="BV9">
        <v>4.0011890000000001</v>
      </c>
      <c r="BW9">
        <v>2965</v>
      </c>
      <c r="BX9">
        <v>2418</v>
      </c>
      <c r="BY9">
        <v>5383</v>
      </c>
      <c r="BZ9">
        <v>2690</v>
      </c>
      <c r="CA9">
        <v>2170</v>
      </c>
      <c r="CB9">
        <v>4860</v>
      </c>
      <c r="CC9">
        <v>51.1</v>
      </c>
      <c r="CD9">
        <v>44.8</v>
      </c>
      <c r="CE9">
        <v>48.3</v>
      </c>
      <c r="CF9">
        <v>0.51</v>
      </c>
      <c r="CG9">
        <v>0.05</v>
      </c>
      <c r="CH9">
        <v>0.3</v>
      </c>
      <c r="CI9">
        <v>0.46</v>
      </c>
      <c r="CJ9">
        <v>-0.01</v>
      </c>
      <c r="CK9">
        <v>0.27</v>
      </c>
      <c r="CL9">
        <v>0.56000000000000005</v>
      </c>
      <c r="CM9">
        <v>0.1</v>
      </c>
      <c r="CN9">
        <v>0.34</v>
      </c>
      <c r="CO9">
        <v>47.6</v>
      </c>
      <c r="CP9">
        <v>38.700000000000003</v>
      </c>
      <c r="CQ9">
        <v>43.6</v>
      </c>
      <c r="CR9">
        <v>69.5</v>
      </c>
      <c r="CS9">
        <v>61</v>
      </c>
      <c r="CT9">
        <v>65.7</v>
      </c>
      <c r="CU9">
        <v>55.9</v>
      </c>
      <c r="CV9">
        <v>41.9</v>
      </c>
      <c r="CW9">
        <v>49.6</v>
      </c>
      <c r="CX9">
        <v>23.6</v>
      </c>
      <c r="CY9">
        <v>10.6</v>
      </c>
      <c r="CZ9">
        <v>17.8</v>
      </c>
      <c r="DA9">
        <v>36.1</v>
      </c>
      <c r="DB9">
        <v>18.100000000000001</v>
      </c>
      <c r="DC9">
        <v>28</v>
      </c>
      <c r="DD9">
        <v>4.5098950000000002</v>
      </c>
      <c r="DE9">
        <v>3.8599749999999999</v>
      </c>
      <c r="DF9">
        <v>4.217956</v>
      </c>
      <c r="DG9">
        <v>208</v>
      </c>
      <c r="DH9">
        <v>296</v>
      </c>
      <c r="DI9">
        <v>504</v>
      </c>
      <c r="DJ9">
        <v>176</v>
      </c>
      <c r="DK9">
        <v>257</v>
      </c>
      <c r="DL9">
        <v>433</v>
      </c>
      <c r="DM9">
        <v>51.1</v>
      </c>
      <c r="DN9">
        <v>44.9</v>
      </c>
      <c r="DO9">
        <v>47.5</v>
      </c>
      <c r="DP9">
        <v>0.57999999999999996</v>
      </c>
      <c r="DQ9">
        <v>0.04</v>
      </c>
      <c r="DR9">
        <v>0.26</v>
      </c>
      <c r="DS9">
        <v>0.39</v>
      </c>
      <c r="DT9">
        <v>-0.11</v>
      </c>
      <c r="DU9">
        <v>0.14000000000000001</v>
      </c>
      <c r="DV9">
        <v>0.76</v>
      </c>
      <c r="DW9">
        <v>0.2</v>
      </c>
      <c r="DX9">
        <v>0.38</v>
      </c>
      <c r="DY9">
        <v>46.2</v>
      </c>
      <c r="DZ9">
        <v>36.1</v>
      </c>
      <c r="EA9">
        <v>40.299999999999997</v>
      </c>
      <c r="EB9">
        <v>71.599999999999994</v>
      </c>
      <c r="EC9">
        <v>60.8</v>
      </c>
      <c r="ED9">
        <v>65.3</v>
      </c>
      <c r="EE9">
        <v>41.3</v>
      </c>
      <c r="EF9">
        <v>34.1</v>
      </c>
      <c r="EG9">
        <v>37.1</v>
      </c>
      <c r="EH9">
        <v>21.2</v>
      </c>
      <c r="EI9">
        <v>11.1</v>
      </c>
      <c r="EJ9">
        <v>15.3</v>
      </c>
      <c r="EK9">
        <v>28.8</v>
      </c>
      <c r="EL9">
        <v>17.899999999999999</v>
      </c>
      <c r="EM9">
        <v>22.4</v>
      </c>
      <c r="EN9">
        <v>4.4272590000000003</v>
      </c>
      <c r="EO9">
        <v>3.8656410000000001</v>
      </c>
      <c r="EP9">
        <v>4.0974199999999996</v>
      </c>
      <c r="EQ9">
        <v>13</v>
      </c>
      <c r="ER9">
        <v>16</v>
      </c>
      <c r="ES9">
        <v>29</v>
      </c>
      <c r="ET9">
        <v>13</v>
      </c>
      <c r="EU9">
        <v>14</v>
      </c>
      <c r="EV9">
        <v>27</v>
      </c>
      <c r="EW9">
        <v>50.9</v>
      </c>
      <c r="EX9">
        <v>42.7</v>
      </c>
      <c r="EY9">
        <v>46.4</v>
      </c>
      <c r="EZ9">
        <v>0.62</v>
      </c>
      <c r="FA9">
        <v>-0.32</v>
      </c>
      <c r="FB9">
        <v>0.13</v>
      </c>
      <c r="FC9">
        <v>-7.0000000000000007E-2</v>
      </c>
      <c r="FD9">
        <v>-0.98</v>
      </c>
      <c r="FE9">
        <v>-0.34</v>
      </c>
      <c r="FF9">
        <v>1.3</v>
      </c>
      <c r="FG9">
        <v>0.34</v>
      </c>
      <c r="FH9">
        <v>0.61</v>
      </c>
      <c r="FI9">
        <v>46.2</v>
      </c>
      <c r="FJ9">
        <v>37.5</v>
      </c>
      <c r="FK9">
        <v>41.4</v>
      </c>
      <c r="FL9">
        <v>76.900000000000006</v>
      </c>
      <c r="FM9">
        <v>75</v>
      </c>
      <c r="FN9">
        <v>75.900000000000006</v>
      </c>
      <c r="FO9">
        <v>53.8</v>
      </c>
      <c r="FP9">
        <v>37.5</v>
      </c>
      <c r="FQ9">
        <v>44.8</v>
      </c>
      <c r="FR9">
        <v>30.8</v>
      </c>
      <c r="FS9">
        <v>12.5</v>
      </c>
      <c r="FT9">
        <v>20.7</v>
      </c>
      <c r="FU9">
        <v>53.8</v>
      </c>
      <c r="FV9">
        <v>25</v>
      </c>
      <c r="FW9">
        <v>37.9</v>
      </c>
      <c r="FX9">
        <v>4.6030759999999997</v>
      </c>
      <c r="FY9">
        <v>3.8118750000000001</v>
      </c>
      <c r="FZ9">
        <v>4.1665510000000001</v>
      </c>
      <c r="GA9">
        <v>49</v>
      </c>
      <c r="GB9">
        <v>18</v>
      </c>
      <c r="GC9">
        <v>67</v>
      </c>
      <c r="GD9">
        <v>43</v>
      </c>
      <c r="GE9">
        <v>14</v>
      </c>
      <c r="GF9">
        <v>57</v>
      </c>
      <c r="GG9">
        <v>57.6</v>
      </c>
      <c r="GH9">
        <v>51.3</v>
      </c>
      <c r="GI9">
        <v>55.9</v>
      </c>
      <c r="GJ9">
        <v>1.25</v>
      </c>
      <c r="GK9">
        <v>0.74</v>
      </c>
      <c r="GL9">
        <v>1.1299999999999999</v>
      </c>
      <c r="GM9">
        <v>0.88</v>
      </c>
      <c r="GN9">
        <v>0.08</v>
      </c>
      <c r="GO9">
        <v>0.8</v>
      </c>
      <c r="GP9">
        <v>1.63</v>
      </c>
      <c r="GQ9">
        <v>1.41</v>
      </c>
      <c r="GR9">
        <v>1.46</v>
      </c>
      <c r="GS9">
        <v>69.400000000000006</v>
      </c>
      <c r="GT9">
        <v>61.1</v>
      </c>
      <c r="GU9">
        <v>67.2</v>
      </c>
      <c r="GV9">
        <v>83.7</v>
      </c>
      <c r="GW9">
        <v>77.8</v>
      </c>
      <c r="GX9">
        <v>82.1</v>
      </c>
      <c r="GY9">
        <v>73.5</v>
      </c>
      <c r="GZ9">
        <v>50</v>
      </c>
      <c r="HA9">
        <v>67.2</v>
      </c>
      <c r="HB9">
        <v>34.700000000000003</v>
      </c>
      <c r="HC9">
        <v>33.299999999999997</v>
      </c>
      <c r="HD9">
        <v>34.299999999999997</v>
      </c>
      <c r="HE9">
        <v>46.9</v>
      </c>
      <c r="HF9">
        <v>33.299999999999997</v>
      </c>
      <c r="HG9">
        <v>43.3</v>
      </c>
      <c r="HH9">
        <v>5.2685709999999997</v>
      </c>
      <c r="HI9">
        <v>4.4950000000000001</v>
      </c>
      <c r="HJ9">
        <v>5.060746</v>
      </c>
      <c r="HK9">
        <v>4</v>
      </c>
      <c r="HL9">
        <v>0</v>
      </c>
      <c r="HM9">
        <v>4</v>
      </c>
      <c r="HN9">
        <v>4</v>
      </c>
      <c r="HO9">
        <v>0</v>
      </c>
      <c r="HP9">
        <v>4</v>
      </c>
      <c r="HQ9">
        <v>54</v>
      </c>
      <c r="HR9" t="s">
        <v>111</v>
      </c>
      <c r="HS9">
        <v>54</v>
      </c>
      <c r="HT9">
        <v>0.15</v>
      </c>
      <c r="HU9" t="s">
        <v>111</v>
      </c>
      <c r="HV9">
        <v>0.15</v>
      </c>
      <c r="HW9">
        <v>-1.0900000000000001</v>
      </c>
      <c r="HX9" t="s">
        <v>111</v>
      </c>
      <c r="HY9">
        <v>-1.0900000000000001</v>
      </c>
      <c r="HZ9">
        <v>1.39</v>
      </c>
      <c r="IA9" t="s">
        <v>111</v>
      </c>
      <c r="IB9">
        <v>1.39</v>
      </c>
      <c r="IC9">
        <v>25</v>
      </c>
      <c r="ID9" t="s">
        <v>111</v>
      </c>
      <c r="IE9">
        <v>25</v>
      </c>
      <c r="IF9">
        <v>100</v>
      </c>
      <c r="IG9" t="s">
        <v>111</v>
      </c>
      <c r="IH9">
        <v>100</v>
      </c>
      <c r="II9">
        <v>75</v>
      </c>
      <c r="IJ9" t="s">
        <v>111</v>
      </c>
      <c r="IK9">
        <v>75</v>
      </c>
      <c r="IL9">
        <v>25</v>
      </c>
      <c r="IM9" t="s">
        <v>111</v>
      </c>
      <c r="IN9">
        <v>25</v>
      </c>
      <c r="IO9">
        <v>50</v>
      </c>
      <c r="IP9" t="s">
        <v>111</v>
      </c>
      <c r="IQ9">
        <v>50</v>
      </c>
      <c r="IR9">
        <v>4.8775000000000004</v>
      </c>
      <c r="IS9" t="s">
        <v>111</v>
      </c>
      <c r="IT9">
        <v>4.8775000000000004</v>
      </c>
      <c r="IU9">
        <v>1</v>
      </c>
      <c r="IV9">
        <v>0</v>
      </c>
      <c r="IW9">
        <v>1</v>
      </c>
      <c r="IX9">
        <v>1</v>
      </c>
      <c r="IY9">
        <v>0</v>
      </c>
      <c r="IZ9">
        <v>1</v>
      </c>
      <c r="JA9">
        <v>41</v>
      </c>
      <c r="JB9" t="s">
        <v>111</v>
      </c>
      <c r="JC9">
        <v>41</v>
      </c>
      <c r="JD9">
        <v>-1.1499999999999999</v>
      </c>
      <c r="JE9" t="s">
        <v>111</v>
      </c>
      <c r="JF9">
        <v>-1.1499999999999999</v>
      </c>
      <c r="JG9">
        <v>-3.63</v>
      </c>
      <c r="JH9" t="s">
        <v>111</v>
      </c>
      <c r="JI9">
        <v>-3.63</v>
      </c>
      <c r="JJ9">
        <v>1.32</v>
      </c>
      <c r="JK9" t="s">
        <v>111</v>
      </c>
      <c r="JL9">
        <v>1.32</v>
      </c>
      <c r="JM9">
        <v>0</v>
      </c>
      <c r="JN9" t="s">
        <v>111</v>
      </c>
      <c r="JO9">
        <v>0</v>
      </c>
      <c r="JP9">
        <v>100</v>
      </c>
      <c r="JQ9" t="s">
        <v>111</v>
      </c>
      <c r="JR9">
        <v>100</v>
      </c>
      <c r="JS9">
        <v>0</v>
      </c>
      <c r="JT9" t="s">
        <v>111</v>
      </c>
      <c r="JU9">
        <v>0</v>
      </c>
      <c r="JV9">
        <v>0</v>
      </c>
      <c r="JW9" t="s">
        <v>111</v>
      </c>
      <c r="JX9">
        <v>0</v>
      </c>
      <c r="JY9">
        <v>0</v>
      </c>
      <c r="JZ9" t="s">
        <v>111</v>
      </c>
      <c r="KA9">
        <v>0</v>
      </c>
      <c r="KB9">
        <v>2</v>
      </c>
      <c r="KC9" t="s">
        <v>111</v>
      </c>
      <c r="KD9">
        <v>2</v>
      </c>
      <c r="KE9">
        <v>14450</v>
      </c>
      <c r="KF9">
        <v>13883</v>
      </c>
      <c r="KG9">
        <v>28333</v>
      </c>
      <c r="KH9">
        <v>12640</v>
      </c>
      <c r="KI9">
        <v>12003</v>
      </c>
      <c r="KJ9">
        <v>24643</v>
      </c>
      <c r="KK9">
        <v>49.2</v>
      </c>
      <c r="KL9">
        <v>42.6</v>
      </c>
      <c r="KM9">
        <v>46</v>
      </c>
      <c r="KN9">
        <v>0.41</v>
      </c>
      <c r="KO9">
        <v>-0.1</v>
      </c>
      <c r="KP9">
        <v>0.16</v>
      </c>
      <c r="KQ9">
        <v>0.39</v>
      </c>
      <c r="KR9">
        <v>-0.12</v>
      </c>
      <c r="KS9">
        <v>0.15</v>
      </c>
      <c r="KT9">
        <v>0.43</v>
      </c>
      <c r="KU9">
        <v>-0.08</v>
      </c>
      <c r="KV9">
        <v>0.18</v>
      </c>
      <c r="KW9">
        <v>43.4</v>
      </c>
      <c r="KX9">
        <v>35.6</v>
      </c>
      <c r="KY9">
        <v>39.6</v>
      </c>
      <c r="KZ9">
        <v>65.400000000000006</v>
      </c>
      <c r="LA9">
        <v>56.7</v>
      </c>
      <c r="LB9">
        <v>61.1</v>
      </c>
      <c r="LC9">
        <v>52.6</v>
      </c>
      <c r="LD9">
        <v>39</v>
      </c>
      <c r="LE9">
        <v>45.9</v>
      </c>
      <c r="LF9">
        <v>20.2</v>
      </c>
      <c r="LG9">
        <v>10.5</v>
      </c>
      <c r="LH9">
        <v>15.4</v>
      </c>
      <c r="LI9">
        <v>31</v>
      </c>
      <c r="LJ9">
        <v>17.2</v>
      </c>
      <c r="LK9">
        <v>24.2</v>
      </c>
      <c r="LL9">
        <v>4.3277999999999999</v>
      </c>
      <c r="LM9">
        <v>3.6942010000000001</v>
      </c>
      <c r="LN9">
        <v>4.0173399999999999</v>
      </c>
    </row>
    <row r="10" spans="2:326" x14ac:dyDescent="0.25">
      <c r="B10" t="s">
        <v>332</v>
      </c>
      <c r="C10">
        <v>798</v>
      </c>
      <c r="D10">
        <v>703</v>
      </c>
      <c r="E10">
        <v>1501</v>
      </c>
      <c r="F10">
        <v>660</v>
      </c>
      <c r="G10">
        <v>564</v>
      </c>
      <c r="H10">
        <v>1224</v>
      </c>
      <c r="I10">
        <v>66.8</v>
      </c>
      <c r="J10">
        <v>62.2</v>
      </c>
      <c r="K10">
        <v>64.599999999999994</v>
      </c>
      <c r="L10">
        <v>1.19</v>
      </c>
      <c r="M10">
        <v>0.89</v>
      </c>
      <c r="N10">
        <v>1.05</v>
      </c>
      <c r="O10">
        <v>1.0900000000000001</v>
      </c>
      <c r="P10">
        <v>0.79</v>
      </c>
      <c r="Q10">
        <v>0.98</v>
      </c>
      <c r="R10">
        <v>1.28</v>
      </c>
      <c r="S10">
        <v>1</v>
      </c>
      <c r="T10">
        <v>1.1200000000000001</v>
      </c>
      <c r="U10">
        <v>78.8</v>
      </c>
      <c r="V10">
        <v>72</v>
      </c>
      <c r="W10">
        <v>75.599999999999994</v>
      </c>
      <c r="X10">
        <v>91.4</v>
      </c>
      <c r="Y10">
        <v>84.4</v>
      </c>
      <c r="Z10">
        <v>88.1</v>
      </c>
      <c r="AA10">
        <v>69.3</v>
      </c>
      <c r="AB10">
        <v>58</v>
      </c>
      <c r="AC10">
        <v>64</v>
      </c>
      <c r="AD10">
        <v>53.6</v>
      </c>
      <c r="AE10">
        <v>38.4</v>
      </c>
      <c r="AF10">
        <v>46.5</v>
      </c>
      <c r="AG10">
        <v>62</v>
      </c>
      <c r="AH10">
        <v>45.8</v>
      </c>
      <c r="AI10">
        <v>54.4</v>
      </c>
      <c r="AJ10">
        <v>6.2866910000000003</v>
      </c>
      <c r="AK10">
        <v>5.8046369999999996</v>
      </c>
      <c r="AL10">
        <v>6.0609190000000002</v>
      </c>
      <c r="AM10">
        <v>71</v>
      </c>
      <c r="AN10">
        <v>65</v>
      </c>
      <c r="AO10">
        <v>136</v>
      </c>
      <c r="AP10">
        <v>59</v>
      </c>
      <c r="AQ10">
        <v>54</v>
      </c>
      <c r="AR10">
        <v>113</v>
      </c>
      <c r="AS10">
        <v>67.400000000000006</v>
      </c>
      <c r="AT10">
        <v>65.900000000000006</v>
      </c>
      <c r="AU10">
        <v>66.7</v>
      </c>
      <c r="AV10">
        <v>1.24</v>
      </c>
      <c r="AW10">
        <v>1.1100000000000001</v>
      </c>
      <c r="AX10">
        <v>1.18</v>
      </c>
      <c r="AY10">
        <v>0.92</v>
      </c>
      <c r="AZ10">
        <v>0.78</v>
      </c>
      <c r="BA10">
        <v>0.95</v>
      </c>
      <c r="BB10">
        <v>1.56</v>
      </c>
      <c r="BC10">
        <v>1.45</v>
      </c>
      <c r="BD10">
        <v>1.41</v>
      </c>
      <c r="BE10">
        <v>81.7</v>
      </c>
      <c r="BF10">
        <v>69.2</v>
      </c>
      <c r="BG10">
        <v>75.7</v>
      </c>
      <c r="BH10">
        <v>91.5</v>
      </c>
      <c r="BI10">
        <v>86.2</v>
      </c>
      <c r="BJ10">
        <v>89</v>
      </c>
      <c r="BK10">
        <v>67.599999999999994</v>
      </c>
      <c r="BL10">
        <v>69.2</v>
      </c>
      <c r="BM10">
        <v>68.400000000000006</v>
      </c>
      <c r="BN10">
        <v>53.5</v>
      </c>
      <c r="BO10">
        <v>52.3</v>
      </c>
      <c r="BP10">
        <v>52.9</v>
      </c>
      <c r="BQ10">
        <v>54.9</v>
      </c>
      <c r="BR10">
        <v>53.8</v>
      </c>
      <c r="BS10">
        <v>54.4</v>
      </c>
      <c r="BT10">
        <v>6.216056</v>
      </c>
      <c r="BU10">
        <v>6.2678459999999996</v>
      </c>
      <c r="BV10">
        <v>6.2408080000000004</v>
      </c>
      <c r="BW10">
        <v>72</v>
      </c>
      <c r="BX10">
        <v>73</v>
      </c>
      <c r="BY10">
        <v>145</v>
      </c>
      <c r="BZ10">
        <v>61</v>
      </c>
      <c r="CA10">
        <v>63</v>
      </c>
      <c r="CB10">
        <v>124</v>
      </c>
      <c r="CC10">
        <v>65.400000000000006</v>
      </c>
      <c r="CD10">
        <v>61.9</v>
      </c>
      <c r="CE10">
        <v>63.6</v>
      </c>
      <c r="CF10">
        <v>1.1100000000000001</v>
      </c>
      <c r="CG10">
        <v>0.72</v>
      </c>
      <c r="CH10">
        <v>0.91</v>
      </c>
      <c r="CI10">
        <v>0.79</v>
      </c>
      <c r="CJ10">
        <v>0.4</v>
      </c>
      <c r="CK10">
        <v>0.69</v>
      </c>
      <c r="CL10">
        <v>1.43</v>
      </c>
      <c r="CM10">
        <v>1.03</v>
      </c>
      <c r="CN10">
        <v>1.1299999999999999</v>
      </c>
      <c r="CO10">
        <v>79.2</v>
      </c>
      <c r="CP10">
        <v>76.7</v>
      </c>
      <c r="CQ10">
        <v>77.900000000000006</v>
      </c>
      <c r="CR10">
        <v>88.9</v>
      </c>
      <c r="CS10">
        <v>87.7</v>
      </c>
      <c r="CT10">
        <v>88.3</v>
      </c>
      <c r="CU10">
        <v>62.5</v>
      </c>
      <c r="CV10">
        <v>60.3</v>
      </c>
      <c r="CW10">
        <v>61.4</v>
      </c>
      <c r="CX10">
        <v>43.1</v>
      </c>
      <c r="CY10">
        <v>39.700000000000003</v>
      </c>
      <c r="CZ10">
        <v>41.4</v>
      </c>
      <c r="DA10">
        <v>52.8</v>
      </c>
      <c r="DB10">
        <v>45.2</v>
      </c>
      <c r="DC10">
        <v>49</v>
      </c>
      <c r="DD10">
        <v>6.0305549999999997</v>
      </c>
      <c r="DE10">
        <v>5.7879449999999997</v>
      </c>
      <c r="DF10">
        <v>5.9084130000000004</v>
      </c>
      <c r="DG10">
        <v>25</v>
      </c>
      <c r="DH10">
        <v>44</v>
      </c>
      <c r="DI10">
        <v>69</v>
      </c>
      <c r="DJ10">
        <v>19</v>
      </c>
      <c r="DK10">
        <v>36</v>
      </c>
      <c r="DL10">
        <v>55</v>
      </c>
      <c r="DM10">
        <v>67</v>
      </c>
      <c r="DN10">
        <v>74</v>
      </c>
      <c r="DO10">
        <v>71.400000000000006</v>
      </c>
      <c r="DP10">
        <v>1.65</v>
      </c>
      <c r="DQ10">
        <v>1.23</v>
      </c>
      <c r="DR10">
        <v>1.37</v>
      </c>
      <c r="DS10">
        <v>1.08</v>
      </c>
      <c r="DT10">
        <v>0.82</v>
      </c>
      <c r="DU10">
        <v>1.04</v>
      </c>
      <c r="DV10">
        <v>2.21</v>
      </c>
      <c r="DW10">
        <v>1.64</v>
      </c>
      <c r="DX10">
        <v>1.71</v>
      </c>
      <c r="DY10">
        <v>76</v>
      </c>
      <c r="DZ10">
        <v>88.6</v>
      </c>
      <c r="EA10">
        <v>84.1</v>
      </c>
      <c r="EB10">
        <v>84</v>
      </c>
      <c r="EC10">
        <v>95.5</v>
      </c>
      <c r="ED10">
        <v>91.3</v>
      </c>
      <c r="EE10">
        <v>68</v>
      </c>
      <c r="EF10">
        <v>70.5</v>
      </c>
      <c r="EG10">
        <v>69.599999999999994</v>
      </c>
      <c r="EH10">
        <v>48</v>
      </c>
      <c r="EI10">
        <v>63.6</v>
      </c>
      <c r="EJ10">
        <v>58</v>
      </c>
      <c r="EK10">
        <v>48</v>
      </c>
      <c r="EL10">
        <v>68.2</v>
      </c>
      <c r="EM10">
        <v>60.9</v>
      </c>
      <c r="EN10">
        <v>6.1132</v>
      </c>
      <c r="EO10">
        <v>7.0052269999999996</v>
      </c>
      <c r="EP10">
        <v>6.6820279999999999</v>
      </c>
      <c r="EQ10">
        <v>0</v>
      </c>
      <c r="ER10">
        <v>1</v>
      </c>
      <c r="ES10">
        <v>1</v>
      </c>
      <c r="ET10">
        <v>0</v>
      </c>
      <c r="EU10">
        <v>1</v>
      </c>
      <c r="EV10">
        <v>1</v>
      </c>
      <c r="EW10" t="s">
        <v>111</v>
      </c>
      <c r="EX10">
        <v>64.5</v>
      </c>
      <c r="EY10">
        <v>64.5</v>
      </c>
      <c r="EZ10" t="s">
        <v>111</v>
      </c>
      <c r="FA10">
        <v>1.47</v>
      </c>
      <c r="FB10">
        <v>1.47</v>
      </c>
      <c r="FC10" t="s">
        <v>111</v>
      </c>
      <c r="FD10">
        <v>-1.01</v>
      </c>
      <c r="FE10">
        <v>-1.01</v>
      </c>
      <c r="FF10" t="s">
        <v>111</v>
      </c>
      <c r="FG10">
        <v>3.94</v>
      </c>
      <c r="FH10">
        <v>3.94</v>
      </c>
      <c r="FI10" t="s">
        <v>111</v>
      </c>
      <c r="FJ10">
        <v>100</v>
      </c>
      <c r="FK10">
        <v>100</v>
      </c>
      <c r="FL10" t="s">
        <v>111</v>
      </c>
      <c r="FM10">
        <v>100</v>
      </c>
      <c r="FN10">
        <v>100</v>
      </c>
      <c r="FO10" t="s">
        <v>111</v>
      </c>
      <c r="FP10">
        <v>0</v>
      </c>
      <c r="FQ10">
        <v>0</v>
      </c>
      <c r="FR10" t="s">
        <v>111</v>
      </c>
      <c r="FS10">
        <v>0</v>
      </c>
      <c r="FT10">
        <v>0</v>
      </c>
      <c r="FU10" t="s">
        <v>111</v>
      </c>
      <c r="FV10">
        <v>0</v>
      </c>
      <c r="FW10">
        <v>0</v>
      </c>
      <c r="FX10" t="s">
        <v>111</v>
      </c>
      <c r="FY10">
        <v>5.83</v>
      </c>
      <c r="FZ10">
        <v>5.83</v>
      </c>
      <c r="GA10">
        <v>0</v>
      </c>
      <c r="GB10">
        <v>0</v>
      </c>
      <c r="GC10">
        <v>0</v>
      </c>
      <c r="GD10">
        <v>0</v>
      </c>
      <c r="GE10">
        <v>0</v>
      </c>
      <c r="GF10">
        <v>0</v>
      </c>
      <c r="GG10" t="s">
        <v>111</v>
      </c>
      <c r="GH10" t="s">
        <v>111</v>
      </c>
      <c r="GI10" t="s">
        <v>111</v>
      </c>
      <c r="GJ10" t="s">
        <v>111</v>
      </c>
      <c r="GK10" t="s">
        <v>111</v>
      </c>
      <c r="GL10" t="s">
        <v>111</v>
      </c>
      <c r="GM10" t="s">
        <v>111</v>
      </c>
      <c r="GN10" t="s">
        <v>111</v>
      </c>
      <c r="GO10" t="s">
        <v>111</v>
      </c>
      <c r="GP10" t="s">
        <v>111</v>
      </c>
      <c r="GQ10" t="s">
        <v>111</v>
      </c>
      <c r="GR10" t="s">
        <v>111</v>
      </c>
      <c r="GS10" t="s">
        <v>111</v>
      </c>
      <c r="GT10" t="s">
        <v>111</v>
      </c>
      <c r="GU10" t="s">
        <v>111</v>
      </c>
      <c r="GV10" t="s">
        <v>111</v>
      </c>
      <c r="GW10" t="s">
        <v>111</v>
      </c>
      <c r="GX10" t="s">
        <v>111</v>
      </c>
      <c r="GY10" t="s">
        <v>111</v>
      </c>
      <c r="GZ10" t="s">
        <v>111</v>
      </c>
      <c r="HA10" t="s">
        <v>111</v>
      </c>
      <c r="HB10" t="s">
        <v>111</v>
      </c>
      <c r="HC10" t="s">
        <v>111</v>
      </c>
      <c r="HD10" t="s">
        <v>111</v>
      </c>
      <c r="HE10" t="s">
        <v>111</v>
      </c>
      <c r="HF10" t="s">
        <v>111</v>
      </c>
      <c r="HG10" t="s">
        <v>111</v>
      </c>
      <c r="HH10" t="s">
        <v>111</v>
      </c>
      <c r="HI10" t="s">
        <v>111</v>
      </c>
      <c r="HJ10" t="s">
        <v>111</v>
      </c>
      <c r="HK10">
        <v>0</v>
      </c>
      <c r="HL10">
        <v>1</v>
      </c>
      <c r="HM10">
        <v>1</v>
      </c>
      <c r="HN10">
        <v>0</v>
      </c>
      <c r="HO10">
        <v>1</v>
      </c>
      <c r="HP10">
        <v>1</v>
      </c>
      <c r="HQ10" t="s">
        <v>111</v>
      </c>
      <c r="HR10">
        <v>51.5</v>
      </c>
      <c r="HS10">
        <v>51.5</v>
      </c>
      <c r="HT10" t="s">
        <v>111</v>
      </c>
      <c r="HU10">
        <v>-0.37</v>
      </c>
      <c r="HV10">
        <v>-0.37</v>
      </c>
      <c r="HW10" t="s">
        <v>111</v>
      </c>
      <c r="HX10">
        <v>-2.84</v>
      </c>
      <c r="HY10">
        <v>-2.84</v>
      </c>
      <c r="HZ10" t="s">
        <v>111</v>
      </c>
      <c r="IA10">
        <v>2.11</v>
      </c>
      <c r="IB10">
        <v>2.11</v>
      </c>
      <c r="IC10" t="s">
        <v>111</v>
      </c>
      <c r="ID10">
        <v>100</v>
      </c>
      <c r="IE10">
        <v>100</v>
      </c>
      <c r="IF10" t="s">
        <v>111</v>
      </c>
      <c r="IG10">
        <v>100</v>
      </c>
      <c r="IH10">
        <v>100</v>
      </c>
      <c r="II10" t="s">
        <v>111</v>
      </c>
      <c r="IJ10">
        <v>100</v>
      </c>
      <c r="IK10">
        <v>100</v>
      </c>
      <c r="IL10" t="s">
        <v>111</v>
      </c>
      <c r="IM10">
        <v>0</v>
      </c>
      <c r="IN10">
        <v>0</v>
      </c>
      <c r="IO10" t="s">
        <v>111</v>
      </c>
      <c r="IP10">
        <v>0</v>
      </c>
      <c r="IQ10">
        <v>0</v>
      </c>
      <c r="IR10" t="s">
        <v>111</v>
      </c>
      <c r="IS10">
        <v>4.67</v>
      </c>
      <c r="IT10">
        <v>4.67</v>
      </c>
      <c r="IU10">
        <v>0</v>
      </c>
      <c r="IV10">
        <v>0</v>
      </c>
      <c r="IW10">
        <v>0</v>
      </c>
      <c r="IX10">
        <v>0</v>
      </c>
      <c r="IY10">
        <v>0</v>
      </c>
      <c r="IZ10">
        <v>0</v>
      </c>
      <c r="JA10" t="s">
        <v>111</v>
      </c>
      <c r="JB10" t="s">
        <v>111</v>
      </c>
      <c r="JC10" t="s">
        <v>111</v>
      </c>
      <c r="JD10" t="s">
        <v>111</v>
      </c>
      <c r="JE10" t="s">
        <v>111</v>
      </c>
      <c r="JF10" t="s">
        <v>111</v>
      </c>
      <c r="JG10" t="s">
        <v>111</v>
      </c>
      <c r="JH10" t="s">
        <v>111</v>
      </c>
      <c r="JI10" t="s">
        <v>111</v>
      </c>
      <c r="JJ10" t="s">
        <v>111</v>
      </c>
      <c r="JK10" t="s">
        <v>111</v>
      </c>
      <c r="JL10" t="s">
        <v>111</v>
      </c>
      <c r="JM10" t="s">
        <v>111</v>
      </c>
      <c r="JN10" t="s">
        <v>111</v>
      </c>
      <c r="JO10" t="s">
        <v>111</v>
      </c>
      <c r="JP10" t="s">
        <v>111</v>
      </c>
      <c r="JQ10" t="s">
        <v>111</v>
      </c>
      <c r="JR10" t="s">
        <v>111</v>
      </c>
      <c r="JS10" t="s">
        <v>111</v>
      </c>
      <c r="JT10" t="s">
        <v>111</v>
      </c>
      <c r="JU10" t="s">
        <v>111</v>
      </c>
      <c r="JV10" t="s">
        <v>111</v>
      </c>
      <c r="JW10" t="s">
        <v>111</v>
      </c>
      <c r="JX10" t="s">
        <v>111</v>
      </c>
      <c r="JY10" t="s">
        <v>111</v>
      </c>
      <c r="JZ10" t="s">
        <v>111</v>
      </c>
      <c r="KA10" t="s">
        <v>111</v>
      </c>
      <c r="KB10" t="s">
        <v>111</v>
      </c>
      <c r="KC10" t="s">
        <v>111</v>
      </c>
      <c r="KD10" t="s">
        <v>111</v>
      </c>
      <c r="KE10">
        <v>966</v>
      </c>
      <c r="KF10">
        <v>887</v>
      </c>
      <c r="KG10">
        <v>1853</v>
      </c>
      <c r="KH10">
        <v>799</v>
      </c>
      <c r="KI10">
        <v>719</v>
      </c>
      <c r="KJ10">
        <v>1518</v>
      </c>
      <c r="KK10">
        <v>66.7</v>
      </c>
      <c r="KL10">
        <v>63</v>
      </c>
      <c r="KM10">
        <v>64.900000000000006</v>
      </c>
      <c r="KN10">
        <v>1.2</v>
      </c>
      <c r="KO10">
        <v>0.91</v>
      </c>
      <c r="KP10">
        <v>1.06</v>
      </c>
      <c r="KQ10">
        <v>1.1100000000000001</v>
      </c>
      <c r="KR10">
        <v>0.82</v>
      </c>
      <c r="KS10">
        <v>1</v>
      </c>
      <c r="KT10">
        <v>1.28</v>
      </c>
      <c r="KU10">
        <v>1</v>
      </c>
      <c r="KV10">
        <v>1.1200000000000001</v>
      </c>
      <c r="KW10">
        <v>79</v>
      </c>
      <c r="KX10">
        <v>73.099999999999994</v>
      </c>
      <c r="KY10">
        <v>76.099999999999994</v>
      </c>
      <c r="KZ10">
        <v>91</v>
      </c>
      <c r="LA10">
        <v>85.3</v>
      </c>
      <c r="LB10">
        <v>88.3</v>
      </c>
      <c r="LC10">
        <v>68.599999999999994</v>
      </c>
      <c r="LD10">
        <v>59.6</v>
      </c>
      <c r="LE10">
        <v>64.3</v>
      </c>
      <c r="LF10">
        <v>52.7</v>
      </c>
      <c r="LG10">
        <v>40.700000000000003</v>
      </c>
      <c r="LH10">
        <v>47</v>
      </c>
      <c r="LI10">
        <v>60.5</v>
      </c>
      <c r="LJ10">
        <v>47.4</v>
      </c>
      <c r="LK10">
        <v>54.2</v>
      </c>
      <c r="LL10">
        <v>6.2579190000000002</v>
      </c>
      <c r="LM10">
        <v>5.8955120000000001</v>
      </c>
      <c r="LN10">
        <v>6.084441</v>
      </c>
    </row>
    <row r="11" spans="2:326" x14ac:dyDescent="0.25">
      <c r="B11" t="s">
        <v>193</v>
      </c>
      <c r="C11">
        <v>173823</v>
      </c>
      <c r="D11">
        <v>178492</v>
      </c>
      <c r="E11">
        <v>352315</v>
      </c>
      <c r="F11">
        <v>169686</v>
      </c>
      <c r="G11">
        <v>174083</v>
      </c>
      <c r="H11">
        <v>343769</v>
      </c>
      <c r="I11">
        <v>49.5</v>
      </c>
      <c r="J11">
        <v>44.6</v>
      </c>
      <c r="K11">
        <v>47</v>
      </c>
      <c r="L11">
        <v>0.14000000000000001</v>
      </c>
      <c r="M11">
        <v>-0.31</v>
      </c>
      <c r="N11">
        <v>-0.09</v>
      </c>
      <c r="O11">
        <v>0.13</v>
      </c>
      <c r="P11">
        <v>-0.31</v>
      </c>
      <c r="Q11">
        <v>-0.09</v>
      </c>
      <c r="R11">
        <v>0.14000000000000001</v>
      </c>
      <c r="S11">
        <v>-0.3</v>
      </c>
      <c r="T11">
        <v>-0.08</v>
      </c>
      <c r="U11">
        <v>46.9</v>
      </c>
      <c r="V11">
        <v>40.5</v>
      </c>
      <c r="W11">
        <v>43.7</v>
      </c>
      <c r="X11">
        <v>68.8</v>
      </c>
      <c r="Y11">
        <v>61.9</v>
      </c>
      <c r="Z11">
        <v>65.3</v>
      </c>
      <c r="AA11">
        <v>42.2</v>
      </c>
      <c r="AB11">
        <v>31.3</v>
      </c>
      <c r="AC11">
        <v>36.700000000000003</v>
      </c>
      <c r="AD11">
        <v>20</v>
      </c>
      <c r="AE11">
        <v>12.2</v>
      </c>
      <c r="AF11">
        <v>16.100000000000001</v>
      </c>
      <c r="AG11">
        <v>28.4</v>
      </c>
      <c r="AH11">
        <v>18.2</v>
      </c>
      <c r="AI11">
        <v>23.2</v>
      </c>
      <c r="AJ11">
        <v>4.276389</v>
      </c>
      <c r="AK11">
        <v>3.8538359999999998</v>
      </c>
      <c r="AL11">
        <v>4.0623120000000004</v>
      </c>
      <c r="AM11">
        <v>12080</v>
      </c>
      <c r="AN11">
        <v>12374</v>
      </c>
      <c r="AO11">
        <v>24454</v>
      </c>
      <c r="AP11">
        <v>11781</v>
      </c>
      <c r="AQ11">
        <v>12013</v>
      </c>
      <c r="AR11">
        <v>23794</v>
      </c>
      <c r="AS11">
        <v>50.7</v>
      </c>
      <c r="AT11">
        <v>46.5</v>
      </c>
      <c r="AU11">
        <v>48.6</v>
      </c>
      <c r="AV11">
        <v>0.23</v>
      </c>
      <c r="AW11">
        <v>-0.2</v>
      </c>
      <c r="AX11">
        <v>0.01</v>
      </c>
      <c r="AY11">
        <v>0.21</v>
      </c>
      <c r="AZ11">
        <v>-0.23</v>
      </c>
      <c r="BA11">
        <v>0</v>
      </c>
      <c r="BB11">
        <v>0.26</v>
      </c>
      <c r="BC11">
        <v>-0.18</v>
      </c>
      <c r="BD11">
        <v>0.03</v>
      </c>
      <c r="BE11">
        <v>48.3</v>
      </c>
      <c r="BF11">
        <v>43.6</v>
      </c>
      <c r="BG11">
        <v>45.9</v>
      </c>
      <c r="BH11">
        <v>70.599999999999994</v>
      </c>
      <c r="BI11">
        <v>64.900000000000006</v>
      </c>
      <c r="BJ11">
        <v>67.7</v>
      </c>
      <c r="BK11">
        <v>44</v>
      </c>
      <c r="BL11">
        <v>34</v>
      </c>
      <c r="BM11">
        <v>38.9</v>
      </c>
      <c r="BN11">
        <v>20.100000000000001</v>
      </c>
      <c r="BO11">
        <v>14.5</v>
      </c>
      <c r="BP11">
        <v>17.3</v>
      </c>
      <c r="BQ11">
        <v>28.6</v>
      </c>
      <c r="BR11">
        <v>20.9</v>
      </c>
      <c r="BS11">
        <v>24.7</v>
      </c>
      <c r="BT11">
        <v>4.361802</v>
      </c>
      <c r="BU11">
        <v>4.0343780000000002</v>
      </c>
      <c r="BV11">
        <v>4.1961219999999999</v>
      </c>
      <c r="BW11">
        <v>20431</v>
      </c>
      <c r="BX11">
        <v>19489</v>
      </c>
      <c r="BY11">
        <v>39920</v>
      </c>
      <c r="BZ11">
        <v>19943</v>
      </c>
      <c r="CA11">
        <v>19050</v>
      </c>
      <c r="CB11">
        <v>38993</v>
      </c>
      <c r="CC11">
        <v>51.4</v>
      </c>
      <c r="CD11">
        <v>46.6</v>
      </c>
      <c r="CE11">
        <v>49</v>
      </c>
      <c r="CF11">
        <v>0.22</v>
      </c>
      <c r="CG11">
        <v>-0.21</v>
      </c>
      <c r="CH11">
        <v>0.01</v>
      </c>
      <c r="CI11">
        <v>0.2</v>
      </c>
      <c r="CJ11">
        <v>-0.23</v>
      </c>
      <c r="CK11">
        <v>0</v>
      </c>
      <c r="CL11">
        <v>0.24</v>
      </c>
      <c r="CM11">
        <v>-0.19</v>
      </c>
      <c r="CN11">
        <v>0.02</v>
      </c>
      <c r="CO11">
        <v>49.7</v>
      </c>
      <c r="CP11">
        <v>43.8</v>
      </c>
      <c r="CQ11">
        <v>46.8</v>
      </c>
      <c r="CR11">
        <v>72.2</v>
      </c>
      <c r="CS11">
        <v>66.400000000000006</v>
      </c>
      <c r="CT11">
        <v>69.400000000000006</v>
      </c>
      <c r="CU11">
        <v>46.9</v>
      </c>
      <c r="CV11">
        <v>35.5</v>
      </c>
      <c r="CW11">
        <v>41.3</v>
      </c>
      <c r="CX11">
        <v>22.5</v>
      </c>
      <c r="CY11">
        <v>13.7</v>
      </c>
      <c r="CZ11">
        <v>18.2</v>
      </c>
      <c r="DA11">
        <v>32.799999999999997</v>
      </c>
      <c r="DB11">
        <v>20.8</v>
      </c>
      <c r="DC11">
        <v>26.9</v>
      </c>
      <c r="DD11">
        <v>4.4403519999999999</v>
      </c>
      <c r="DE11">
        <v>4.0347850000000003</v>
      </c>
      <c r="DF11">
        <v>4.2423539999999997</v>
      </c>
      <c r="DG11">
        <v>3929</v>
      </c>
      <c r="DH11">
        <v>4185</v>
      </c>
      <c r="DI11">
        <v>8114</v>
      </c>
      <c r="DJ11">
        <v>3774</v>
      </c>
      <c r="DK11">
        <v>3985</v>
      </c>
      <c r="DL11">
        <v>7759</v>
      </c>
      <c r="DM11">
        <v>51.4</v>
      </c>
      <c r="DN11">
        <v>48</v>
      </c>
      <c r="DO11">
        <v>49.6</v>
      </c>
      <c r="DP11">
        <v>0.23</v>
      </c>
      <c r="DQ11">
        <v>-0.2</v>
      </c>
      <c r="DR11">
        <v>0.01</v>
      </c>
      <c r="DS11">
        <v>0.19</v>
      </c>
      <c r="DT11">
        <v>-0.24</v>
      </c>
      <c r="DU11">
        <v>-0.02</v>
      </c>
      <c r="DV11">
        <v>0.27</v>
      </c>
      <c r="DW11">
        <v>-0.16</v>
      </c>
      <c r="DX11">
        <v>0.04</v>
      </c>
      <c r="DY11">
        <v>49.4</v>
      </c>
      <c r="DZ11">
        <v>48</v>
      </c>
      <c r="EA11">
        <v>48.6</v>
      </c>
      <c r="EB11">
        <v>68.599999999999994</v>
      </c>
      <c r="EC11">
        <v>65.8</v>
      </c>
      <c r="ED11">
        <v>67.2</v>
      </c>
      <c r="EE11">
        <v>46.6</v>
      </c>
      <c r="EF11">
        <v>37.700000000000003</v>
      </c>
      <c r="EG11">
        <v>42</v>
      </c>
      <c r="EH11">
        <v>24.8</v>
      </c>
      <c r="EI11">
        <v>19.8</v>
      </c>
      <c r="EJ11">
        <v>22.2</v>
      </c>
      <c r="EK11">
        <v>33.5</v>
      </c>
      <c r="EL11">
        <v>26.9</v>
      </c>
      <c r="EM11">
        <v>30.1</v>
      </c>
      <c r="EN11">
        <v>4.4686959999999996</v>
      </c>
      <c r="EO11">
        <v>4.2151490000000003</v>
      </c>
      <c r="EP11">
        <v>4.337923</v>
      </c>
      <c r="EQ11">
        <v>653</v>
      </c>
      <c r="ER11">
        <v>529</v>
      </c>
      <c r="ES11">
        <v>1182</v>
      </c>
      <c r="ET11">
        <v>591</v>
      </c>
      <c r="EU11">
        <v>469</v>
      </c>
      <c r="EV11">
        <v>1060</v>
      </c>
      <c r="EW11">
        <v>61.9</v>
      </c>
      <c r="EX11">
        <v>58.6</v>
      </c>
      <c r="EY11">
        <v>60.4</v>
      </c>
      <c r="EZ11">
        <v>1.02</v>
      </c>
      <c r="FA11">
        <v>0.51</v>
      </c>
      <c r="FB11">
        <v>0.8</v>
      </c>
      <c r="FC11">
        <v>0.92</v>
      </c>
      <c r="FD11">
        <v>0.4</v>
      </c>
      <c r="FE11">
        <v>0.72</v>
      </c>
      <c r="FF11">
        <v>1.1200000000000001</v>
      </c>
      <c r="FG11">
        <v>0.63</v>
      </c>
      <c r="FH11">
        <v>0.87</v>
      </c>
      <c r="FI11">
        <v>70.900000000000006</v>
      </c>
      <c r="FJ11">
        <v>69.2</v>
      </c>
      <c r="FK11">
        <v>70.099999999999994</v>
      </c>
      <c r="FL11">
        <v>85.9</v>
      </c>
      <c r="FM11">
        <v>85.1</v>
      </c>
      <c r="FN11">
        <v>85.5</v>
      </c>
      <c r="FO11">
        <v>50.7</v>
      </c>
      <c r="FP11">
        <v>47.4</v>
      </c>
      <c r="FQ11">
        <v>49.2</v>
      </c>
      <c r="FR11">
        <v>37.4</v>
      </c>
      <c r="FS11">
        <v>34.6</v>
      </c>
      <c r="FT11">
        <v>36.1</v>
      </c>
      <c r="FU11">
        <v>43.6</v>
      </c>
      <c r="FV11">
        <v>40.5</v>
      </c>
      <c r="FW11">
        <v>42.2</v>
      </c>
      <c r="FX11">
        <v>5.5598460000000003</v>
      </c>
      <c r="FY11">
        <v>5.35</v>
      </c>
      <c r="FZ11">
        <v>5.4659300000000002</v>
      </c>
      <c r="GA11">
        <v>114</v>
      </c>
      <c r="GB11">
        <v>61</v>
      </c>
      <c r="GC11">
        <v>175</v>
      </c>
      <c r="GD11">
        <v>107</v>
      </c>
      <c r="GE11">
        <v>54</v>
      </c>
      <c r="GF11">
        <v>161</v>
      </c>
      <c r="GG11">
        <v>56.4</v>
      </c>
      <c r="GH11">
        <v>61.7</v>
      </c>
      <c r="GI11">
        <v>58.3</v>
      </c>
      <c r="GJ11">
        <v>0.96</v>
      </c>
      <c r="GK11">
        <v>1.06</v>
      </c>
      <c r="GL11">
        <v>0.99</v>
      </c>
      <c r="GM11">
        <v>0.72</v>
      </c>
      <c r="GN11">
        <v>0.72</v>
      </c>
      <c r="GO11">
        <v>0.8</v>
      </c>
      <c r="GP11">
        <v>1.2</v>
      </c>
      <c r="GQ11">
        <v>1.39</v>
      </c>
      <c r="GR11">
        <v>1.19</v>
      </c>
      <c r="GS11">
        <v>58.8</v>
      </c>
      <c r="GT11">
        <v>73.8</v>
      </c>
      <c r="GU11">
        <v>64</v>
      </c>
      <c r="GV11">
        <v>80.7</v>
      </c>
      <c r="GW11">
        <v>88.5</v>
      </c>
      <c r="GX11">
        <v>83.4</v>
      </c>
      <c r="GY11">
        <v>64.900000000000006</v>
      </c>
      <c r="GZ11">
        <v>77</v>
      </c>
      <c r="HA11">
        <v>69.099999999999994</v>
      </c>
      <c r="HB11">
        <v>35.1</v>
      </c>
      <c r="HC11">
        <v>39.299999999999997</v>
      </c>
      <c r="HD11">
        <v>36.6</v>
      </c>
      <c r="HE11">
        <v>46.5</v>
      </c>
      <c r="HF11">
        <v>49.2</v>
      </c>
      <c r="HG11">
        <v>47.4</v>
      </c>
      <c r="HH11">
        <v>5.1035959999999996</v>
      </c>
      <c r="HI11">
        <v>5.5075399999999997</v>
      </c>
      <c r="HJ11">
        <v>5.2443999999999997</v>
      </c>
      <c r="HK11">
        <v>60</v>
      </c>
      <c r="HL11">
        <v>62</v>
      </c>
      <c r="HM11">
        <v>122</v>
      </c>
      <c r="HN11">
        <v>58</v>
      </c>
      <c r="HO11">
        <v>61</v>
      </c>
      <c r="HP11">
        <v>119</v>
      </c>
      <c r="HQ11">
        <v>53.7</v>
      </c>
      <c r="HR11">
        <v>52.3</v>
      </c>
      <c r="HS11">
        <v>53</v>
      </c>
      <c r="HT11">
        <v>0.59</v>
      </c>
      <c r="HU11">
        <v>0.54</v>
      </c>
      <c r="HV11">
        <v>0.56999999999999995</v>
      </c>
      <c r="HW11">
        <v>0.26</v>
      </c>
      <c r="HX11">
        <v>0.23</v>
      </c>
      <c r="HY11">
        <v>0.34</v>
      </c>
      <c r="HZ11">
        <v>0.91</v>
      </c>
      <c r="IA11">
        <v>0.86</v>
      </c>
      <c r="IB11">
        <v>0.79</v>
      </c>
      <c r="IC11">
        <v>53.3</v>
      </c>
      <c r="ID11">
        <v>61.3</v>
      </c>
      <c r="IE11">
        <v>57.4</v>
      </c>
      <c r="IF11">
        <v>80</v>
      </c>
      <c r="IG11">
        <v>79</v>
      </c>
      <c r="IH11">
        <v>79.5</v>
      </c>
      <c r="II11">
        <v>95</v>
      </c>
      <c r="IJ11">
        <v>82.3</v>
      </c>
      <c r="IK11">
        <v>88.5</v>
      </c>
      <c r="IL11">
        <v>31.7</v>
      </c>
      <c r="IM11">
        <v>27.4</v>
      </c>
      <c r="IN11">
        <v>29.5</v>
      </c>
      <c r="IO11">
        <v>51.7</v>
      </c>
      <c r="IP11">
        <v>45.2</v>
      </c>
      <c r="IQ11">
        <v>48.4</v>
      </c>
      <c r="IR11">
        <v>5.0570000000000004</v>
      </c>
      <c r="IS11">
        <v>4.9262899999999998</v>
      </c>
      <c r="IT11">
        <v>4.9905730000000004</v>
      </c>
      <c r="IU11">
        <v>35</v>
      </c>
      <c r="IV11">
        <v>37</v>
      </c>
      <c r="IW11">
        <v>72</v>
      </c>
      <c r="IX11">
        <v>32</v>
      </c>
      <c r="IY11">
        <v>31</v>
      </c>
      <c r="IZ11">
        <v>63</v>
      </c>
      <c r="JA11">
        <v>58.7</v>
      </c>
      <c r="JB11">
        <v>55.6</v>
      </c>
      <c r="JC11">
        <v>57.1</v>
      </c>
      <c r="JD11">
        <v>0.73</v>
      </c>
      <c r="JE11">
        <v>0.71</v>
      </c>
      <c r="JF11">
        <v>0.72</v>
      </c>
      <c r="JG11">
        <v>0.28999999999999998</v>
      </c>
      <c r="JH11">
        <v>0.27</v>
      </c>
      <c r="JI11">
        <v>0.41</v>
      </c>
      <c r="JJ11">
        <v>1.1599999999999999</v>
      </c>
      <c r="JK11">
        <v>1.1599999999999999</v>
      </c>
      <c r="JL11">
        <v>1.03</v>
      </c>
      <c r="JM11">
        <v>77.099999999999994</v>
      </c>
      <c r="JN11">
        <v>56.8</v>
      </c>
      <c r="JO11">
        <v>66.7</v>
      </c>
      <c r="JP11">
        <v>85.7</v>
      </c>
      <c r="JQ11">
        <v>83.8</v>
      </c>
      <c r="JR11">
        <v>84.7</v>
      </c>
      <c r="JS11">
        <v>51.4</v>
      </c>
      <c r="JT11">
        <v>56.8</v>
      </c>
      <c r="JU11">
        <v>54.2</v>
      </c>
      <c r="JV11">
        <v>34.299999999999997</v>
      </c>
      <c r="JW11">
        <v>32.4</v>
      </c>
      <c r="JX11">
        <v>33.299999999999997</v>
      </c>
      <c r="JY11">
        <v>40</v>
      </c>
      <c r="JZ11">
        <v>48.6</v>
      </c>
      <c r="KA11">
        <v>44.4</v>
      </c>
      <c r="KB11">
        <v>4.9660000000000002</v>
      </c>
      <c r="KC11">
        <v>4.9910810000000003</v>
      </c>
      <c r="KD11">
        <v>4.9788880000000004</v>
      </c>
      <c r="KE11">
        <v>211125</v>
      </c>
      <c r="KF11">
        <v>215234</v>
      </c>
      <c r="KG11">
        <v>426359</v>
      </c>
      <c r="KH11">
        <v>205972</v>
      </c>
      <c r="KI11">
        <v>209751</v>
      </c>
      <c r="KJ11">
        <v>415723</v>
      </c>
      <c r="KK11">
        <v>49.8</v>
      </c>
      <c r="KL11">
        <v>45</v>
      </c>
      <c r="KM11">
        <v>47.4</v>
      </c>
      <c r="KN11">
        <v>0.15</v>
      </c>
      <c r="KO11">
        <v>-0.28999999999999998</v>
      </c>
      <c r="KP11">
        <v>-7.0000000000000007E-2</v>
      </c>
      <c r="KQ11">
        <v>0.15</v>
      </c>
      <c r="KR11">
        <v>-0.28999999999999998</v>
      </c>
      <c r="KS11">
        <v>-7.0000000000000007E-2</v>
      </c>
      <c r="KT11">
        <v>0.16</v>
      </c>
      <c r="KU11">
        <v>-0.28000000000000003</v>
      </c>
      <c r="KV11">
        <v>-7.0000000000000007E-2</v>
      </c>
      <c r="KW11">
        <v>47.4</v>
      </c>
      <c r="KX11">
        <v>41.2</v>
      </c>
      <c r="KY11">
        <v>44.3</v>
      </c>
      <c r="KZ11">
        <v>69.3</v>
      </c>
      <c r="LA11">
        <v>62.6</v>
      </c>
      <c r="LB11">
        <v>65.900000000000006</v>
      </c>
      <c r="LC11">
        <v>42.9</v>
      </c>
      <c r="LD11">
        <v>32</v>
      </c>
      <c r="LE11">
        <v>37.4</v>
      </c>
      <c r="LF11">
        <v>20.399999999999999</v>
      </c>
      <c r="LG11">
        <v>12.7</v>
      </c>
      <c r="LH11">
        <v>16.5</v>
      </c>
      <c r="LI11">
        <v>29</v>
      </c>
      <c r="LJ11">
        <v>18.8</v>
      </c>
      <c r="LK11">
        <v>23.8</v>
      </c>
      <c r="LL11">
        <v>4.3054740000000002</v>
      </c>
      <c r="LM11">
        <v>3.892191</v>
      </c>
      <c r="LN11">
        <v>4.0968410000000004</v>
      </c>
    </row>
    <row r="12" spans="2:326" x14ac:dyDescent="0.25">
      <c r="B12" t="s">
        <v>336</v>
      </c>
      <c r="C12">
        <v>33200</v>
      </c>
      <c r="D12">
        <v>34872</v>
      </c>
      <c r="E12">
        <v>68072</v>
      </c>
      <c r="F12">
        <v>26645</v>
      </c>
      <c r="G12">
        <v>27464</v>
      </c>
      <c r="H12">
        <v>54109</v>
      </c>
      <c r="I12">
        <v>49.8</v>
      </c>
      <c r="J12">
        <v>44.6</v>
      </c>
      <c r="K12">
        <v>47.1</v>
      </c>
      <c r="L12">
        <v>0.71</v>
      </c>
      <c r="M12">
        <v>0.25</v>
      </c>
      <c r="N12">
        <v>0.48</v>
      </c>
      <c r="O12">
        <v>0.7</v>
      </c>
      <c r="P12">
        <v>0.23</v>
      </c>
      <c r="Q12">
        <v>0.47</v>
      </c>
      <c r="R12">
        <v>0.73</v>
      </c>
      <c r="S12">
        <v>0.26</v>
      </c>
      <c r="T12">
        <v>0.49</v>
      </c>
      <c r="U12">
        <v>45.6</v>
      </c>
      <c r="V12">
        <v>40.200000000000003</v>
      </c>
      <c r="W12">
        <v>42.8</v>
      </c>
      <c r="X12">
        <v>65.8</v>
      </c>
      <c r="Y12">
        <v>59.8</v>
      </c>
      <c r="Z12">
        <v>62.7</v>
      </c>
      <c r="AA12">
        <v>53.3</v>
      </c>
      <c r="AB12">
        <v>41.6</v>
      </c>
      <c r="AC12">
        <v>47.3</v>
      </c>
      <c r="AD12">
        <v>23.2</v>
      </c>
      <c r="AE12">
        <v>14.6</v>
      </c>
      <c r="AF12">
        <v>18.8</v>
      </c>
      <c r="AG12">
        <v>33.200000000000003</v>
      </c>
      <c r="AH12">
        <v>21.7</v>
      </c>
      <c r="AI12">
        <v>27.3</v>
      </c>
      <c r="AJ12">
        <v>4.453786</v>
      </c>
      <c r="AK12">
        <v>3.9749750000000001</v>
      </c>
      <c r="AL12">
        <v>4.2084999999999999</v>
      </c>
      <c r="AM12">
        <v>2302</v>
      </c>
      <c r="AN12">
        <v>2301</v>
      </c>
      <c r="AO12">
        <v>4603</v>
      </c>
      <c r="AP12">
        <v>1869</v>
      </c>
      <c r="AQ12">
        <v>1844</v>
      </c>
      <c r="AR12">
        <v>3713</v>
      </c>
      <c r="AS12">
        <v>51.5</v>
      </c>
      <c r="AT12">
        <v>45.5</v>
      </c>
      <c r="AU12">
        <v>48.5</v>
      </c>
      <c r="AV12">
        <v>0.69</v>
      </c>
      <c r="AW12">
        <v>0.27</v>
      </c>
      <c r="AX12">
        <v>0.48</v>
      </c>
      <c r="AY12">
        <v>0.64</v>
      </c>
      <c r="AZ12">
        <v>0.22</v>
      </c>
      <c r="BA12">
        <v>0.44</v>
      </c>
      <c r="BB12">
        <v>0.75</v>
      </c>
      <c r="BC12">
        <v>0.33</v>
      </c>
      <c r="BD12">
        <v>0.53</v>
      </c>
      <c r="BE12">
        <v>47.8</v>
      </c>
      <c r="BF12">
        <v>41</v>
      </c>
      <c r="BG12">
        <v>44.4</v>
      </c>
      <c r="BH12">
        <v>68.3</v>
      </c>
      <c r="BI12">
        <v>61.5</v>
      </c>
      <c r="BJ12">
        <v>64.900000000000006</v>
      </c>
      <c r="BK12">
        <v>53.8</v>
      </c>
      <c r="BL12">
        <v>42</v>
      </c>
      <c r="BM12">
        <v>47.9</v>
      </c>
      <c r="BN12">
        <v>25.2</v>
      </c>
      <c r="BO12">
        <v>16.5</v>
      </c>
      <c r="BP12">
        <v>20.9</v>
      </c>
      <c r="BQ12">
        <v>34.9</v>
      </c>
      <c r="BR12">
        <v>23.3</v>
      </c>
      <c r="BS12">
        <v>29.1</v>
      </c>
      <c r="BT12">
        <v>4.5864849999999997</v>
      </c>
      <c r="BU12">
        <v>4.0441849999999997</v>
      </c>
      <c r="BV12">
        <v>4.3153940000000004</v>
      </c>
      <c r="BW12">
        <v>5066</v>
      </c>
      <c r="BX12">
        <v>4774</v>
      </c>
      <c r="BY12">
        <v>9840</v>
      </c>
      <c r="BZ12">
        <v>4195</v>
      </c>
      <c r="CA12">
        <v>3918</v>
      </c>
      <c r="CB12">
        <v>8113</v>
      </c>
      <c r="CC12">
        <v>53.5</v>
      </c>
      <c r="CD12">
        <v>47.8</v>
      </c>
      <c r="CE12">
        <v>50.7</v>
      </c>
      <c r="CF12">
        <v>0.9</v>
      </c>
      <c r="CG12">
        <v>0.43</v>
      </c>
      <c r="CH12">
        <v>0.67</v>
      </c>
      <c r="CI12">
        <v>0.86</v>
      </c>
      <c r="CJ12">
        <v>0.39</v>
      </c>
      <c r="CK12">
        <v>0.65</v>
      </c>
      <c r="CL12">
        <v>0.94</v>
      </c>
      <c r="CM12">
        <v>0.47</v>
      </c>
      <c r="CN12">
        <v>0.7</v>
      </c>
      <c r="CO12">
        <v>51.2</v>
      </c>
      <c r="CP12">
        <v>43.9</v>
      </c>
      <c r="CQ12">
        <v>47.7</v>
      </c>
      <c r="CR12">
        <v>72</v>
      </c>
      <c r="CS12">
        <v>65.2</v>
      </c>
      <c r="CT12">
        <v>68.7</v>
      </c>
      <c r="CU12">
        <v>57.7</v>
      </c>
      <c r="CV12">
        <v>47.3</v>
      </c>
      <c r="CW12">
        <v>52.6</v>
      </c>
      <c r="CX12">
        <v>28.6</v>
      </c>
      <c r="CY12">
        <v>17.5</v>
      </c>
      <c r="CZ12">
        <v>23.2</v>
      </c>
      <c r="DA12">
        <v>39.700000000000003</v>
      </c>
      <c r="DB12">
        <v>26.9</v>
      </c>
      <c r="DC12">
        <v>33.5</v>
      </c>
      <c r="DD12">
        <v>4.8290160000000002</v>
      </c>
      <c r="DE12">
        <v>4.2816330000000002</v>
      </c>
      <c r="DF12">
        <v>4.563447</v>
      </c>
      <c r="DG12">
        <v>593</v>
      </c>
      <c r="DH12">
        <v>861</v>
      </c>
      <c r="DI12">
        <v>1454</v>
      </c>
      <c r="DJ12">
        <v>449</v>
      </c>
      <c r="DK12">
        <v>692</v>
      </c>
      <c r="DL12">
        <v>1141</v>
      </c>
      <c r="DM12">
        <v>53.4</v>
      </c>
      <c r="DN12">
        <v>50.2</v>
      </c>
      <c r="DO12">
        <v>51.5</v>
      </c>
      <c r="DP12">
        <v>0.96</v>
      </c>
      <c r="DQ12">
        <v>0.44</v>
      </c>
      <c r="DR12">
        <v>0.65</v>
      </c>
      <c r="DS12">
        <v>0.84</v>
      </c>
      <c r="DT12">
        <v>0.35</v>
      </c>
      <c r="DU12">
        <v>0.56999999999999995</v>
      </c>
      <c r="DV12">
        <v>1.08</v>
      </c>
      <c r="DW12">
        <v>0.53</v>
      </c>
      <c r="DX12">
        <v>0.72</v>
      </c>
      <c r="DY12">
        <v>53.8</v>
      </c>
      <c r="DZ12">
        <v>49</v>
      </c>
      <c r="EA12">
        <v>51</v>
      </c>
      <c r="EB12">
        <v>71.2</v>
      </c>
      <c r="EC12">
        <v>65.400000000000006</v>
      </c>
      <c r="ED12">
        <v>67.7</v>
      </c>
      <c r="EE12">
        <v>50.6</v>
      </c>
      <c r="EF12">
        <v>44.1</v>
      </c>
      <c r="EG12">
        <v>46.8</v>
      </c>
      <c r="EH12">
        <v>29.5</v>
      </c>
      <c r="EI12">
        <v>24.7</v>
      </c>
      <c r="EJ12">
        <v>26.7</v>
      </c>
      <c r="EK12">
        <v>38.4</v>
      </c>
      <c r="EL12">
        <v>32.6</v>
      </c>
      <c r="EM12">
        <v>35</v>
      </c>
      <c r="EN12">
        <v>4.7797470000000004</v>
      </c>
      <c r="EO12">
        <v>4.5092100000000004</v>
      </c>
      <c r="EP12">
        <v>4.6195459999999997</v>
      </c>
      <c r="EQ12">
        <v>98</v>
      </c>
      <c r="ER12">
        <v>77</v>
      </c>
      <c r="ES12">
        <v>175</v>
      </c>
      <c r="ET12">
        <v>79</v>
      </c>
      <c r="EU12">
        <v>57</v>
      </c>
      <c r="EV12">
        <v>136</v>
      </c>
      <c r="EW12">
        <v>57.6</v>
      </c>
      <c r="EX12">
        <v>55.8</v>
      </c>
      <c r="EY12">
        <v>56.8</v>
      </c>
      <c r="EZ12">
        <v>1.23</v>
      </c>
      <c r="FA12">
        <v>0.75</v>
      </c>
      <c r="FB12">
        <v>1.03</v>
      </c>
      <c r="FC12">
        <v>0.95</v>
      </c>
      <c r="FD12">
        <v>0.43</v>
      </c>
      <c r="FE12">
        <v>0.82</v>
      </c>
      <c r="FF12">
        <v>1.51</v>
      </c>
      <c r="FG12">
        <v>1.08</v>
      </c>
      <c r="FH12">
        <v>1.24</v>
      </c>
      <c r="FI12">
        <v>61.2</v>
      </c>
      <c r="FJ12">
        <v>67.5</v>
      </c>
      <c r="FK12">
        <v>64</v>
      </c>
      <c r="FL12">
        <v>79.599999999999994</v>
      </c>
      <c r="FM12">
        <v>81.8</v>
      </c>
      <c r="FN12">
        <v>80.599999999999994</v>
      </c>
      <c r="FO12">
        <v>58.2</v>
      </c>
      <c r="FP12">
        <v>57.1</v>
      </c>
      <c r="FQ12">
        <v>57.7</v>
      </c>
      <c r="FR12">
        <v>34.700000000000003</v>
      </c>
      <c r="FS12">
        <v>37.700000000000003</v>
      </c>
      <c r="FT12">
        <v>36</v>
      </c>
      <c r="FU12">
        <v>50</v>
      </c>
      <c r="FV12">
        <v>54.5</v>
      </c>
      <c r="FW12">
        <v>52</v>
      </c>
      <c r="FX12">
        <v>5.2127549999999996</v>
      </c>
      <c r="FY12">
        <v>5.2148050000000001</v>
      </c>
      <c r="FZ12">
        <v>5.2136570000000004</v>
      </c>
      <c r="GA12">
        <v>528</v>
      </c>
      <c r="GB12">
        <v>179</v>
      </c>
      <c r="GC12">
        <v>707</v>
      </c>
      <c r="GD12">
        <v>492</v>
      </c>
      <c r="GE12">
        <v>168</v>
      </c>
      <c r="GF12">
        <v>660</v>
      </c>
      <c r="GG12">
        <v>60.5</v>
      </c>
      <c r="GH12">
        <v>55.7</v>
      </c>
      <c r="GI12">
        <v>59.3</v>
      </c>
      <c r="GJ12">
        <v>1.37</v>
      </c>
      <c r="GK12">
        <v>0.9</v>
      </c>
      <c r="GL12">
        <v>1.25</v>
      </c>
      <c r="GM12">
        <v>1.26</v>
      </c>
      <c r="GN12">
        <v>0.71</v>
      </c>
      <c r="GO12">
        <v>1.1499999999999999</v>
      </c>
      <c r="GP12">
        <v>1.48</v>
      </c>
      <c r="GQ12">
        <v>1.0900000000000001</v>
      </c>
      <c r="GR12">
        <v>1.34</v>
      </c>
      <c r="GS12">
        <v>69.5</v>
      </c>
      <c r="GT12">
        <v>64.8</v>
      </c>
      <c r="GU12">
        <v>68.3</v>
      </c>
      <c r="GV12">
        <v>85.4</v>
      </c>
      <c r="GW12">
        <v>83.8</v>
      </c>
      <c r="GX12">
        <v>85</v>
      </c>
      <c r="GY12">
        <v>82</v>
      </c>
      <c r="GZ12">
        <v>72.099999999999994</v>
      </c>
      <c r="HA12">
        <v>79.5</v>
      </c>
      <c r="HB12">
        <v>46</v>
      </c>
      <c r="HC12">
        <v>27.4</v>
      </c>
      <c r="HD12">
        <v>41.3</v>
      </c>
      <c r="HE12">
        <v>57</v>
      </c>
      <c r="HF12">
        <v>38.5</v>
      </c>
      <c r="HG12">
        <v>52.3</v>
      </c>
      <c r="HH12">
        <v>5.6438629999999996</v>
      </c>
      <c r="HI12">
        <v>4.9235189999999998</v>
      </c>
      <c r="HJ12">
        <v>5.4614849999999997</v>
      </c>
      <c r="HK12">
        <v>109</v>
      </c>
      <c r="HL12">
        <v>114</v>
      </c>
      <c r="HM12">
        <v>223</v>
      </c>
      <c r="HN12">
        <v>103</v>
      </c>
      <c r="HO12">
        <v>105</v>
      </c>
      <c r="HP12">
        <v>208</v>
      </c>
      <c r="HQ12">
        <v>59.6</v>
      </c>
      <c r="HR12">
        <v>51.4</v>
      </c>
      <c r="HS12">
        <v>55.4</v>
      </c>
      <c r="HT12">
        <v>0.99</v>
      </c>
      <c r="HU12">
        <v>0.32</v>
      </c>
      <c r="HV12">
        <v>0.65</v>
      </c>
      <c r="HW12">
        <v>0.74</v>
      </c>
      <c r="HX12">
        <v>7.0000000000000007E-2</v>
      </c>
      <c r="HY12">
        <v>0.48</v>
      </c>
      <c r="HZ12">
        <v>1.23</v>
      </c>
      <c r="IA12">
        <v>0.56000000000000005</v>
      </c>
      <c r="IB12">
        <v>0.82</v>
      </c>
      <c r="IC12">
        <v>66.099999999999994</v>
      </c>
      <c r="ID12">
        <v>50</v>
      </c>
      <c r="IE12">
        <v>57.8</v>
      </c>
      <c r="IF12">
        <v>81.7</v>
      </c>
      <c r="IG12">
        <v>67.5</v>
      </c>
      <c r="IH12">
        <v>74.400000000000006</v>
      </c>
      <c r="II12">
        <v>94.5</v>
      </c>
      <c r="IJ12">
        <v>82.5</v>
      </c>
      <c r="IK12">
        <v>88.3</v>
      </c>
      <c r="IL12">
        <v>45</v>
      </c>
      <c r="IM12">
        <v>32.5</v>
      </c>
      <c r="IN12">
        <v>38.6</v>
      </c>
      <c r="IO12">
        <v>63.3</v>
      </c>
      <c r="IP12">
        <v>43.9</v>
      </c>
      <c r="IQ12">
        <v>53.4</v>
      </c>
      <c r="IR12">
        <v>5.7434859999999999</v>
      </c>
      <c r="IS12">
        <v>4.9303499999999998</v>
      </c>
      <c r="IT12">
        <v>5.3278020000000001</v>
      </c>
      <c r="IU12">
        <v>15</v>
      </c>
      <c r="IV12">
        <v>20</v>
      </c>
      <c r="IW12">
        <v>35</v>
      </c>
      <c r="IX12">
        <v>12</v>
      </c>
      <c r="IY12">
        <v>17</v>
      </c>
      <c r="IZ12">
        <v>29</v>
      </c>
      <c r="JA12">
        <v>52.9</v>
      </c>
      <c r="JB12">
        <v>57.9</v>
      </c>
      <c r="JC12">
        <v>55.8</v>
      </c>
      <c r="JD12">
        <v>0.64</v>
      </c>
      <c r="JE12">
        <v>0.93</v>
      </c>
      <c r="JF12">
        <v>0.81</v>
      </c>
      <c r="JG12">
        <v>-0.08</v>
      </c>
      <c r="JH12">
        <v>0.33</v>
      </c>
      <c r="JI12">
        <v>0.35</v>
      </c>
      <c r="JJ12">
        <v>1.35</v>
      </c>
      <c r="JK12">
        <v>1.53</v>
      </c>
      <c r="JL12">
        <v>1.27</v>
      </c>
      <c r="JM12">
        <v>60</v>
      </c>
      <c r="JN12">
        <v>70</v>
      </c>
      <c r="JO12">
        <v>65.7</v>
      </c>
      <c r="JP12">
        <v>80</v>
      </c>
      <c r="JQ12">
        <v>75</v>
      </c>
      <c r="JR12">
        <v>77.099999999999994</v>
      </c>
      <c r="JS12">
        <v>73.3</v>
      </c>
      <c r="JT12">
        <v>60</v>
      </c>
      <c r="JU12">
        <v>65.7</v>
      </c>
      <c r="JV12">
        <v>26.7</v>
      </c>
      <c r="JW12">
        <v>40</v>
      </c>
      <c r="JX12">
        <v>34.299999999999997</v>
      </c>
      <c r="JY12">
        <v>40</v>
      </c>
      <c r="JZ12">
        <v>55</v>
      </c>
      <c r="KA12">
        <v>48.6</v>
      </c>
      <c r="KB12">
        <v>4.894666</v>
      </c>
      <c r="KC12">
        <v>5.2285000000000004</v>
      </c>
      <c r="KD12">
        <v>5.0854280000000003</v>
      </c>
      <c r="KE12">
        <v>41911</v>
      </c>
      <c r="KF12">
        <v>43199</v>
      </c>
      <c r="KG12">
        <v>85110</v>
      </c>
      <c r="KH12">
        <v>33844</v>
      </c>
      <c r="KI12">
        <v>34266</v>
      </c>
      <c r="KJ12">
        <v>68110</v>
      </c>
      <c r="KK12">
        <v>50.5</v>
      </c>
      <c r="KL12">
        <v>45.2</v>
      </c>
      <c r="KM12">
        <v>47.8</v>
      </c>
      <c r="KN12">
        <v>0.75</v>
      </c>
      <c r="KO12">
        <v>0.28000000000000003</v>
      </c>
      <c r="KP12">
        <v>0.51</v>
      </c>
      <c r="KQ12">
        <v>0.74</v>
      </c>
      <c r="KR12">
        <v>0.26</v>
      </c>
      <c r="KS12">
        <v>0.5</v>
      </c>
      <c r="KT12">
        <v>0.76</v>
      </c>
      <c r="KU12">
        <v>0.28999999999999998</v>
      </c>
      <c r="KV12">
        <v>0.52</v>
      </c>
      <c r="KW12">
        <v>46.9</v>
      </c>
      <c r="KX12">
        <v>41</v>
      </c>
      <c r="KY12">
        <v>43.9</v>
      </c>
      <c r="KZ12">
        <v>67.099999999999994</v>
      </c>
      <c r="LA12">
        <v>60.7</v>
      </c>
      <c r="LB12">
        <v>63.9</v>
      </c>
      <c r="LC12">
        <v>54.3</v>
      </c>
      <c r="LD12">
        <v>42.6</v>
      </c>
      <c r="LE12">
        <v>48.4</v>
      </c>
      <c r="LF12">
        <v>24.4</v>
      </c>
      <c r="LG12">
        <v>15.4</v>
      </c>
      <c r="LH12">
        <v>19.8</v>
      </c>
      <c r="LI12">
        <v>34.6</v>
      </c>
      <c r="LJ12">
        <v>22.8</v>
      </c>
      <c r="LK12">
        <v>28.6</v>
      </c>
      <c r="LL12">
        <v>4.5313220000000003</v>
      </c>
      <c r="LM12">
        <v>4.0323560000000001</v>
      </c>
      <c r="LN12">
        <v>4.2780639999999996</v>
      </c>
    </row>
    <row r="13" spans="2:326" x14ac:dyDescent="0.25">
      <c r="B13" t="s">
        <v>99</v>
      </c>
      <c r="C13">
        <v>26196</v>
      </c>
      <c r="D13">
        <v>25422</v>
      </c>
      <c r="E13">
        <v>51618</v>
      </c>
      <c r="F13">
        <v>25127</v>
      </c>
      <c r="G13">
        <v>24280</v>
      </c>
      <c r="H13">
        <v>49407</v>
      </c>
      <c r="I13">
        <v>38.5</v>
      </c>
      <c r="J13">
        <v>33.799999999999997</v>
      </c>
      <c r="K13">
        <v>36.200000000000003</v>
      </c>
      <c r="L13">
        <v>-0.26</v>
      </c>
      <c r="M13">
        <v>-0.7</v>
      </c>
      <c r="N13">
        <v>-0.47</v>
      </c>
      <c r="O13">
        <v>-0.27</v>
      </c>
      <c r="P13">
        <v>-0.71</v>
      </c>
      <c r="Q13">
        <v>-0.48</v>
      </c>
      <c r="R13">
        <v>-0.24</v>
      </c>
      <c r="S13">
        <v>-0.68</v>
      </c>
      <c r="T13">
        <v>-0.46</v>
      </c>
      <c r="U13">
        <v>24.5</v>
      </c>
      <c r="V13">
        <v>20.8</v>
      </c>
      <c r="W13">
        <v>22.7</v>
      </c>
      <c r="X13">
        <v>45.3</v>
      </c>
      <c r="Y13">
        <v>38.6</v>
      </c>
      <c r="Z13">
        <v>42</v>
      </c>
      <c r="AA13">
        <v>28.7</v>
      </c>
      <c r="AB13">
        <v>20.5</v>
      </c>
      <c r="AC13">
        <v>24.7</v>
      </c>
      <c r="AD13">
        <v>8</v>
      </c>
      <c r="AE13">
        <v>4.5</v>
      </c>
      <c r="AF13">
        <v>6.3</v>
      </c>
      <c r="AG13">
        <v>13.4</v>
      </c>
      <c r="AH13">
        <v>7.8</v>
      </c>
      <c r="AI13">
        <v>10.6</v>
      </c>
      <c r="AJ13">
        <v>3.1847059999999998</v>
      </c>
      <c r="AK13">
        <v>2.810365</v>
      </c>
      <c r="AL13">
        <v>3.0003419999999998</v>
      </c>
      <c r="AM13">
        <v>1741</v>
      </c>
      <c r="AN13">
        <v>1740</v>
      </c>
      <c r="AO13">
        <v>3481</v>
      </c>
      <c r="AP13">
        <v>1651</v>
      </c>
      <c r="AQ13">
        <v>1658</v>
      </c>
      <c r="AR13">
        <v>3309</v>
      </c>
      <c r="AS13">
        <v>39.6</v>
      </c>
      <c r="AT13">
        <v>34.200000000000003</v>
      </c>
      <c r="AU13">
        <v>36.9</v>
      </c>
      <c r="AV13">
        <v>-0.21</v>
      </c>
      <c r="AW13">
        <v>-0.65</v>
      </c>
      <c r="AX13">
        <v>-0.43</v>
      </c>
      <c r="AY13">
        <v>-0.27</v>
      </c>
      <c r="AZ13">
        <v>-0.71</v>
      </c>
      <c r="BA13">
        <v>-0.47</v>
      </c>
      <c r="BB13">
        <v>-0.14000000000000001</v>
      </c>
      <c r="BC13">
        <v>-0.59</v>
      </c>
      <c r="BD13">
        <v>-0.39</v>
      </c>
      <c r="BE13">
        <v>25.3</v>
      </c>
      <c r="BF13">
        <v>20.5</v>
      </c>
      <c r="BG13">
        <v>22.9</v>
      </c>
      <c r="BH13">
        <v>46.8</v>
      </c>
      <c r="BI13">
        <v>39.700000000000003</v>
      </c>
      <c r="BJ13">
        <v>43.2</v>
      </c>
      <c r="BK13">
        <v>31.9</v>
      </c>
      <c r="BL13">
        <v>21.2</v>
      </c>
      <c r="BM13">
        <v>26.6</v>
      </c>
      <c r="BN13">
        <v>8.3000000000000007</v>
      </c>
      <c r="BO13">
        <v>4.7</v>
      </c>
      <c r="BP13">
        <v>6.5</v>
      </c>
      <c r="BQ13">
        <v>14.4</v>
      </c>
      <c r="BR13">
        <v>8.1999999999999993</v>
      </c>
      <c r="BS13">
        <v>11.3</v>
      </c>
      <c r="BT13">
        <v>3.2817569999999998</v>
      </c>
      <c r="BU13">
        <v>2.8357009999999998</v>
      </c>
      <c r="BV13">
        <v>3.0587930000000001</v>
      </c>
      <c r="BW13">
        <v>2882</v>
      </c>
      <c r="BX13">
        <v>2659</v>
      </c>
      <c r="BY13">
        <v>5541</v>
      </c>
      <c r="BZ13">
        <v>2765</v>
      </c>
      <c r="CA13">
        <v>2553</v>
      </c>
      <c r="CB13">
        <v>5318</v>
      </c>
      <c r="CC13">
        <v>40.799999999999997</v>
      </c>
      <c r="CD13">
        <v>36.200000000000003</v>
      </c>
      <c r="CE13">
        <v>38.6</v>
      </c>
      <c r="CF13">
        <v>-0.15</v>
      </c>
      <c r="CG13">
        <v>-0.6</v>
      </c>
      <c r="CH13">
        <v>-0.37</v>
      </c>
      <c r="CI13">
        <v>-0.2</v>
      </c>
      <c r="CJ13">
        <v>-0.64</v>
      </c>
      <c r="CK13">
        <v>-0.4</v>
      </c>
      <c r="CL13">
        <v>-0.11</v>
      </c>
      <c r="CM13">
        <v>-0.55000000000000004</v>
      </c>
      <c r="CN13">
        <v>-0.33</v>
      </c>
      <c r="CO13">
        <v>27</v>
      </c>
      <c r="CP13">
        <v>23.1</v>
      </c>
      <c r="CQ13">
        <v>25.2</v>
      </c>
      <c r="CR13">
        <v>49.1</v>
      </c>
      <c r="CS13">
        <v>43.4</v>
      </c>
      <c r="CT13">
        <v>46.3</v>
      </c>
      <c r="CU13">
        <v>31.4</v>
      </c>
      <c r="CV13">
        <v>24.3</v>
      </c>
      <c r="CW13">
        <v>28</v>
      </c>
      <c r="CX13">
        <v>9.6999999999999993</v>
      </c>
      <c r="CY13">
        <v>6.2</v>
      </c>
      <c r="CZ13">
        <v>8</v>
      </c>
      <c r="DA13">
        <v>16.3</v>
      </c>
      <c r="DB13">
        <v>10.6</v>
      </c>
      <c r="DC13">
        <v>13.6</v>
      </c>
      <c r="DD13">
        <v>3.377713</v>
      </c>
      <c r="DE13">
        <v>3.0266150000000001</v>
      </c>
      <c r="DF13">
        <v>3.2092290000000001</v>
      </c>
      <c r="DG13">
        <v>660</v>
      </c>
      <c r="DH13">
        <v>716</v>
      </c>
      <c r="DI13">
        <v>1376</v>
      </c>
      <c r="DJ13">
        <v>635</v>
      </c>
      <c r="DK13">
        <v>679</v>
      </c>
      <c r="DL13">
        <v>1314</v>
      </c>
      <c r="DM13">
        <v>39.1</v>
      </c>
      <c r="DN13">
        <v>34.299999999999997</v>
      </c>
      <c r="DO13">
        <v>36.6</v>
      </c>
      <c r="DP13">
        <v>-0.22</v>
      </c>
      <c r="DQ13">
        <v>-0.62</v>
      </c>
      <c r="DR13">
        <v>-0.43</v>
      </c>
      <c r="DS13">
        <v>-0.31</v>
      </c>
      <c r="DT13">
        <v>-0.72</v>
      </c>
      <c r="DU13">
        <v>-0.5</v>
      </c>
      <c r="DV13">
        <v>-0.12</v>
      </c>
      <c r="DW13">
        <v>-0.53</v>
      </c>
      <c r="DX13">
        <v>-0.36</v>
      </c>
      <c r="DY13">
        <v>25</v>
      </c>
      <c r="DZ13">
        <v>22.2</v>
      </c>
      <c r="EA13">
        <v>23.5</v>
      </c>
      <c r="EB13">
        <v>45.5</v>
      </c>
      <c r="EC13">
        <v>38.4</v>
      </c>
      <c r="ED13">
        <v>41.8</v>
      </c>
      <c r="EE13">
        <v>25.2</v>
      </c>
      <c r="EF13">
        <v>19</v>
      </c>
      <c r="EG13">
        <v>21.9</v>
      </c>
      <c r="EH13">
        <v>8.9</v>
      </c>
      <c r="EI13">
        <v>6.4</v>
      </c>
      <c r="EJ13">
        <v>7.6</v>
      </c>
      <c r="EK13">
        <v>14.7</v>
      </c>
      <c r="EL13">
        <v>9.9</v>
      </c>
      <c r="EM13">
        <v>12.2</v>
      </c>
      <c r="EN13">
        <v>3.1612719999999999</v>
      </c>
      <c r="EO13">
        <v>2.8270529999999998</v>
      </c>
      <c r="EP13">
        <v>2.9873609999999999</v>
      </c>
      <c r="EQ13">
        <v>25</v>
      </c>
      <c r="ER13">
        <v>28</v>
      </c>
      <c r="ES13">
        <v>53</v>
      </c>
      <c r="ET13">
        <v>22</v>
      </c>
      <c r="EU13">
        <v>26</v>
      </c>
      <c r="EV13">
        <v>48</v>
      </c>
      <c r="EW13">
        <v>50.8</v>
      </c>
      <c r="EX13">
        <v>46.1</v>
      </c>
      <c r="EY13">
        <v>48.4</v>
      </c>
      <c r="EZ13">
        <v>0.21</v>
      </c>
      <c r="FA13">
        <v>-0.17</v>
      </c>
      <c r="FB13">
        <v>0</v>
      </c>
      <c r="FC13">
        <v>-0.32</v>
      </c>
      <c r="FD13">
        <v>-0.65</v>
      </c>
      <c r="FE13">
        <v>-0.35</v>
      </c>
      <c r="FF13">
        <v>0.73</v>
      </c>
      <c r="FG13">
        <v>0.32</v>
      </c>
      <c r="FH13">
        <v>0.36</v>
      </c>
      <c r="FI13">
        <v>52</v>
      </c>
      <c r="FJ13">
        <v>42.9</v>
      </c>
      <c r="FK13">
        <v>47.2</v>
      </c>
      <c r="FL13">
        <v>64</v>
      </c>
      <c r="FM13">
        <v>71.400000000000006</v>
      </c>
      <c r="FN13">
        <v>67.900000000000006</v>
      </c>
      <c r="FO13">
        <v>44</v>
      </c>
      <c r="FP13">
        <v>25</v>
      </c>
      <c r="FQ13">
        <v>34</v>
      </c>
      <c r="FR13">
        <v>32</v>
      </c>
      <c r="FS13">
        <v>7.1</v>
      </c>
      <c r="FT13">
        <v>18.899999999999999</v>
      </c>
      <c r="FU13">
        <v>40</v>
      </c>
      <c r="FV13">
        <v>17.899999999999999</v>
      </c>
      <c r="FW13">
        <v>28.3</v>
      </c>
      <c r="FX13">
        <v>4.4492000000000003</v>
      </c>
      <c r="FY13">
        <v>3.905357</v>
      </c>
      <c r="FZ13">
        <v>4.161886</v>
      </c>
      <c r="GA13">
        <v>105</v>
      </c>
      <c r="GB13">
        <v>19</v>
      </c>
      <c r="GC13">
        <v>124</v>
      </c>
      <c r="GD13">
        <v>96</v>
      </c>
      <c r="GE13">
        <v>17</v>
      </c>
      <c r="GF13">
        <v>113</v>
      </c>
      <c r="GG13">
        <v>52.4</v>
      </c>
      <c r="GH13">
        <v>53.1</v>
      </c>
      <c r="GI13">
        <v>52.5</v>
      </c>
      <c r="GJ13">
        <v>0.97</v>
      </c>
      <c r="GK13">
        <v>0.86</v>
      </c>
      <c r="GL13">
        <v>0.95</v>
      </c>
      <c r="GM13">
        <v>0.71</v>
      </c>
      <c r="GN13">
        <v>0.26</v>
      </c>
      <c r="GO13">
        <v>0.72</v>
      </c>
      <c r="GP13">
        <v>1.22</v>
      </c>
      <c r="GQ13">
        <v>1.46</v>
      </c>
      <c r="GR13">
        <v>1.18</v>
      </c>
      <c r="GS13">
        <v>50.5</v>
      </c>
      <c r="GT13">
        <v>57.9</v>
      </c>
      <c r="GU13">
        <v>51.6</v>
      </c>
      <c r="GV13">
        <v>73.3</v>
      </c>
      <c r="GW13">
        <v>78.900000000000006</v>
      </c>
      <c r="GX13">
        <v>74.2</v>
      </c>
      <c r="GY13">
        <v>66.7</v>
      </c>
      <c r="GZ13">
        <v>57.9</v>
      </c>
      <c r="HA13">
        <v>65.3</v>
      </c>
      <c r="HB13">
        <v>32.4</v>
      </c>
      <c r="HC13">
        <v>21.1</v>
      </c>
      <c r="HD13">
        <v>30.6</v>
      </c>
      <c r="HE13">
        <v>44.8</v>
      </c>
      <c r="HF13">
        <v>31.6</v>
      </c>
      <c r="HG13">
        <v>42.7</v>
      </c>
      <c r="HH13">
        <v>4.7794280000000002</v>
      </c>
      <c r="HI13">
        <v>4.5273680000000001</v>
      </c>
      <c r="HJ13">
        <v>4.7408060000000001</v>
      </c>
      <c r="HK13">
        <v>11</v>
      </c>
      <c r="HL13">
        <v>10</v>
      </c>
      <c r="HM13">
        <v>21</v>
      </c>
      <c r="HN13">
        <v>11</v>
      </c>
      <c r="HO13">
        <v>9</v>
      </c>
      <c r="HP13">
        <v>20</v>
      </c>
      <c r="HQ13">
        <v>52.6</v>
      </c>
      <c r="HR13">
        <v>44.3</v>
      </c>
      <c r="HS13">
        <v>48.6</v>
      </c>
      <c r="HT13">
        <v>0.87</v>
      </c>
      <c r="HU13">
        <v>-0.36</v>
      </c>
      <c r="HV13">
        <v>0.32</v>
      </c>
      <c r="HW13">
        <v>0.12</v>
      </c>
      <c r="HX13">
        <v>-1.18</v>
      </c>
      <c r="HY13">
        <v>-0.24</v>
      </c>
      <c r="HZ13">
        <v>1.62</v>
      </c>
      <c r="IA13">
        <v>0.47</v>
      </c>
      <c r="IB13">
        <v>0.87</v>
      </c>
      <c r="IC13">
        <v>45.5</v>
      </c>
      <c r="ID13">
        <v>50</v>
      </c>
      <c r="IE13">
        <v>47.6</v>
      </c>
      <c r="IF13">
        <v>63.6</v>
      </c>
      <c r="IG13">
        <v>60</v>
      </c>
      <c r="IH13">
        <v>61.9</v>
      </c>
      <c r="II13">
        <v>90.9</v>
      </c>
      <c r="IJ13">
        <v>80</v>
      </c>
      <c r="IK13">
        <v>85.7</v>
      </c>
      <c r="IL13">
        <v>27.3</v>
      </c>
      <c r="IM13">
        <v>10</v>
      </c>
      <c r="IN13">
        <v>19</v>
      </c>
      <c r="IO13">
        <v>54.5</v>
      </c>
      <c r="IP13">
        <v>40</v>
      </c>
      <c r="IQ13">
        <v>47.6</v>
      </c>
      <c r="IR13">
        <v>5.0245449999999998</v>
      </c>
      <c r="IS13">
        <v>4.226</v>
      </c>
      <c r="IT13">
        <v>4.644285</v>
      </c>
      <c r="IU13">
        <v>0</v>
      </c>
      <c r="IV13">
        <v>0</v>
      </c>
      <c r="IW13">
        <v>0</v>
      </c>
      <c r="IX13">
        <v>0</v>
      </c>
      <c r="IY13">
        <v>0</v>
      </c>
      <c r="IZ13">
        <v>0</v>
      </c>
      <c r="JA13" t="s">
        <v>111</v>
      </c>
      <c r="JB13" t="s">
        <v>111</v>
      </c>
      <c r="JC13" t="s">
        <v>111</v>
      </c>
      <c r="JD13" t="s">
        <v>111</v>
      </c>
      <c r="JE13" t="s">
        <v>111</v>
      </c>
      <c r="JF13" t="s">
        <v>111</v>
      </c>
      <c r="JG13" t="s">
        <v>111</v>
      </c>
      <c r="JH13" t="s">
        <v>111</v>
      </c>
      <c r="JI13" t="s">
        <v>111</v>
      </c>
      <c r="JJ13" t="s">
        <v>111</v>
      </c>
      <c r="JK13" t="s">
        <v>111</v>
      </c>
      <c r="JL13" t="s">
        <v>111</v>
      </c>
      <c r="JM13" t="s">
        <v>111</v>
      </c>
      <c r="JN13" t="s">
        <v>111</v>
      </c>
      <c r="JO13" t="s">
        <v>111</v>
      </c>
      <c r="JP13" t="s">
        <v>111</v>
      </c>
      <c r="JQ13" t="s">
        <v>111</v>
      </c>
      <c r="JR13" t="s">
        <v>111</v>
      </c>
      <c r="JS13" t="s">
        <v>111</v>
      </c>
      <c r="JT13" t="s">
        <v>111</v>
      </c>
      <c r="JU13" t="s">
        <v>111</v>
      </c>
      <c r="JV13" t="s">
        <v>111</v>
      </c>
      <c r="JW13" t="s">
        <v>111</v>
      </c>
      <c r="JX13" t="s">
        <v>111</v>
      </c>
      <c r="JY13" t="s">
        <v>111</v>
      </c>
      <c r="JZ13" t="s">
        <v>111</v>
      </c>
      <c r="KA13" t="s">
        <v>111</v>
      </c>
      <c r="KB13" t="s">
        <v>111</v>
      </c>
      <c r="KC13" t="s">
        <v>111</v>
      </c>
      <c r="KD13" t="s">
        <v>111</v>
      </c>
      <c r="KE13">
        <v>31679</v>
      </c>
      <c r="KF13">
        <v>30633</v>
      </c>
      <c r="KG13">
        <v>62312</v>
      </c>
      <c r="KH13">
        <v>30365</v>
      </c>
      <c r="KI13">
        <v>29259</v>
      </c>
      <c r="KJ13">
        <v>59624</v>
      </c>
      <c r="KK13">
        <v>38.799999999999997</v>
      </c>
      <c r="KL13">
        <v>34</v>
      </c>
      <c r="KM13">
        <v>36.5</v>
      </c>
      <c r="KN13">
        <v>-0.24</v>
      </c>
      <c r="KO13">
        <v>-0.68</v>
      </c>
      <c r="KP13">
        <v>-0.46</v>
      </c>
      <c r="KQ13">
        <v>-0.25</v>
      </c>
      <c r="KR13">
        <v>-0.7</v>
      </c>
      <c r="KS13">
        <v>-0.47</v>
      </c>
      <c r="KT13">
        <v>-0.23</v>
      </c>
      <c r="KU13">
        <v>-0.67</v>
      </c>
      <c r="KV13">
        <v>-0.45</v>
      </c>
      <c r="KW13">
        <v>24.9</v>
      </c>
      <c r="KX13">
        <v>21.1</v>
      </c>
      <c r="KY13">
        <v>23</v>
      </c>
      <c r="KZ13">
        <v>45.8</v>
      </c>
      <c r="LA13">
        <v>39.1</v>
      </c>
      <c r="LB13">
        <v>42.5</v>
      </c>
      <c r="LC13">
        <v>29.2</v>
      </c>
      <c r="LD13">
        <v>20.8</v>
      </c>
      <c r="LE13">
        <v>25.1</v>
      </c>
      <c r="LF13">
        <v>8.3000000000000007</v>
      </c>
      <c r="LG13">
        <v>4.7</v>
      </c>
      <c r="LH13">
        <v>6.5</v>
      </c>
      <c r="LI13">
        <v>13.8</v>
      </c>
      <c r="LJ13">
        <v>8.1</v>
      </c>
      <c r="LK13">
        <v>11</v>
      </c>
      <c r="LL13">
        <v>3.2115260000000001</v>
      </c>
      <c r="LM13">
        <v>2.8326560000000001</v>
      </c>
      <c r="LN13">
        <v>3.025271</v>
      </c>
    </row>
    <row r="14" spans="2:326" x14ac:dyDescent="0.25">
      <c r="B14" t="s">
        <v>337</v>
      </c>
      <c r="C14">
        <v>181114</v>
      </c>
      <c r="D14">
        <v>188248</v>
      </c>
      <c r="E14">
        <v>369362</v>
      </c>
      <c r="F14">
        <v>171439</v>
      </c>
      <c r="G14">
        <v>177525</v>
      </c>
      <c r="H14">
        <v>348964</v>
      </c>
      <c r="I14">
        <v>51.1</v>
      </c>
      <c r="J14">
        <v>46.1</v>
      </c>
      <c r="K14">
        <v>48.6</v>
      </c>
      <c r="L14">
        <v>0.28000000000000003</v>
      </c>
      <c r="M14">
        <v>-0.17</v>
      </c>
      <c r="N14">
        <v>0.05</v>
      </c>
      <c r="O14">
        <v>0.28000000000000003</v>
      </c>
      <c r="P14">
        <v>-0.17</v>
      </c>
      <c r="Q14">
        <v>0.05</v>
      </c>
      <c r="R14">
        <v>0.28999999999999998</v>
      </c>
      <c r="S14">
        <v>-0.16</v>
      </c>
      <c r="T14">
        <v>0.06</v>
      </c>
      <c r="U14">
        <v>49.9</v>
      </c>
      <c r="V14">
        <v>43.1</v>
      </c>
      <c r="W14">
        <v>46.5</v>
      </c>
      <c r="X14">
        <v>71.599999999999994</v>
      </c>
      <c r="Y14">
        <v>64.599999999999994</v>
      </c>
      <c r="Z14">
        <v>68.099999999999994</v>
      </c>
      <c r="AA14">
        <v>46.2</v>
      </c>
      <c r="AB14">
        <v>34.700000000000003</v>
      </c>
      <c r="AC14">
        <v>40.299999999999997</v>
      </c>
      <c r="AD14">
        <v>22.3</v>
      </c>
      <c r="AE14">
        <v>13.7</v>
      </c>
      <c r="AF14">
        <v>17.899999999999999</v>
      </c>
      <c r="AG14">
        <v>31.4</v>
      </c>
      <c r="AH14">
        <v>20.2</v>
      </c>
      <c r="AI14">
        <v>25.7</v>
      </c>
      <c r="AJ14">
        <v>4.466685</v>
      </c>
      <c r="AK14">
        <v>4.017137</v>
      </c>
      <c r="AL14">
        <v>4.2375699999999998</v>
      </c>
      <c r="AM14">
        <v>12661</v>
      </c>
      <c r="AN14">
        <v>12954</v>
      </c>
      <c r="AO14">
        <v>25615</v>
      </c>
      <c r="AP14">
        <v>12018</v>
      </c>
      <c r="AQ14">
        <v>12215</v>
      </c>
      <c r="AR14">
        <v>24233</v>
      </c>
      <c r="AS14">
        <v>52.4</v>
      </c>
      <c r="AT14">
        <v>48</v>
      </c>
      <c r="AU14">
        <v>50.2</v>
      </c>
      <c r="AV14">
        <v>0.37</v>
      </c>
      <c r="AW14">
        <v>-7.0000000000000007E-2</v>
      </c>
      <c r="AX14">
        <v>0.15</v>
      </c>
      <c r="AY14">
        <v>0.34</v>
      </c>
      <c r="AZ14">
        <v>-0.09</v>
      </c>
      <c r="BA14">
        <v>0.13</v>
      </c>
      <c r="BB14">
        <v>0.39</v>
      </c>
      <c r="BC14">
        <v>-0.05</v>
      </c>
      <c r="BD14">
        <v>0.16</v>
      </c>
      <c r="BE14">
        <v>51.4</v>
      </c>
      <c r="BF14">
        <v>46.2</v>
      </c>
      <c r="BG14">
        <v>48.8</v>
      </c>
      <c r="BH14">
        <v>73.5</v>
      </c>
      <c r="BI14">
        <v>67.7</v>
      </c>
      <c r="BJ14">
        <v>70.599999999999994</v>
      </c>
      <c r="BK14">
        <v>47.5</v>
      </c>
      <c r="BL14">
        <v>37.1</v>
      </c>
      <c r="BM14">
        <v>42.2</v>
      </c>
      <c r="BN14">
        <v>22.7</v>
      </c>
      <c r="BO14">
        <v>16.2</v>
      </c>
      <c r="BP14">
        <v>19.399999999999999</v>
      </c>
      <c r="BQ14">
        <v>31.7</v>
      </c>
      <c r="BR14">
        <v>23</v>
      </c>
      <c r="BS14">
        <v>27.3</v>
      </c>
      <c r="BT14">
        <v>4.5517120000000002</v>
      </c>
      <c r="BU14">
        <v>4.1966789999999996</v>
      </c>
      <c r="BV14">
        <v>4.3721649999999999</v>
      </c>
      <c r="BW14">
        <v>22629</v>
      </c>
      <c r="BX14">
        <v>21632</v>
      </c>
      <c r="BY14">
        <v>44261</v>
      </c>
      <c r="BZ14">
        <v>21385</v>
      </c>
      <c r="CA14">
        <v>20439</v>
      </c>
      <c r="CB14">
        <v>41824</v>
      </c>
      <c r="CC14">
        <v>53.2</v>
      </c>
      <c r="CD14">
        <v>48.2</v>
      </c>
      <c r="CE14">
        <v>50.7</v>
      </c>
      <c r="CF14">
        <v>0.4</v>
      </c>
      <c r="CG14">
        <v>-0.04</v>
      </c>
      <c r="CH14">
        <v>0.19</v>
      </c>
      <c r="CI14">
        <v>0.39</v>
      </c>
      <c r="CJ14">
        <v>-0.06</v>
      </c>
      <c r="CK14">
        <v>0.17</v>
      </c>
      <c r="CL14">
        <v>0.42</v>
      </c>
      <c r="CM14">
        <v>-0.02</v>
      </c>
      <c r="CN14">
        <v>0.2</v>
      </c>
      <c r="CO14">
        <v>52.9</v>
      </c>
      <c r="CP14">
        <v>46.4</v>
      </c>
      <c r="CQ14">
        <v>49.7</v>
      </c>
      <c r="CR14">
        <v>75.099999999999994</v>
      </c>
      <c r="CS14">
        <v>69</v>
      </c>
      <c r="CT14">
        <v>72.099999999999994</v>
      </c>
      <c r="CU14">
        <v>51.3</v>
      </c>
      <c r="CV14">
        <v>39.5</v>
      </c>
      <c r="CW14">
        <v>45.5</v>
      </c>
      <c r="CX14">
        <v>25.5</v>
      </c>
      <c r="CY14">
        <v>15.5</v>
      </c>
      <c r="CZ14">
        <v>20.6</v>
      </c>
      <c r="DA14">
        <v>36.4</v>
      </c>
      <c r="DB14">
        <v>23.4</v>
      </c>
      <c r="DC14">
        <v>30</v>
      </c>
      <c r="DD14">
        <v>4.6627980000000004</v>
      </c>
      <c r="DE14">
        <v>4.2133409999999998</v>
      </c>
      <c r="DF14">
        <v>4.4431320000000003</v>
      </c>
      <c r="DG14">
        <v>3863</v>
      </c>
      <c r="DH14">
        <v>4338</v>
      </c>
      <c r="DI14">
        <v>8201</v>
      </c>
      <c r="DJ14">
        <v>3588</v>
      </c>
      <c r="DK14">
        <v>4002</v>
      </c>
      <c r="DL14">
        <v>7590</v>
      </c>
      <c r="DM14">
        <v>53.8</v>
      </c>
      <c r="DN14">
        <v>50.7</v>
      </c>
      <c r="DO14">
        <v>52.2</v>
      </c>
      <c r="DP14">
        <v>0.4</v>
      </c>
      <c r="DQ14">
        <v>-0.02</v>
      </c>
      <c r="DR14">
        <v>0.18</v>
      </c>
      <c r="DS14">
        <v>0.36</v>
      </c>
      <c r="DT14">
        <v>-0.06</v>
      </c>
      <c r="DU14">
        <v>0.15</v>
      </c>
      <c r="DV14">
        <v>0.44</v>
      </c>
      <c r="DW14">
        <v>0.02</v>
      </c>
      <c r="DX14">
        <v>0.21</v>
      </c>
      <c r="DY14">
        <v>54.2</v>
      </c>
      <c r="DZ14">
        <v>52.5</v>
      </c>
      <c r="EA14">
        <v>53.3</v>
      </c>
      <c r="EB14">
        <v>73</v>
      </c>
      <c r="EC14">
        <v>70.2</v>
      </c>
      <c r="ED14">
        <v>71.5</v>
      </c>
      <c r="EE14">
        <v>50.9</v>
      </c>
      <c r="EF14">
        <v>42</v>
      </c>
      <c r="EG14">
        <v>46.2</v>
      </c>
      <c r="EH14">
        <v>28.2</v>
      </c>
      <c r="EI14">
        <v>23.1</v>
      </c>
      <c r="EJ14">
        <v>25.5</v>
      </c>
      <c r="EK14">
        <v>37.5</v>
      </c>
      <c r="EL14">
        <v>30.9</v>
      </c>
      <c r="EM14">
        <v>34</v>
      </c>
      <c r="EN14">
        <v>4.7402610000000003</v>
      </c>
      <c r="EO14">
        <v>4.5043610000000003</v>
      </c>
      <c r="EP14">
        <v>4.6154789999999997</v>
      </c>
      <c r="EQ14">
        <v>726</v>
      </c>
      <c r="ER14">
        <v>578</v>
      </c>
      <c r="ES14">
        <v>1304</v>
      </c>
      <c r="ET14">
        <v>648</v>
      </c>
      <c r="EU14">
        <v>500</v>
      </c>
      <c r="EV14">
        <v>1148</v>
      </c>
      <c r="EW14">
        <v>61.7</v>
      </c>
      <c r="EX14">
        <v>58.9</v>
      </c>
      <c r="EY14">
        <v>60.4</v>
      </c>
      <c r="EZ14">
        <v>1.08</v>
      </c>
      <c r="FA14">
        <v>0.57999999999999996</v>
      </c>
      <c r="FB14">
        <v>0.86</v>
      </c>
      <c r="FC14">
        <v>0.98</v>
      </c>
      <c r="FD14">
        <v>0.46</v>
      </c>
      <c r="FE14">
        <v>0.78</v>
      </c>
      <c r="FF14">
        <v>1.17</v>
      </c>
      <c r="FG14">
        <v>0.69</v>
      </c>
      <c r="FH14">
        <v>0.93</v>
      </c>
      <c r="FI14">
        <v>70.2</v>
      </c>
      <c r="FJ14">
        <v>70.2</v>
      </c>
      <c r="FK14">
        <v>70.2</v>
      </c>
      <c r="FL14">
        <v>85.8</v>
      </c>
      <c r="FM14">
        <v>85.3</v>
      </c>
      <c r="FN14">
        <v>85.6</v>
      </c>
      <c r="FO14">
        <v>51.9</v>
      </c>
      <c r="FP14">
        <v>49.8</v>
      </c>
      <c r="FQ14">
        <v>51</v>
      </c>
      <c r="FR14">
        <v>37.200000000000003</v>
      </c>
      <c r="FS14">
        <v>36.299999999999997</v>
      </c>
      <c r="FT14">
        <v>36.799999999999997</v>
      </c>
      <c r="FU14">
        <v>44.6</v>
      </c>
      <c r="FV14">
        <v>43.4</v>
      </c>
      <c r="FW14">
        <v>44.1</v>
      </c>
      <c r="FX14">
        <v>5.5512389999999998</v>
      </c>
      <c r="FY14">
        <v>5.4019719999999998</v>
      </c>
      <c r="FZ14">
        <v>5.4850760000000003</v>
      </c>
      <c r="GA14">
        <v>537</v>
      </c>
      <c r="GB14">
        <v>222</v>
      </c>
      <c r="GC14">
        <v>759</v>
      </c>
      <c r="GD14">
        <v>503</v>
      </c>
      <c r="GE14">
        <v>205</v>
      </c>
      <c r="GF14">
        <v>708</v>
      </c>
      <c r="GG14">
        <v>61.2</v>
      </c>
      <c r="GH14">
        <v>57.5</v>
      </c>
      <c r="GI14">
        <v>60.1</v>
      </c>
      <c r="GJ14">
        <v>1.36</v>
      </c>
      <c r="GK14">
        <v>0.94</v>
      </c>
      <c r="GL14">
        <v>1.24</v>
      </c>
      <c r="GM14">
        <v>1.25</v>
      </c>
      <c r="GN14">
        <v>0.77</v>
      </c>
      <c r="GO14">
        <v>1.1499999999999999</v>
      </c>
      <c r="GP14">
        <v>1.47</v>
      </c>
      <c r="GQ14">
        <v>1.1100000000000001</v>
      </c>
      <c r="GR14">
        <v>1.33</v>
      </c>
      <c r="GS14">
        <v>70.900000000000006</v>
      </c>
      <c r="GT14">
        <v>67.599999999999994</v>
      </c>
      <c r="GU14">
        <v>70</v>
      </c>
      <c r="GV14">
        <v>86.8</v>
      </c>
      <c r="GW14">
        <v>85.1</v>
      </c>
      <c r="GX14">
        <v>86.3</v>
      </c>
      <c r="GY14">
        <v>81.400000000000006</v>
      </c>
      <c r="GZ14">
        <v>74.3</v>
      </c>
      <c r="HA14">
        <v>79.3</v>
      </c>
      <c r="HB14">
        <v>46.4</v>
      </c>
      <c r="HC14">
        <v>31.1</v>
      </c>
      <c r="HD14">
        <v>41.9</v>
      </c>
      <c r="HE14">
        <v>57.2</v>
      </c>
      <c r="HF14">
        <v>41.9</v>
      </c>
      <c r="HG14">
        <v>52.7</v>
      </c>
      <c r="HH14">
        <v>5.6981929999999998</v>
      </c>
      <c r="HI14">
        <v>5.1084680000000002</v>
      </c>
      <c r="HJ14">
        <v>5.5257040000000002</v>
      </c>
      <c r="HK14">
        <v>158</v>
      </c>
      <c r="HL14">
        <v>166</v>
      </c>
      <c r="HM14">
        <v>324</v>
      </c>
      <c r="HN14">
        <v>150</v>
      </c>
      <c r="HO14">
        <v>157</v>
      </c>
      <c r="HP14">
        <v>307</v>
      </c>
      <c r="HQ14">
        <v>57.8</v>
      </c>
      <c r="HR14">
        <v>52.1</v>
      </c>
      <c r="HS14">
        <v>54.9</v>
      </c>
      <c r="HT14">
        <v>0.84</v>
      </c>
      <c r="HU14">
        <v>0.44</v>
      </c>
      <c r="HV14">
        <v>0.64</v>
      </c>
      <c r="HW14">
        <v>0.64</v>
      </c>
      <c r="HX14">
        <v>0.25</v>
      </c>
      <c r="HY14">
        <v>0.5</v>
      </c>
      <c r="HZ14">
        <v>1.04</v>
      </c>
      <c r="IA14">
        <v>0.64</v>
      </c>
      <c r="IB14">
        <v>0.78</v>
      </c>
      <c r="IC14">
        <v>62.7</v>
      </c>
      <c r="ID14">
        <v>54.2</v>
      </c>
      <c r="IE14">
        <v>58.3</v>
      </c>
      <c r="IF14">
        <v>82.3</v>
      </c>
      <c r="IG14">
        <v>72.3</v>
      </c>
      <c r="IH14">
        <v>77.2</v>
      </c>
      <c r="II14">
        <v>94.9</v>
      </c>
      <c r="IJ14">
        <v>82.5</v>
      </c>
      <c r="IK14">
        <v>88.6</v>
      </c>
      <c r="IL14">
        <v>41.1</v>
      </c>
      <c r="IM14">
        <v>31.9</v>
      </c>
      <c r="IN14">
        <v>36.4</v>
      </c>
      <c r="IO14">
        <v>59.5</v>
      </c>
      <c r="IP14">
        <v>44.6</v>
      </c>
      <c r="IQ14">
        <v>51.9</v>
      </c>
      <c r="IR14">
        <v>5.5328480000000004</v>
      </c>
      <c r="IS14">
        <v>4.9712649999999998</v>
      </c>
      <c r="IT14">
        <v>5.2451230000000004</v>
      </c>
      <c r="IU14">
        <v>50</v>
      </c>
      <c r="IV14">
        <v>57</v>
      </c>
      <c r="IW14">
        <v>107</v>
      </c>
      <c r="IX14">
        <v>44</v>
      </c>
      <c r="IY14">
        <v>48</v>
      </c>
      <c r="IZ14">
        <v>92</v>
      </c>
      <c r="JA14">
        <v>56.9</v>
      </c>
      <c r="JB14">
        <v>56.4</v>
      </c>
      <c r="JC14">
        <v>56.6</v>
      </c>
      <c r="JD14">
        <v>0.7</v>
      </c>
      <c r="JE14">
        <v>0.79</v>
      </c>
      <c r="JF14">
        <v>0.75</v>
      </c>
      <c r="JG14">
        <v>0.33</v>
      </c>
      <c r="JH14">
        <v>0.43</v>
      </c>
      <c r="JI14">
        <v>0.49</v>
      </c>
      <c r="JJ14">
        <v>1.08</v>
      </c>
      <c r="JK14">
        <v>1.1499999999999999</v>
      </c>
      <c r="JL14">
        <v>1.01</v>
      </c>
      <c r="JM14">
        <v>72</v>
      </c>
      <c r="JN14">
        <v>61.4</v>
      </c>
      <c r="JO14">
        <v>66.400000000000006</v>
      </c>
      <c r="JP14">
        <v>84</v>
      </c>
      <c r="JQ14">
        <v>80.7</v>
      </c>
      <c r="JR14">
        <v>82.2</v>
      </c>
      <c r="JS14">
        <v>58</v>
      </c>
      <c r="JT14">
        <v>57.9</v>
      </c>
      <c r="JU14">
        <v>57.9</v>
      </c>
      <c r="JV14">
        <v>32</v>
      </c>
      <c r="JW14">
        <v>35.1</v>
      </c>
      <c r="JX14">
        <v>33.6</v>
      </c>
      <c r="JY14">
        <v>40</v>
      </c>
      <c r="JZ14">
        <v>50.9</v>
      </c>
      <c r="KA14">
        <v>45.8</v>
      </c>
      <c r="KB14">
        <v>4.9446000000000003</v>
      </c>
      <c r="KC14">
        <v>5.0743850000000004</v>
      </c>
      <c r="KD14">
        <v>5.013738</v>
      </c>
      <c r="KE14">
        <v>222251</v>
      </c>
      <c r="KF14">
        <v>228793</v>
      </c>
      <c r="KG14">
        <v>451044</v>
      </c>
      <c r="KH14">
        <v>210194</v>
      </c>
      <c r="KI14">
        <v>215516</v>
      </c>
      <c r="KJ14">
        <v>425710</v>
      </c>
      <c r="KK14">
        <v>51.4</v>
      </c>
      <c r="KL14">
        <v>46.4</v>
      </c>
      <c r="KM14">
        <v>48.9</v>
      </c>
      <c r="KN14">
        <v>0.3</v>
      </c>
      <c r="KO14">
        <v>-0.15</v>
      </c>
      <c r="KP14">
        <v>7.0000000000000007E-2</v>
      </c>
      <c r="KQ14">
        <v>0.3</v>
      </c>
      <c r="KR14">
        <v>-0.15</v>
      </c>
      <c r="KS14">
        <v>7.0000000000000007E-2</v>
      </c>
      <c r="KT14">
        <v>0.31</v>
      </c>
      <c r="KU14">
        <v>-0.14000000000000001</v>
      </c>
      <c r="KV14">
        <v>0.08</v>
      </c>
      <c r="KW14">
        <v>50.4</v>
      </c>
      <c r="KX14">
        <v>43.8</v>
      </c>
      <c r="KY14">
        <v>47.1</v>
      </c>
      <c r="KZ14">
        <v>72.099999999999994</v>
      </c>
      <c r="LA14">
        <v>65.3</v>
      </c>
      <c r="LB14">
        <v>68.599999999999994</v>
      </c>
      <c r="LC14">
        <v>46.9</v>
      </c>
      <c r="LD14">
        <v>35.5</v>
      </c>
      <c r="LE14">
        <v>41.1</v>
      </c>
      <c r="LF14">
        <v>22.8</v>
      </c>
      <c r="LG14">
        <v>14.3</v>
      </c>
      <c r="LH14">
        <v>18.5</v>
      </c>
      <c r="LI14">
        <v>32.1</v>
      </c>
      <c r="LJ14">
        <v>20.9</v>
      </c>
      <c r="LK14">
        <v>26.4</v>
      </c>
      <c r="LL14">
        <v>4.4970319999999999</v>
      </c>
      <c r="LM14">
        <v>4.0526179999999998</v>
      </c>
      <c r="LN14">
        <v>4.2716019999999997</v>
      </c>
    </row>
    <row r="15" spans="2:326" x14ac:dyDescent="0.25">
      <c r="B15" t="s">
        <v>338</v>
      </c>
      <c r="C15">
        <v>56400</v>
      </c>
      <c r="D15">
        <v>55525</v>
      </c>
      <c r="E15">
        <v>111925</v>
      </c>
      <c r="F15">
        <v>54318</v>
      </c>
      <c r="G15">
        <v>53107</v>
      </c>
      <c r="H15">
        <v>107425</v>
      </c>
      <c r="I15">
        <v>40.200000000000003</v>
      </c>
      <c r="J15">
        <v>35.5</v>
      </c>
      <c r="K15">
        <v>37.9</v>
      </c>
      <c r="L15">
        <v>-0.18</v>
      </c>
      <c r="M15">
        <v>-0.62</v>
      </c>
      <c r="N15">
        <v>-0.4</v>
      </c>
      <c r="O15">
        <v>-0.19</v>
      </c>
      <c r="P15">
        <v>-0.63</v>
      </c>
      <c r="Q15">
        <v>-0.41</v>
      </c>
      <c r="R15">
        <v>-0.17</v>
      </c>
      <c r="S15">
        <v>-0.61</v>
      </c>
      <c r="T15">
        <v>-0.39</v>
      </c>
      <c r="U15">
        <v>27.7</v>
      </c>
      <c r="V15">
        <v>23.2</v>
      </c>
      <c r="W15">
        <v>25.5</v>
      </c>
      <c r="X15">
        <v>49.3</v>
      </c>
      <c r="Y15">
        <v>42.3</v>
      </c>
      <c r="Z15">
        <v>45.8</v>
      </c>
      <c r="AA15">
        <v>31.5</v>
      </c>
      <c r="AB15">
        <v>22.4</v>
      </c>
      <c r="AC15">
        <v>27</v>
      </c>
      <c r="AD15">
        <v>9.3000000000000007</v>
      </c>
      <c r="AE15">
        <v>5.0999999999999996</v>
      </c>
      <c r="AF15">
        <v>7.2</v>
      </c>
      <c r="AG15">
        <v>15.5</v>
      </c>
      <c r="AH15">
        <v>8.9</v>
      </c>
      <c r="AI15">
        <v>12.2</v>
      </c>
      <c r="AJ15">
        <v>3.3568069999999999</v>
      </c>
      <c r="AK15">
        <v>2.9704769999999998</v>
      </c>
      <c r="AL15">
        <v>3.165152</v>
      </c>
      <c r="AM15">
        <v>3781</v>
      </c>
      <c r="AN15">
        <v>3618</v>
      </c>
      <c r="AO15">
        <v>7399</v>
      </c>
      <c r="AP15">
        <v>3634</v>
      </c>
      <c r="AQ15">
        <v>3451</v>
      </c>
      <c r="AR15">
        <v>7085</v>
      </c>
      <c r="AS15">
        <v>41.6</v>
      </c>
      <c r="AT15">
        <v>35.9</v>
      </c>
      <c r="AU15">
        <v>38.799999999999997</v>
      </c>
      <c r="AV15">
        <v>-0.11</v>
      </c>
      <c r="AW15">
        <v>-0.57999999999999996</v>
      </c>
      <c r="AX15">
        <v>-0.34</v>
      </c>
      <c r="AY15">
        <v>-0.15</v>
      </c>
      <c r="AZ15">
        <v>-0.62</v>
      </c>
      <c r="BA15">
        <v>-0.37</v>
      </c>
      <c r="BB15">
        <v>-7.0000000000000007E-2</v>
      </c>
      <c r="BC15">
        <v>-0.54</v>
      </c>
      <c r="BD15">
        <v>-0.31</v>
      </c>
      <c r="BE15">
        <v>29</v>
      </c>
      <c r="BF15">
        <v>23.9</v>
      </c>
      <c r="BG15">
        <v>26.5</v>
      </c>
      <c r="BH15">
        <v>51.3</v>
      </c>
      <c r="BI15">
        <v>43.5</v>
      </c>
      <c r="BJ15">
        <v>47.5</v>
      </c>
      <c r="BK15">
        <v>34.299999999999997</v>
      </c>
      <c r="BL15">
        <v>23.3</v>
      </c>
      <c r="BM15">
        <v>28.9</v>
      </c>
      <c r="BN15">
        <v>10</v>
      </c>
      <c r="BO15">
        <v>5.5</v>
      </c>
      <c r="BP15">
        <v>7.8</v>
      </c>
      <c r="BQ15">
        <v>16.3</v>
      </c>
      <c r="BR15">
        <v>9.6999999999999993</v>
      </c>
      <c r="BS15">
        <v>13.1</v>
      </c>
      <c r="BT15">
        <v>3.4674450000000001</v>
      </c>
      <c r="BU15">
        <v>2.9988860000000002</v>
      </c>
      <c r="BV15">
        <v>3.2383259999999998</v>
      </c>
      <c r="BW15">
        <v>6493</v>
      </c>
      <c r="BX15">
        <v>5903</v>
      </c>
      <c r="BY15">
        <v>12396</v>
      </c>
      <c r="BZ15">
        <v>6210</v>
      </c>
      <c r="CA15">
        <v>5653</v>
      </c>
      <c r="CB15">
        <v>11863</v>
      </c>
      <c r="CC15">
        <v>43.1</v>
      </c>
      <c r="CD15">
        <v>38</v>
      </c>
      <c r="CE15">
        <v>40.700000000000003</v>
      </c>
      <c r="CF15">
        <v>-0.06</v>
      </c>
      <c r="CG15">
        <v>-0.51</v>
      </c>
      <c r="CH15">
        <v>-0.27</v>
      </c>
      <c r="CI15">
        <v>-0.09</v>
      </c>
      <c r="CJ15">
        <v>-0.54</v>
      </c>
      <c r="CK15">
        <v>-0.28999999999999998</v>
      </c>
      <c r="CL15">
        <v>-0.03</v>
      </c>
      <c r="CM15">
        <v>-0.47</v>
      </c>
      <c r="CN15">
        <v>-0.25</v>
      </c>
      <c r="CO15">
        <v>31.4</v>
      </c>
      <c r="CP15">
        <v>26.4</v>
      </c>
      <c r="CQ15">
        <v>29</v>
      </c>
      <c r="CR15">
        <v>54</v>
      </c>
      <c r="CS15">
        <v>47.7</v>
      </c>
      <c r="CT15">
        <v>51</v>
      </c>
      <c r="CU15">
        <v>35</v>
      </c>
      <c r="CV15">
        <v>26.9</v>
      </c>
      <c r="CW15">
        <v>31.1</v>
      </c>
      <c r="CX15">
        <v>11.7</v>
      </c>
      <c r="CY15">
        <v>6.7</v>
      </c>
      <c r="CZ15">
        <v>9.3000000000000007</v>
      </c>
      <c r="DA15">
        <v>19</v>
      </c>
      <c r="DB15">
        <v>11.7</v>
      </c>
      <c r="DC15">
        <v>15.5</v>
      </c>
      <c r="DD15">
        <v>3.6037219999999999</v>
      </c>
      <c r="DE15">
        <v>3.2078479999999998</v>
      </c>
      <c r="DF15">
        <v>3.415206</v>
      </c>
      <c r="DG15">
        <v>1305</v>
      </c>
      <c r="DH15">
        <v>1455</v>
      </c>
      <c r="DI15">
        <v>2760</v>
      </c>
      <c r="DJ15">
        <v>1254</v>
      </c>
      <c r="DK15">
        <v>1377</v>
      </c>
      <c r="DL15">
        <v>2631</v>
      </c>
      <c r="DM15">
        <v>40.700000000000003</v>
      </c>
      <c r="DN15">
        <v>36.700000000000003</v>
      </c>
      <c r="DO15">
        <v>38.6</v>
      </c>
      <c r="DP15">
        <v>-0.14000000000000001</v>
      </c>
      <c r="DQ15">
        <v>-0.53</v>
      </c>
      <c r="DR15">
        <v>-0.34</v>
      </c>
      <c r="DS15">
        <v>-0.21</v>
      </c>
      <c r="DT15">
        <v>-0.59</v>
      </c>
      <c r="DU15">
        <v>-0.39</v>
      </c>
      <c r="DV15">
        <v>-7.0000000000000007E-2</v>
      </c>
      <c r="DW15">
        <v>-0.46</v>
      </c>
      <c r="DX15">
        <v>-0.28999999999999998</v>
      </c>
      <c r="DY15">
        <v>27.4</v>
      </c>
      <c r="DZ15">
        <v>26.3</v>
      </c>
      <c r="EA15">
        <v>26.8</v>
      </c>
      <c r="EB15">
        <v>48.3</v>
      </c>
      <c r="EC15">
        <v>44.8</v>
      </c>
      <c r="ED15">
        <v>46.4</v>
      </c>
      <c r="EE15">
        <v>28.7</v>
      </c>
      <c r="EF15">
        <v>22.1</v>
      </c>
      <c r="EG15">
        <v>25.2</v>
      </c>
      <c r="EH15">
        <v>10</v>
      </c>
      <c r="EI15">
        <v>7.2</v>
      </c>
      <c r="EJ15">
        <v>8.6</v>
      </c>
      <c r="EK15">
        <v>16.2</v>
      </c>
      <c r="EL15">
        <v>12.3</v>
      </c>
      <c r="EM15">
        <v>14.1</v>
      </c>
      <c r="EN15">
        <v>3.333739</v>
      </c>
      <c r="EO15">
        <v>3.0637449999999999</v>
      </c>
      <c r="EP15">
        <v>3.191405</v>
      </c>
      <c r="EQ15">
        <v>62</v>
      </c>
      <c r="ER15">
        <v>67</v>
      </c>
      <c r="ES15">
        <v>129</v>
      </c>
      <c r="ET15">
        <v>56</v>
      </c>
      <c r="EU15">
        <v>63</v>
      </c>
      <c r="EV15">
        <v>119</v>
      </c>
      <c r="EW15">
        <v>51.2</v>
      </c>
      <c r="EX15">
        <v>45.6</v>
      </c>
      <c r="EY15">
        <v>48.3</v>
      </c>
      <c r="EZ15">
        <v>0.47</v>
      </c>
      <c r="FA15">
        <v>-0.05</v>
      </c>
      <c r="FB15">
        <v>0.2</v>
      </c>
      <c r="FC15">
        <v>0.14000000000000001</v>
      </c>
      <c r="FD15">
        <v>-0.36</v>
      </c>
      <c r="FE15">
        <v>-0.03</v>
      </c>
      <c r="FF15">
        <v>0.8</v>
      </c>
      <c r="FG15">
        <v>0.26</v>
      </c>
      <c r="FH15">
        <v>0.42</v>
      </c>
      <c r="FI15">
        <v>46.8</v>
      </c>
      <c r="FJ15">
        <v>44.8</v>
      </c>
      <c r="FK15">
        <v>45.7</v>
      </c>
      <c r="FL15">
        <v>64.5</v>
      </c>
      <c r="FM15">
        <v>67.2</v>
      </c>
      <c r="FN15">
        <v>65.900000000000006</v>
      </c>
      <c r="FO15">
        <v>51.6</v>
      </c>
      <c r="FP15">
        <v>23.9</v>
      </c>
      <c r="FQ15">
        <v>37.200000000000003</v>
      </c>
      <c r="FR15">
        <v>29</v>
      </c>
      <c r="FS15">
        <v>10.4</v>
      </c>
      <c r="FT15">
        <v>19.399999999999999</v>
      </c>
      <c r="FU15">
        <v>40.299999999999997</v>
      </c>
      <c r="FV15">
        <v>19.399999999999999</v>
      </c>
      <c r="FW15">
        <v>29.5</v>
      </c>
      <c r="FX15">
        <v>4.6240319999999997</v>
      </c>
      <c r="FY15">
        <v>3.9604469999999998</v>
      </c>
      <c r="FZ15">
        <v>4.2793789999999996</v>
      </c>
      <c r="GA15">
        <v>203</v>
      </c>
      <c r="GB15">
        <v>61</v>
      </c>
      <c r="GC15">
        <v>264</v>
      </c>
      <c r="GD15">
        <v>191</v>
      </c>
      <c r="GE15">
        <v>56</v>
      </c>
      <c r="GF15">
        <v>247</v>
      </c>
      <c r="GG15">
        <v>55.3</v>
      </c>
      <c r="GH15">
        <v>51</v>
      </c>
      <c r="GI15">
        <v>54.3</v>
      </c>
      <c r="GJ15">
        <v>1.1599999999999999</v>
      </c>
      <c r="GK15">
        <v>0.57999999999999996</v>
      </c>
      <c r="GL15">
        <v>1.03</v>
      </c>
      <c r="GM15">
        <v>0.98</v>
      </c>
      <c r="GN15">
        <v>0.25</v>
      </c>
      <c r="GO15">
        <v>0.87</v>
      </c>
      <c r="GP15">
        <v>1.34</v>
      </c>
      <c r="GQ15">
        <v>0.92</v>
      </c>
      <c r="GR15">
        <v>1.19</v>
      </c>
      <c r="GS15">
        <v>60.1</v>
      </c>
      <c r="GT15">
        <v>54.1</v>
      </c>
      <c r="GU15">
        <v>58.7</v>
      </c>
      <c r="GV15">
        <v>78.3</v>
      </c>
      <c r="GW15">
        <v>77</v>
      </c>
      <c r="GX15">
        <v>78</v>
      </c>
      <c r="GY15">
        <v>69</v>
      </c>
      <c r="GZ15">
        <v>67.2</v>
      </c>
      <c r="HA15">
        <v>68.599999999999994</v>
      </c>
      <c r="HB15">
        <v>35.5</v>
      </c>
      <c r="HC15">
        <v>23</v>
      </c>
      <c r="HD15">
        <v>32.6</v>
      </c>
      <c r="HE15">
        <v>46.8</v>
      </c>
      <c r="HF15">
        <v>36.1</v>
      </c>
      <c r="HG15">
        <v>44.3</v>
      </c>
      <c r="HH15">
        <v>5.0230040000000002</v>
      </c>
      <c r="HI15">
        <v>4.4952449999999997</v>
      </c>
      <c r="HJ15">
        <v>4.9010600000000002</v>
      </c>
      <c r="HK15">
        <v>37</v>
      </c>
      <c r="HL15">
        <v>31</v>
      </c>
      <c r="HM15">
        <v>68</v>
      </c>
      <c r="HN15">
        <v>37</v>
      </c>
      <c r="HO15">
        <v>28</v>
      </c>
      <c r="HP15">
        <v>65</v>
      </c>
      <c r="HQ15">
        <v>52.3</v>
      </c>
      <c r="HR15">
        <v>53.3</v>
      </c>
      <c r="HS15">
        <v>52.8</v>
      </c>
      <c r="HT15">
        <v>0.67</v>
      </c>
      <c r="HU15">
        <v>0.38</v>
      </c>
      <c r="HV15">
        <v>0.55000000000000004</v>
      </c>
      <c r="HW15">
        <v>0.27</v>
      </c>
      <c r="HX15">
        <v>-0.09</v>
      </c>
      <c r="HY15">
        <v>0.24</v>
      </c>
      <c r="HZ15">
        <v>1.08</v>
      </c>
      <c r="IA15">
        <v>0.85</v>
      </c>
      <c r="IB15">
        <v>0.85</v>
      </c>
      <c r="IC15">
        <v>51.4</v>
      </c>
      <c r="ID15">
        <v>67.7</v>
      </c>
      <c r="IE15">
        <v>58.8</v>
      </c>
      <c r="IF15">
        <v>70.3</v>
      </c>
      <c r="IG15">
        <v>80.599999999999994</v>
      </c>
      <c r="IH15">
        <v>75</v>
      </c>
      <c r="II15">
        <v>97.3</v>
      </c>
      <c r="IJ15">
        <v>83.9</v>
      </c>
      <c r="IK15">
        <v>91.2</v>
      </c>
      <c r="IL15">
        <v>27</v>
      </c>
      <c r="IM15">
        <v>29</v>
      </c>
      <c r="IN15">
        <v>27.9</v>
      </c>
      <c r="IO15">
        <v>45.9</v>
      </c>
      <c r="IP15">
        <v>45.2</v>
      </c>
      <c r="IQ15">
        <v>45.6</v>
      </c>
      <c r="IR15">
        <v>5.0037830000000003</v>
      </c>
      <c r="IS15">
        <v>5.1267740000000002</v>
      </c>
      <c r="IT15">
        <v>5.0598520000000002</v>
      </c>
      <c r="IU15">
        <v>4</v>
      </c>
      <c r="IV15">
        <v>4</v>
      </c>
      <c r="IW15">
        <v>8</v>
      </c>
      <c r="IX15">
        <v>4</v>
      </c>
      <c r="IY15">
        <v>3</v>
      </c>
      <c r="IZ15">
        <v>7</v>
      </c>
      <c r="JA15">
        <v>49.8</v>
      </c>
      <c r="JB15">
        <v>41.6</v>
      </c>
      <c r="JC15">
        <v>45.7</v>
      </c>
      <c r="JD15">
        <v>-0.2</v>
      </c>
      <c r="JE15">
        <v>0.37</v>
      </c>
      <c r="JF15">
        <v>0.05</v>
      </c>
      <c r="JG15">
        <v>-1.43</v>
      </c>
      <c r="JH15">
        <v>-1.06</v>
      </c>
      <c r="JI15">
        <v>-0.89</v>
      </c>
      <c r="JJ15">
        <v>1.04</v>
      </c>
      <c r="JK15">
        <v>1.8</v>
      </c>
      <c r="JL15">
        <v>0.98</v>
      </c>
      <c r="JM15">
        <v>50</v>
      </c>
      <c r="JN15">
        <v>25</v>
      </c>
      <c r="JO15">
        <v>37.5</v>
      </c>
      <c r="JP15">
        <v>75</v>
      </c>
      <c r="JQ15">
        <v>50</v>
      </c>
      <c r="JR15">
        <v>62.5</v>
      </c>
      <c r="JS15">
        <v>50</v>
      </c>
      <c r="JT15">
        <v>50</v>
      </c>
      <c r="JU15">
        <v>50</v>
      </c>
      <c r="JV15">
        <v>50</v>
      </c>
      <c r="JW15">
        <v>25</v>
      </c>
      <c r="JX15">
        <v>37.5</v>
      </c>
      <c r="JY15">
        <v>50</v>
      </c>
      <c r="JZ15">
        <v>50</v>
      </c>
      <c r="KA15">
        <v>50</v>
      </c>
      <c r="KB15">
        <v>4.3724999999999996</v>
      </c>
      <c r="KC15">
        <v>3.9575</v>
      </c>
      <c r="KD15">
        <v>4.165</v>
      </c>
      <c r="KE15">
        <v>68350</v>
      </c>
      <c r="KF15">
        <v>66725</v>
      </c>
      <c r="KG15">
        <v>135075</v>
      </c>
      <c r="KH15">
        <v>65767</v>
      </c>
      <c r="KI15">
        <v>63795</v>
      </c>
      <c r="KJ15">
        <v>129562</v>
      </c>
      <c r="KK15">
        <v>40.6</v>
      </c>
      <c r="KL15">
        <v>35.799999999999997</v>
      </c>
      <c r="KM15">
        <v>38.200000000000003</v>
      </c>
      <c r="KN15">
        <v>-0.16</v>
      </c>
      <c r="KO15">
        <v>-0.61</v>
      </c>
      <c r="KP15">
        <v>-0.38</v>
      </c>
      <c r="KQ15">
        <v>-0.17</v>
      </c>
      <c r="KR15">
        <v>-0.62</v>
      </c>
      <c r="KS15">
        <v>-0.39</v>
      </c>
      <c r="KT15">
        <v>-0.15</v>
      </c>
      <c r="KU15">
        <v>-0.6</v>
      </c>
      <c r="KV15">
        <v>-0.37</v>
      </c>
      <c r="KW15">
        <v>28.2</v>
      </c>
      <c r="KX15">
        <v>23.6</v>
      </c>
      <c r="KY15">
        <v>26</v>
      </c>
      <c r="KZ15">
        <v>49.9</v>
      </c>
      <c r="LA15">
        <v>42.9</v>
      </c>
      <c r="LB15">
        <v>46.5</v>
      </c>
      <c r="LC15">
        <v>32.1</v>
      </c>
      <c r="LD15">
        <v>22.9</v>
      </c>
      <c r="LE15">
        <v>27.6</v>
      </c>
      <c r="LF15">
        <v>9.6999999999999993</v>
      </c>
      <c r="LG15">
        <v>5.4</v>
      </c>
      <c r="LH15">
        <v>7.5</v>
      </c>
      <c r="LI15">
        <v>16</v>
      </c>
      <c r="LJ15">
        <v>9.3000000000000007</v>
      </c>
      <c r="LK15">
        <v>12.7</v>
      </c>
      <c r="LL15">
        <v>3.391435</v>
      </c>
      <c r="LM15">
        <v>2.997188</v>
      </c>
      <c r="LN15">
        <v>3.1966830000000002</v>
      </c>
    </row>
    <row r="16" spans="2:326" x14ac:dyDescent="0.25">
      <c r="B16" t="s">
        <v>339</v>
      </c>
      <c r="C16">
        <v>150910</v>
      </c>
      <c r="D16">
        <v>158145</v>
      </c>
      <c r="E16">
        <v>309055</v>
      </c>
      <c r="F16">
        <v>142248</v>
      </c>
      <c r="G16">
        <v>148698</v>
      </c>
      <c r="H16">
        <v>290946</v>
      </c>
      <c r="I16">
        <v>53</v>
      </c>
      <c r="J16">
        <v>47.8</v>
      </c>
      <c r="K16">
        <v>50.4</v>
      </c>
      <c r="L16">
        <v>0.36</v>
      </c>
      <c r="M16">
        <v>-0.09</v>
      </c>
      <c r="N16">
        <v>0.13</v>
      </c>
      <c r="O16">
        <v>0.36</v>
      </c>
      <c r="P16">
        <v>-0.1</v>
      </c>
      <c r="Q16">
        <v>0.13</v>
      </c>
      <c r="R16">
        <v>0.37</v>
      </c>
      <c r="S16">
        <v>-0.09</v>
      </c>
      <c r="T16">
        <v>0.13</v>
      </c>
      <c r="U16">
        <v>53.8</v>
      </c>
      <c r="V16">
        <v>46.6</v>
      </c>
      <c r="W16">
        <v>50.1</v>
      </c>
      <c r="X16">
        <v>75.400000000000006</v>
      </c>
      <c r="Y16">
        <v>68.3</v>
      </c>
      <c r="Z16">
        <v>71.8</v>
      </c>
      <c r="AA16">
        <v>48.6</v>
      </c>
      <c r="AB16">
        <v>36.700000000000003</v>
      </c>
      <c r="AC16">
        <v>42.5</v>
      </c>
      <c r="AD16">
        <v>24.7</v>
      </c>
      <c r="AE16">
        <v>15.2</v>
      </c>
      <c r="AF16">
        <v>19.899999999999999</v>
      </c>
      <c r="AG16">
        <v>34.200000000000003</v>
      </c>
      <c r="AH16">
        <v>22.2</v>
      </c>
      <c r="AI16">
        <v>28.1</v>
      </c>
      <c r="AJ16">
        <v>4.6589489999999998</v>
      </c>
      <c r="AK16">
        <v>4.1906309999999998</v>
      </c>
      <c r="AL16">
        <v>4.419308</v>
      </c>
      <c r="AM16">
        <v>10621</v>
      </c>
      <c r="AN16">
        <v>11076</v>
      </c>
      <c r="AO16">
        <v>21697</v>
      </c>
      <c r="AP16">
        <v>10035</v>
      </c>
      <c r="AQ16">
        <v>10422</v>
      </c>
      <c r="AR16">
        <v>20457</v>
      </c>
      <c r="AS16">
        <v>54.2</v>
      </c>
      <c r="AT16">
        <v>49.8</v>
      </c>
      <c r="AU16">
        <v>51.9</v>
      </c>
      <c r="AV16">
        <v>0.44</v>
      </c>
      <c r="AW16">
        <v>0.01</v>
      </c>
      <c r="AX16">
        <v>0.22</v>
      </c>
      <c r="AY16">
        <v>0.42</v>
      </c>
      <c r="AZ16">
        <v>-0.02</v>
      </c>
      <c r="BA16">
        <v>0.2</v>
      </c>
      <c r="BB16">
        <v>0.47</v>
      </c>
      <c r="BC16">
        <v>0.03</v>
      </c>
      <c r="BD16">
        <v>0.24</v>
      </c>
      <c r="BE16">
        <v>55.1</v>
      </c>
      <c r="BF16">
        <v>49.5</v>
      </c>
      <c r="BG16">
        <v>52.2</v>
      </c>
      <c r="BH16">
        <v>77</v>
      </c>
      <c r="BI16">
        <v>71.2</v>
      </c>
      <c r="BJ16">
        <v>74</v>
      </c>
      <c r="BK16">
        <v>49.6</v>
      </c>
      <c r="BL16">
        <v>39.1</v>
      </c>
      <c r="BM16">
        <v>44.3</v>
      </c>
      <c r="BN16">
        <v>24.9</v>
      </c>
      <c r="BO16">
        <v>17.899999999999999</v>
      </c>
      <c r="BP16">
        <v>21.3</v>
      </c>
      <c r="BQ16">
        <v>34.4</v>
      </c>
      <c r="BR16">
        <v>25</v>
      </c>
      <c r="BS16">
        <v>29.6</v>
      </c>
      <c r="BT16">
        <v>4.7295319999999998</v>
      </c>
      <c r="BU16">
        <v>4.3741349999999999</v>
      </c>
      <c r="BV16">
        <v>4.5481069999999999</v>
      </c>
      <c r="BW16">
        <v>19018</v>
      </c>
      <c r="BX16">
        <v>18388</v>
      </c>
      <c r="BY16">
        <v>37406</v>
      </c>
      <c r="BZ16">
        <v>17940</v>
      </c>
      <c r="CA16">
        <v>17339</v>
      </c>
      <c r="CB16">
        <v>35279</v>
      </c>
      <c r="CC16">
        <v>54.8</v>
      </c>
      <c r="CD16">
        <v>49.7</v>
      </c>
      <c r="CE16">
        <v>52.3</v>
      </c>
      <c r="CF16">
        <v>0.48</v>
      </c>
      <c r="CG16">
        <v>0.03</v>
      </c>
      <c r="CH16">
        <v>0.26</v>
      </c>
      <c r="CI16">
        <v>0.46</v>
      </c>
      <c r="CJ16">
        <v>0.01</v>
      </c>
      <c r="CK16">
        <v>0.24</v>
      </c>
      <c r="CL16">
        <v>0.49</v>
      </c>
      <c r="CM16">
        <v>0.05</v>
      </c>
      <c r="CN16">
        <v>0.27</v>
      </c>
      <c r="CO16">
        <v>56.3</v>
      </c>
      <c r="CP16">
        <v>49.4</v>
      </c>
      <c r="CQ16">
        <v>52.9</v>
      </c>
      <c r="CR16">
        <v>78.400000000000006</v>
      </c>
      <c r="CS16">
        <v>72.099999999999994</v>
      </c>
      <c r="CT16">
        <v>75.3</v>
      </c>
      <c r="CU16">
        <v>53.8</v>
      </c>
      <c r="CV16">
        <v>41.3</v>
      </c>
      <c r="CW16">
        <v>47.7</v>
      </c>
      <c r="CX16">
        <v>27.8</v>
      </c>
      <c r="CY16">
        <v>16.899999999999999</v>
      </c>
      <c r="CZ16">
        <v>22.4</v>
      </c>
      <c r="DA16">
        <v>39.299999999999997</v>
      </c>
      <c r="DB16">
        <v>25.3</v>
      </c>
      <c r="DC16">
        <v>32.4</v>
      </c>
      <c r="DD16">
        <v>4.8296380000000001</v>
      </c>
      <c r="DE16">
        <v>4.364522</v>
      </c>
      <c r="DF16">
        <v>4.6009969999999996</v>
      </c>
      <c r="DG16">
        <v>3218</v>
      </c>
      <c r="DH16">
        <v>3599</v>
      </c>
      <c r="DI16">
        <v>6817</v>
      </c>
      <c r="DJ16">
        <v>2969</v>
      </c>
      <c r="DK16">
        <v>3304</v>
      </c>
      <c r="DL16">
        <v>6273</v>
      </c>
      <c r="DM16">
        <v>56.1</v>
      </c>
      <c r="DN16">
        <v>53.1</v>
      </c>
      <c r="DO16">
        <v>54.5</v>
      </c>
      <c r="DP16">
        <v>0.49</v>
      </c>
      <c r="DQ16">
        <v>7.0000000000000007E-2</v>
      </c>
      <c r="DR16">
        <v>0.27</v>
      </c>
      <c r="DS16">
        <v>0.45</v>
      </c>
      <c r="DT16">
        <v>0.03</v>
      </c>
      <c r="DU16">
        <v>0.24</v>
      </c>
      <c r="DV16">
        <v>0.54</v>
      </c>
      <c r="DW16">
        <v>0.11</v>
      </c>
      <c r="DX16">
        <v>0.3</v>
      </c>
      <c r="DY16">
        <v>59.1</v>
      </c>
      <c r="DZ16">
        <v>57</v>
      </c>
      <c r="EA16">
        <v>58</v>
      </c>
      <c r="EB16">
        <v>77.400000000000006</v>
      </c>
      <c r="EC16">
        <v>74.2</v>
      </c>
      <c r="ED16">
        <v>75.7</v>
      </c>
      <c r="EE16">
        <v>54.6</v>
      </c>
      <c r="EF16">
        <v>45.5</v>
      </c>
      <c r="EG16">
        <v>49.8</v>
      </c>
      <c r="EH16">
        <v>31.6</v>
      </c>
      <c r="EI16">
        <v>26.1</v>
      </c>
      <c r="EJ16">
        <v>28.7</v>
      </c>
      <c r="EK16">
        <v>41.4</v>
      </c>
      <c r="EL16">
        <v>34.200000000000003</v>
      </c>
      <c r="EM16">
        <v>37.6</v>
      </c>
      <c r="EN16">
        <v>4.9868050000000004</v>
      </c>
      <c r="EO16">
        <v>4.7530809999999999</v>
      </c>
      <c r="EP16">
        <v>4.8634120000000003</v>
      </c>
      <c r="EQ16">
        <v>689</v>
      </c>
      <c r="ER16">
        <v>539</v>
      </c>
      <c r="ES16">
        <v>1228</v>
      </c>
      <c r="ET16">
        <v>614</v>
      </c>
      <c r="EU16">
        <v>463</v>
      </c>
      <c r="EV16">
        <v>1077</v>
      </c>
      <c r="EW16">
        <v>62.2</v>
      </c>
      <c r="EX16">
        <v>59.8</v>
      </c>
      <c r="EY16">
        <v>61.2</v>
      </c>
      <c r="EZ16">
        <v>1.1000000000000001</v>
      </c>
      <c r="FA16">
        <v>0.62</v>
      </c>
      <c r="FB16">
        <v>0.89</v>
      </c>
      <c r="FC16">
        <v>1</v>
      </c>
      <c r="FD16">
        <v>0.5</v>
      </c>
      <c r="FE16">
        <v>0.82</v>
      </c>
      <c r="FF16">
        <v>1.2</v>
      </c>
      <c r="FG16">
        <v>0.73</v>
      </c>
      <c r="FH16">
        <v>0.97</v>
      </c>
      <c r="FI16">
        <v>71.7</v>
      </c>
      <c r="FJ16">
        <v>72</v>
      </c>
      <c r="FK16">
        <v>71.8</v>
      </c>
      <c r="FL16">
        <v>86.9</v>
      </c>
      <c r="FM16">
        <v>86.8</v>
      </c>
      <c r="FN16">
        <v>86.9</v>
      </c>
      <c r="FO16">
        <v>51.7</v>
      </c>
      <c r="FP16">
        <v>51.8</v>
      </c>
      <c r="FQ16">
        <v>51.7</v>
      </c>
      <c r="FR16">
        <v>37.700000000000003</v>
      </c>
      <c r="FS16">
        <v>38</v>
      </c>
      <c r="FT16">
        <v>37.9</v>
      </c>
      <c r="FU16">
        <v>44.8</v>
      </c>
      <c r="FV16">
        <v>45.1</v>
      </c>
      <c r="FW16">
        <v>45</v>
      </c>
      <c r="FX16">
        <v>5.5946870000000004</v>
      </c>
      <c r="FY16">
        <v>5.5034130000000001</v>
      </c>
      <c r="FZ16">
        <v>5.5546249999999997</v>
      </c>
      <c r="GA16">
        <v>439</v>
      </c>
      <c r="GB16">
        <v>180</v>
      </c>
      <c r="GC16">
        <v>619</v>
      </c>
      <c r="GD16">
        <v>408</v>
      </c>
      <c r="GE16">
        <v>166</v>
      </c>
      <c r="GF16">
        <v>574</v>
      </c>
      <c r="GG16">
        <v>61.9</v>
      </c>
      <c r="GH16">
        <v>59.2</v>
      </c>
      <c r="GI16">
        <v>61.1</v>
      </c>
      <c r="GJ16">
        <v>1.36</v>
      </c>
      <c r="GK16">
        <v>1.05</v>
      </c>
      <c r="GL16">
        <v>1.27</v>
      </c>
      <c r="GM16">
        <v>1.24</v>
      </c>
      <c r="GN16">
        <v>0.86</v>
      </c>
      <c r="GO16">
        <v>1.17</v>
      </c>
      <c r="GP16">
        <v>1.48</v>
      </c>
      <c r="GQ16">
        <v>1.25</v>
      </c>
      <c r="GR16">
        <v>1.37</v>
      </c>
      <c r="GS16">
        <v>71.099999999999994</v>
      </c>
      <c r="GT16">
        <v>71.099999999999994</v>
      </c>
      <c r="GU16">
        <v>71.099999999999994</v>
      </c>
      <c r="GV16">
        <v>87.5</v>
      </c>
      <c r="GW16">
        <v>87.2</v>
      </c>
      <c r="GX16">
        <v>87.4</v>
      </c>
      <c r="GY16">
        <v>83.6</v>
      </c>
      <c r="GZ16">
        <v>75</v>
      </c>
      <c r="HA16">
        <v>81.099999999999994</v>
      </c>
      <c r="HB16">
        <v>48.1</v>
      </c>
      <c r="HC16">
        <v>32.799999999999997</v>
      </c>
      <c r="HD16">
        <v>43.6</v>
      </c>
      <c r="HE16">
        <v>59</v>
      </c>
      <c r="HF16">
        <v>42.8</v>
      </c>
      <c r="HG16">
        <v>54.3</v>
      </c>
      <c r="HH16">
        <v>5.7906599999999999</v>
      </c>
      <c r="HI16">
        <v>5.2549440000000001</v>
      </c>
      <c r="HJ16">
        <v>5.6348779999999996</v>
      </c>
      <c r="HK16">
        <v>132</v>
      </c>
      <c r="HL16">
        <v>145</v>
      </c>
      <c r="HM16">
        <v>277</v>
      </c>
      <c r="HN16">
        <v>124</v>
      </c>
      <c r="HO16">
        <v>138</v>
      </c>
      <c r="HP16">
        <v>262</v>
      </c>
      <c r="HQ16">
        <v>59</v>
      </c>
      <c r="HR16">
        <v>51.3</v>
      </c>
      <c r="HS16">
        <v>55</v>
      </c>
      <c r="HT16">
        <v>0.89</v>
      </c>
      <c r="HU16">
        <v>0.4</v>
      </c>
      <c r="HV16">
        <v>0.64</v>
      </c>
      <c r="HW16">
        <v>0.67</v>
      </c>
      <c r="HX16">
        <v>0.19</v>
      </c>
      <c r="HY16">
        <v>0.48</v>
      </c>
      <c r="HZ16">
        <v>1.1200000000000001</v>
      </c>
      <c r="IA16">
        <v>0.62</v>
      </c>
      <c r="IB16">
        <v>0.79</v>
      </c>
      <c r="IC16">
        <v>64.400000000000006</v>
      </c>
      <c r="ID16">
        <v>51</v>
      </c>
      <c r="IE16">
        <v>57.4</v>
      </c>
      <c r="IF16">
        <v>84.1</v>
      </c>
      <c r="IG16">
        <v>69.7</v>
      </c>
      <c r="IH16">
        <v>76.5</v>
      </c>
      <c r="II16">
        <v>93.9</v>
      </c>
      <c r="IJ16">
        <v>82.1</v>
      </c>
      <c r="IK16">
        <v>87.7</v>
      </c>
      <c r="IL16">
        <v>43.9</v>
      </c>
      <c r="IM16">
        <v>31</v>
      </c>
      <c r="IN16">
        <v>37.200000000000003</v>
      </c>
      <c r="IO16">
        <v>62.9</v>
      </c>
      <c r="IP16">
        <v>44.1</v>
      </c>
      <c r="IQ16">
        <v>53.1</v>
      </c>
      <c r="IR16">
        <v>5.6387869999999998</v>
      </c>
      <c r="IS16">
        <v>4.8866199999999997</v>
      </c>
      <c r="IT16">
        <v>5.2450539999999997</v>
      </c>
      <c r="IU16">
        <v>46</v>
      </c>
      <c r="IV16">
        <v>53</v>
      </c>
      <c r="IW16">
        <v>99</v>
      </c>
      <c r="IX16">
        <v>40</v>
      </c>
      <c r="IY16">
        <v>45</v>
      </c>
      <c r="IZ16">
        <v>85</v>
      </c>
      <c r="JA16">
        <v>57.6</v>
      </c>
      <c r="JB16">
        <v>57.5</v>
      </c>
      <c r="JC16">
        <v>57.5</v>
      </c>
      <c r="JD16">
        <v>0.79</v>
      </c>
      <c r="JE16">
        <v>0.82</v>
      </c>
      <c r="JF16">
        <v>0.81</v>
      </c>
      <c r="JG16">
        <v>0.4</v>
      </c>
      <c r="JH16">
        <v>0.45</v>
      </c>
      <c r="JI16">
        <v>0.54</v>
      </c>
      <c r="JJ16">
        <v>1.18</v>
      </c>
      <c r="JK16">
        <v>1.19</v>
      </c>
      <c r="JL16">
        <v>1.07</v>
      </c>
      <c r="JM16">
        <v>73.900000000000006</v>
      </c>
      <c r="JN16">
        <v>64.2</v>
      </c>
      <c r="JO16">
        <v>68.7</v>
      </c>
      <c r="JP16">
        <v>84.8</v>
      </c>
      <c r="JQ16">
        <v>83</v>
      </c>
      <c r="JR16">
        <v>83.8</v>
      </c>
      <c r="JS16">
        <v>58.7</v>
      </c>
      <c r="JT16">
        <v>58.5</v>
      </c>
      <c r="JU16">
        <v>58.6</v>
      </c>
      <c r="JV16">
        <v>30.4</v>
      </c>
      <c r="JW16">
        <v>35.799999999999997</v>
      </c>
      <c r="JX16">
        <v>33.299999999999997</v>
      </c>
      <c r="JY16">
        <v>39.1</v>
      </c>
      <c r="JZ16">
        <v>50.9</v>
      </c>
      <c r="KA16">
        <v>45.5</v>
      </c>
      <c r="KB16">
        <v>4.9943470000000003</v>
      </c>
      <c r="KC16">
        <v>5.1586790000000002</v>
      </c>
      <c r="KD16">
        <v>5.0823229999999997</v>
      </c>
      <c r="KE16">
        <v>185580</v>
      </c>
      <c r="KF16">
        <v>192701</v>
      </c>
      <c r="KG16">
        <v>378281</v>
      </c>
      <c r="KH16">
        <v>174792</v>
      </c>
      <c r="KI16">
        <v>180980</v>
      </c>
      <c r="KJ16">
        <v>355772</v>
      </c>
      <c r="KK16">
        <v>53.3</v>
      </c>
      <c r="KL16">
        <v>48.2</v>
      </c>
      <c r="KM16">
        <v>50.7</v>
      </c>
      <c r="KN16">
        <v>0.38</v>
      </c>
      <c r="KO16">
        <v>-7.0000000000000007E-2</v>
      </c>
      <c r="KP16">
        <v>0.15</v>
      </c>
      <c r="KQ16">
        <v>0.38</v>
      </c>
      <c r="KR16">
        <v>-0.08</v>
      </c>
      <c r="KS16">
        <v>0.15</v>
      </c>
      <c r="KT16">
        <v>0.39</v>
      </c>
      <c r="KU16">
        <v>-7.0000000000000007E-2</v>
      </c>
      <c r="KV16">
        <v>0.15</v>
      </c>
      <c r="KW16">
        <v>54.2</v>
      </c>
      <c r="KX16">
        <v>47.2</v>
      </c>
      <c r="KY16">
        <v>50.6</v>
      </c>
      <c r="KZ16">
        <v>75.8</v>
      </c>
      <c r="LA16">
        <v>68.8</v>
      </c>
      <c r="LB16">
        <v>72.2</v>
      </c>
      <c r="LC16">
        <v>49.3</v>
      </c>
      <c r="LD16">
        <v>37.5</v>
      </c>
      <c r="LE16">
        <v>43.3</v>
      </c>
      <c r="LF16">
        <v>25.2</v>
      </c>
      <c r="LG16">
        <v>15.8</v>
      </c>
      <c r="LH16">
        <v>20.399999999999999</v>
      </c>
      <c r="LI16">
        <v>34.9</v>
      </c>
      <c r="LJ16">
        <v>22.9</v>
      </c>
      <c r="LK16">
        <v>28.8</v>
      </c>
      <c r="LL16">
        <v>4.6847890000000003</v>
      </c>
      <c r="LM16">
        <v>4.2241400000000002</v>
      </c>
      <c r="LN16">
        <v>4.4501289999999996</v>
      </c>
    </row>
    <row r="17" spans="2:326" x14ac:dyDescent="0.25">
      <c r="B17" t="s">
        <v>108</v>
      </c>
      <c r="C17">
        <v>187848</v>
      </c>
      <c r="D17">
        <v>180669</v>
      </c>
      <c r="E17">
        <v>368517</v>
      </c>
      <c r="F17">
        <v>177822</v>
      </c>
      <c r="G17">
        <v>170014</v>
      </c>
      <c r="H17">
        <v>347836</v>
      </c>
      <c r="I17">
        <v>51.3</v>
      </c>
      <c r="J17">
        <v>47.4</v>
      </c>
      <c r="K17">
        <v>49.3</v>
      </c>
      <c r="L17">
        <v>0.26</v>
      </c>
      <c r="M17">
        <v>-0.17</v>
      </c>
      <c r="N17">
        <v>0.05</v>
      </c>
      <c r="O17">
        <v>0.26</v>
      </c>
      <c r="P17">
        <v>-0.18</v>
      </c>
      <c r="Q17">
        <v>0.05</v>
      </c>
      <c r="R17">
        <v>0.27</v>
      </c>
      <c r="S17">
        <v>-0.16</v>
      </c>
      <c r="T17">
        <v>0.06</v>
      </c>
      <c r="U17">
        <v>49.7</v>
      </c>
      <c r="V17">
        <v>45.3</v>
      </c>
      <c r="W17">
        <v>47.6</v>
      </c>
      <c r="X17">
        <v>72.099999999999994</v>
      </c>
      <c r="Y17">
        <v>67.7</v>
      </c>
      <c r="Z17">
        <v>69.900000000000006</v>
      </c>
      <c r="AA17">
        <v>46.7</v>
      </c>
      <c r="AB17">
        <v>36.799999999999997</v>
      </c>
      <c r="AC17">
        <v>41.9</v>
      </c>
      <c r="AD17">
        <v>22.1</v>
      </c>
      <c r="AE17">
        <v>14.4</v>
      </c>
      <c r="AF17">
        <v>18.399999999999999</v>
      </c>
      <c r="AG17">
        <v>31.3</v>
      </c>
      <c r="AH17">
        <v>21.4</v>
      </c>
      <c r="AI17">
        <v>26.4</v>
      </c>
      <c r="AJ17">
        <v>4.4797359999999999</v>
      </c>
      <c r="AK17">
        <v>4.1386240000000001</v>
      </c>
      <c r="AL17">
        <v>4.3125030000000004</v>
      </c>
      <c r="AM17">
        <v>13078</v>
      </c>
      <c r="AN17">
        <v>12477</v>
      </c>
      <c r="AO17">
        <v>25555</v>
      </c>
      <c r="AP17">
        <v>12390</v>
      </c>
      <c r="AQ17">
        <v>11719</v>
      </c>
      <c r="AR17">
        <v>24109</v>
      </c>
      <c r="AS17">
        <v>52.6</v>
      </c>
      <c r="AT17">
        <v>49.2</v>
      </c>
      <c r="AU17">
        <v>50.9</v>
      </c>
      <c r="AV17">
        <v>0.35</v>
      </c>
      <c r="AW17">
        <v>-7.0000000000000007E-2</v>
      </c>
      <c r="AX17">
        <v>0.14000000000000001</v>
      </c>
      <c r="AY17">
        <v>0.33</v>
      </c>
      <c r="AZ17">
        <v>-0.09</v>
      </c>
      <c r="BA17">
        <v>0.13</v>
      </c>
      <c r="BB17">
        <v>0.37</v>
      </c>
      <c r="BC17">
        <v>-0.05</v>
      </c>
      <c r="BD17">
        <v>0.16</v>
      </c>
      <c r="BE17">
        <v>51.3</v>
      </c>
      <c r="BF17">
        <v>48.3</v>
      </c>
      <c r="BG17">
        <v>49.8</v>
      </c>
      <c r="BH17">
        <v>74.099999999999994</v>
      </c>
      <c r="BI17">
        <v>70.599999999999994</v>
      </c>
      <c r="BJ17">
        <v>72.400000000000006</v>
      </c>
      <c r="BK17">
        <v>48.6</v>
      </c>
      <c r="BL17">
        <v>39.700000000000003</v>
      </c>
      <c r="BM17">
        <v>44.2</v>
      </c>
      <c r="BN17">
        <v>22.6</v>
      </c>
      <c r="BO17">
        <v>17</v>
      </c>
      <c r="BP17">
        <v>19.899999999999999</v>
      </c>
      <c r="BQ17">
        <v>31.9</v>
      </c>
      <c r="BR17">
        <v>24.2</v>
      </c>
      <c r="BS17">
        <v>28.2</v>
      </c>
      <c r="BT17">
        <v>4.5737160000000001</v>
      </c>
      <c r="BU17">
        <v>4.3149259999999998</v>
      </c>
      <c r="BV17">
        <v>4.4473640000000003</v>
      </c>
      <c r="BW17">
        <v>23148</v>
      </c>
      <c r="BX17">
        <v>20799</v>
      </c>
      <c r="BY17">
        <v>43947</v>
      </c>
      <c r="BZ17">
        <v>21887</v>
      </c>
      <c r="CA17">
        <v>19630</v>
      </c>
      <c r="CB17">
        <v>41517</v>
      </c>
      <c r="CC17">
        <v>53.5</v>
      </c>
      <c r="CD17">
        <v>49.2</v>
      </c>
      <c r="CE17">
        <v>51.5</v>
      </c>
      <c r="CF17">
        <v>0.39</v>
      </c>
      <c r="CG17">
        <v>-0.05</v>
      </c>
      <c r="CH17">
        <v>0.18</v>
      </c>
      <c r="CI17">
        <v>0.37</v>
      </c>
      <c r="CJ17">
        <v>-7.0000000000000007E-2</v>
      </c>
      <c r="CK17">
        <v>0.17</v>
      </c>
      <c r="CL17">
        <v>0.4</v>
      </c>
      <c r="CM17">
        <v>-0.03</v>
      </c>
      <c r="CN17">
        <v>0.19</v>
      </c>
      <c r="CO17">
        <v>53.3</v>
      </c>
      <c r="CP17">
        <v>48.4</v>
      </c>
      <c r="CQ17">
        <v>50.9</v>
      </c>
      <c r="CR17">
        <v>76</v>
      </c>
      <c r="CS17">
        <v>71.8</v>
      </c>
      <c r="CT17">
        <v>74</v>
      </c>
      <c r="CU17">
        <v>52</v>
      </c>
      <c r="CV17">
        <v>41.6</v>
      </c>
      <c r="CW17">
        <v>47.1</v>
      </c>
      <c r="CX17">
        <v>25.6</v>
      </c>
      <c r="CY17">
        <v>16.2</v>
      </c>
      <c r="CZ17">
        <v>21.1</v>
      </c>
      <c r="DA17">
        <v>36.700000000000003</v>
      </c>
      <c r="DB17">
        <v>24.7</v>
      </c>
      <c r="DC17">
        <v>31</v>
      </c>
      <c r="DD17">
        <v>4.6926699999999997</v>
      </c>
      <c r="DE17">
        <v>4.3235260000000002</v>
      </c>
      <c r="DF17">
        <v>4.517963</v>
      </c>
      <c r="DG17">
        <v>4103</v>
      </c>
      <c r="DH17">
        <v>4254</v>
      </c>
      <c r="DI17">
        <v>8357</v>
      </c>
      <c r="DJ17">
        <v>3820</v>
      </c>
      <c r="DK17">
        <v>3925</v>
      </c>
      <c r="DL17">
        <v>7745</v>
      </c>
      <c r="DM17">
        <v>53.5</v>
      </c>
      <c r="DN17">
        <v>51.4</v>
      </c>
      <c r="DO17">
        <v>52.4</v>
      </c>
      <c r="DP17">
        <v>0.37</v>
      </c>
      <c r="DQ17">
        <v>-0.02</v>
      </c>
      <c r="DR17">
        <v>0.18</v>
      </c>
      <c r="DS17">
        <v>0.33</v>
      </c>
      <c r="DT17">
        <v>-0.06</v>
      </c>
      <c r="DU17">
        <v>0.15</v>
      </c>
      <c r="DV17">
        <v>0.41</v>
      </c>
      <c r="DW17">
        <v>0.02</v>
      </c>
      <c r="DX17">
        <v>0.2</v>
      </c>
      <c r="DY17">
        <v>53.2</v>
      </c>
      <c r="DZ17">
        <v>53.6</v>
      </c>
      <c r="EA17">
        <v>53.4</v>
      </c>
      <c r="EB17">
        <v>72.5</v>
      </c>
      <c r="EC17">
        <v>71.900000000000006</v>
      </c>
      <c r="ED17">
        <v>72.2</v>
      </c>
      <c r="EE17">
        <v>50.4</v>
      </c>
      <c r="EF17">
        <v>43.3</v>
      </c>
      <c r="EG17">
        <v>46.8</v>
      </c>
      <c r="EH17">
        <v>27.4</v>
      </c>
      <c r="EI17">
        <v>23.7</v>
      </c>
      <c r="EJ17">
        <v>25.5</v>
      </c>
      <c r="EK17">
        <v>36.700000000000003</v>
      </c>
      <c r="EL17">
        <v>31.8</v>
      </c>
      <c r="EM17">
        <v>34.200000000000003</v>
      </c>
      <c r="EN17">
        <v>4.6985570000000001</v>
      </c>
      <c r="EO17">
        <v>4.5725189999999998</v>
      </c>
      <c r="EP17">
        <v>4.6343990000000002</v>
      </c>
      <c r="EQ17">
        <v>710</v>
      </c>
      <c r="ER17">
        <v>530</v>
      </c>
      <c r="ES17">
        <v>1240</v>
      </c>
      <c r="ET17">
        <v>633</v>
      </c>
      <c r="EU17">
        <v>455</v>
      </c>
      <c r="EV17">
        <v>1088</v>
      </c>
      <c r="EW17">
        <v>62.8</v>
      </c>
      <c r="EX17">
        <v>61</v>
      </c>
      <c r="EY17">
        <v>62</v>
      </c>
      <c r="EZ17">
        <v>1.1000000000000001</v>
      </c>
      <c r="FA17">
        <v>0.66</v>
      </c>
      <c r="FB17">
        <v>0.92</v>
      </c>
      <c r="FC17">
        <v>1</v>
      </c>
      <c r="FD17">
        <v>0.55000000000000004</v>
      </c>
      <c r="FE17">
        <v>0.84</v>
      </c>
      <c r="FF17">
        <v>1.2</v>
      </c>
      <c r="FG17">
        <v>0.78</v>
      </c>
      <c r="FH17">
        <v>0.99</v>
      </c>
      <c r="FI17">
        <v>72.099999999999994</v>
      </c>
      <c r="FJ17">
        <v>73.8</v>
      </c>
      <c r="FK17">
        <v>72.8</v>
      </c>
      <c r="FL17">
        <v>87.6</v>
      </c>
      <c r="FM17">
        <v>89.6</v>
      </c>
      <c r="FN17">
        <v>88.5</v>
      </c>
      <c r="FO17">
        <v>54.1</v>
      </c>
      <c r="FP17">
        <v>53</v>
      </c>
      <c r="FQ17">
        <v>53.6</v>
      </c>
      <c r="FR17">
        <v>38.9</v>
      </c>
      <c r="FS17">
        <v>38.700000000000003</v>
      </c>
      <c r="FT17">
        <v>38.799999999999997</v>
      </c>
      <c r="FU17">
        <v>46.6</v>
      </c>
      <c r="FV17">
        <v>45.8</v>
      </c>
      <c r="FW17">
        <v>46.3</v>
      </c>
      <c r="FX17">
        <v>5.6729010000000004</v>
      </c>
      <c r="FY17">
        <v>5.6123960000000004</v>
      </c>
      <c r="FZ17">
        <v>5.6470399999999996</v>
      </c>
      <c r="GA17">
        <v>583</v>
      </c>
      <c r="GB17">
        <v>226</v>
      </c>
      <c r="GC17">
        <v>809</v>
      </c>
      <c r="GD17">
        <v>544</v>
      </c>
      <c r="GE17">
        <v>208</v>
      </c>
      <c r="GF17">
        <v>752</v>
      </c>
      <c r="GG17">
        <v>61.7</v>
      </c>
      <c r="GH17">
        <v>58.4</v>
      </c>
      <c r="GI17">
        <v>60.7</v>
      </c>
      <c r="GJ17">
        <v>1.33</v>
      </c>
      <c r="GK17">
        <v>0.94</v>
      </c>
      <c r="GL17">
        <v>1.22</v>
      </c>
      <c r="GM17">
        <v>1.22</v>
      </c>
      <c r="GN17">
        <v>0.77</v>
      </c>
      <c r="GO17">
        <v>1.1299999999999999</v>
      </c>
      <c r="GP17">
        <v>1.44</v>
      </c>
      <c r="GQ17">
        <v>1.1100000000000001</v>
      </c>
      <c r="GR17">
        <v>1.31</v>
      </c>
      <c r="GS17">
        <v>72</v>
      </c>
      <c r="GT17">
        <v>69.5</v>
      </c>
      <c r="GU17">
        <v>71.3</v>
      </c>
      <c r="GV17">
        <v>87.5</v>
      </c>
      <c r="GW17">
        <v>85.8</v>
      </c>
      <c r="GX17">
        <v>87</v>
      </c>
      <c r="GY17">
        <v>81.5</v>
      </c>
      <c r="GZ17">
        <v>76.099999999999994</v>
      </c>
      <c r="HA17">
        <v>80</v>
      </c>
      <c r="HB17">
        <v>46.8</v>
      </c>
      <c r="HC17">
        <v>31.9</v>
      </c>
      <c r="HD17">
        <v>42.6</v>
      </c>
      <c r="HE17">
        <v>58.3</v>
      </c>
      <c r="HF17">
        <v>43.4</v>
      </c>
      <c r="HG17">
        <v>54.1</v>
      </c>
      <c r="HH17">
        <v>5.7449389999999996</v>
      </c>
      <c r="HI17">
        <v>5.1917689999999999</v>
      </c>
      <c r="HJ17">
        <v>5.5904069999999999</v>
      </c>
      <c r="HK17">
        <v>164</v>
      </c>
      <c r="HL17">
        <v>164</v>
      </c>
      <c r="HM17">
        <v>328</v>
      </c>
      <c r="HN17">
        <v>156</v>
      </c>
      <c r="HO17">
        <v>154</v>
      </c>
      <c r="HP17">
        <v>310</v>
      </c>
      <c r="HQ17">
        <v>58</v>
      </c>
      <c r="HR17">
        <v>52.9</v>
      </c>
      <c r="HS17">
        <v>55.5</v>
      </c>
      <c r="HT17">
        <v>0.87</v>
      </c>
      <c r="HU17">
        <v>0.42</v>
      </c>
      <c r="HV17">
        <v>0.64</v>
      </c>
      <c r="HW17">
        <v>0.67</v>
      </c>
      <c r="HX17">
        <v>0.22</v>
      </c>
      <c r="HY17">
        <v>0.5</v>
      </c>
      <c r="HZ17">
        <v>1.06</v>
      </c>
      <c r="IA17">
        <v>0.62</v>
      </c>
      <c r="IB17">
        <v>0.78</v>
      </c>
      <c r="IC17">
        <v>62.2</v>
      </c>
      <c r="ID17">
        <v>56.1</v>
      </c>
      <c r="IE17">
        <v>59.1</v>
      </c>
      <c r="IF17">
        <v>82.3</v>
      </c>
      <c r="IG17">
        <v>73.2</v>
      </c>
      <c r="IH17">
        <v>77.7</v>
      </c>
      <c r="II17">
        <v>95.7</v>
      </c>
      <c r="IJ17">
        <v>85.4</v>
      </c>
      <c r="IK17">
        <v>90.5</v>
      </c>
      <c r="IL17">
        <v>40.9</v>
      </c>
      <c r="IM17">
        <v>32.299999999999997</v>
      </c>
      <c r="IN17">
        <v>36.6</v>
      </c>
      <c r="IO17">
        <v>59.8</v>
      </c>
      <c r="IP17">
        <v>47</v>
      </c>
      <c r="IQ17">
        <v>53.4</v>
      </c>
      <c r="IR17">
        <v>5.5536580000000004</v>
      </c>
      <c r="IS17">
        <v>5.063536</v>
      </c>
      <c r="IT17">
        <v>5.3085969999999998</v>
      </c>
      <c r="IU17">
        <v>46</v>
      </c>
      <c r="IV17">
        <v>48</v>
      </c>
      <c r="IW17">
        <v>94</v>
      </c>
      <c r="IX17">
        <v>41</v>
      </c>
      <c r="IY17">
        <v>41</v>
      </c>
      <c r="IZ17">
        <v>82</v>
      </c>
      <c r="JA17">
        <v>58.8</v>
      </c>
      <c r="JB17">
        <v>59.5</v>
      </c>
      <c r="JC17">
        <v>59.1</v>
      </c>
      <c r="JD17">
        <v>0.78</v>
      </c>
      <c r="JE17">
        <v>1.01</v>
      </c>
      <c r="JF17">
        <v>0.9</v>
      </c>
      <c r="JG17">
        <v>0.39</v>
      </c>
      <c r="JH17">
        <v>0.63</v>
      </c>
      <c r="JI17">
        <v>0.62</v>
      </c>
      <c r="JJ17">
        <v>1.17</v>
      </c>
      <c r="JK17">
        <v>1.4</v>
      </c>
      <c r="JL17">
        <v>1.17</v>
      </c>
      <c r="JM17">
        <v>76.099999999999994</v>
      </c>
      <c r="JN17">
        <v>66.7</v>
      </c>
      <c r="JO17">
        <v>71.3</v>
      </c>
      <c r="JP17">
        <v>89.1</v>
      </c>
      <c r="JQ17">
        <v>87.5</v>
      </c>
      <c r="JR17">
        <v>88.3</v>
      </c>
      <c r="JS17">
        <v>60.9</v>
      </c>
      <c r="JT17">
        <v>60.4</v>
      </c>
      <c r="JU17">
        <v>60.6</v>
      </c>
      <c r="JV17">
        <v>34.799999999999997</v>
      </c>
      <c r="JW17">
        <v>39.6</v>
      </c>
      <c r="JX17">
        <v>37.200000000000003</v>
      </c>
      <c r="JY17">
        <v>43.5</v>
      </c>
      <c r="JZ17">
        <v>56.3</v>
      </c>
      <c r="KA17">
        <v>50</v>
      </c>
      <c r="KB17">
        <v>5.1354340000000001</v>
      </c>
      <c r="KC17">
        <v>5.421875</v>
      </c>
      <c r="KD17">
        <v>5.2817020000000001</v>
      </c>
      <c r="KE17">
        <v>229680</v>
      </c>
      <c r="KF17">
        <v>219168</v>
      </c>
      <c r="KG17">
        <v>448848</v>
      </c>
      <c r="KH17">
        <v>217293</v>
      </c>
      <c r="KI17">
        <v>206146</v>
      </c>
      <c r="KJ17">
        <v>423439</v>
      </c>
      <c r="KK17">
        <v>51.7</v>
      </c>
      <c r="KL17">
        <v>47.8</v>
      </c>
      <c r="KM17">
        <v>49.8</v>
      </c>
      <c r="KN17">
        <v>0.28999999999999998</v>
      </c>
      <c r="KO17">
        <v>-0.15</v>
      </c>
      <c r="KP17">
        <v>0.08</v>
      </c>
      <c r="KQ17">
        <v>0.28000000000000003</v>
      </c>
      <c r="KR17">
        <v>-0.15</v>
      </c>
      <c r="KS17">
        <v>7.0000000000000007E-2</v>
      </c>
      <c r="KT17">
        <v>0.28999999999999998</v>
      </c>
      <c r="KU17">
        <v>-0.14000000000000001</v>
      </c>
      <c r="KV17">
        <v>0.08</v>
      </c>
      <c r="KW17">
        <v>50.4</v>
      </c>
      <c r="KX17">
        <v>46</v>
      </c>
      <c r="KY17">
        <v>48.3</v>
      </c>
      <c r="KZ17">
        <v>72.7</v>
      </c>
      <c r="LA17">
        <v>68.400000000000006</v>
      </c>
      <c r="LB17">
        <v>70.599999999999994</v>
      </c>
      <c r="LC17">
        <v>47.5</v>
      </c>
      <c r="LD17">
        <v>37.700000000000003</v>
      </c>
      <c r="LE17">
        <v>42.7</v>
      </c>
      <c r="LF17">
        <v>22.7</v>
      </c>
      <c r="LG17">
        <v>15</v>
      </c>
      <c r="LH17">
        <v>19</v>
      </c>
      <c r="LI17">
        <v>32.1</v>
      </c>
      <c r="LJ17">
        <v>22.2</v>
      </c>
      <c r="LK17">
        <v>27.3</v>
      </c>
      <c r="LL17">
        <v>4.5182549999999999</v>
      </c>
      <c r="LM17">
        <v>4.1802339999999996</v>
      </c>
      <c r="LN17">
        <v>4.3532019999999996</v>
      </c>
    </row>
    <row r="18" spans="2:326" x14ac:dyDescent="0.25">
      <c r="B18" t="s">
        <v>340</v>
      </c>
      <c r="C18">
        <v>19443</v>
      </c>
      <c r="D18">
        <v>32981</v>
      </c>
      <c r="E18">
        <v>52424</v>
      </c>
      <c r="F18">
        <v>18734</v>
      </c>
      <c r="G18">
        <v>31776</v>
      </c>
      <c r="H18">
        <v>50510</v>
      </c>
      <c r="I18">
        <v>32.700000000000003</v>
      </c>
      <c r="J18">
        <v>29.7</v>
      </c>
      <c r="K18">
        <v>30.8</v>
      </c>
      <c r="L18">
        <v>-0.27</v>
      </c>
      <c r="M18">
        <v>-0.56999999999999995</v>
      </c>
      <c r="N18">
        <v>-0.46</v>
      </c>
      <c r="O18">
        <v>-0.28999999999999998</v>
      </c>
      <c r="P18">
        <v>-0.57999999999999996</v>
      </c>
      <c r="Q18">
        <v>-0.47</v>
      </c>
      <c r="R18">
        <v>-0.25</v>
      </c>
      <c r="S18">
        <v>-0.55000000000000004</v>
      </c>
      <c r="T18">
        <v>-0.45</v>
      </c>
      <c r="U18">
        <v>17.600000000000001</v>
      </c>
      <c r="V18">
        <v>14</v>
      </c>
      <c r="W18">
        <v>15.4</v>
      </c>
      <c r="X18">
        <v>31.7</v>
      </c>
      <c r="Y18">
        <v>27.8</v>
      </c>
      <c r="Z18">
        <v>29.2</v>
      </c>
      <c r="AA18">
        <v>17.7</v>
      </c>
      <c r="AB18">
        <v>12</v>
      </c>
      <c r="AC18">
        <v>14.1</v>
      </c>
      <c r="AD18">
        <v>5.0999999999999996</v>
      </c>
      <c r="AE18">
        <v>2.6</v>
      </c>
      <c r="AF18">
        <v>3.5</v>
      </c>
      <c r="AG18">
        <v>8</v>
      </c>
      <c r="AH18">
        <v>4.3</v>
      </c>
      <c r="AI18">
        <v>5.7</v>
      </c>
      <c r="AJ18">
        <v>2.6142810000000001</v>
      </c>
      <c r="AK18">
        <v>2.4217840000000002</v>
      </c>
      <c r="AL18">
        <v>2.4931770000000002</v>
      </c>
      <c r="AM18">
        <v>1323</v>
      </c>
      <c r="AN18">
        <v>2215</v>
      </c>
      <c r="AO18">
        <v>3538</v>
      </c>
      <c r="AP18">
        <v>1278</v>
      </c>
      <c r="AQ18">
        <v>2153</v>
      </c>
      <c r="AR18">
        <v>3431</v>
      </c>
      <c r="AS18">
        <v>33.6</v>
      </c>
      <c r="AT18">
        <v>30.5</v>
      </c>
      <c r="AU18">
        <v>31.7</v>
      </c>
      <c r="AV18">
        <v>-0.2</v>
      </c>
      <c r="AW18">
        <v>-0.52</v>
      </c>
      <c r="AX18">
        <v>-0.4</v>
      </c>
      <c r="AY18">
        <v>-0.27</v>
      </c>
      <c r="AZ18">
        <v>-0.56999999999999995</v>
      </c>
      <c r="BA18">
        <v>-0.44</v>
      </c>
      <c r="BB18">
        <v>-0.13</v>
      </c>
      <c r="BC18">
        <v>-0.47</v>
      </c>
      <c r="BD18">
        <v>-0.36</v>
      </c>
      <c r="BE18">
        <v>17.2</v>
      </c>
      <c r="BF18">
        <v>14.7</v>
      </c>
      <c r="BG18">
        <v>15.6</v>
      </c>
      <c r="BH18">
        <v>32.299999999999997</v>
      </c>
      <c r="BI18">
        <v>29</v>
      </c>
      <c r="BJ18">
        <v>30.2</v>
      </c>
      <c r="BK18">
        <v>15.7</v>
      </c>
      <c r="BL18">
        <v>10.4</v>
      </c>
      <c r="BM18">
        <v>12.4</v>
      </c>
      <c r="BN18">
        <v>4.4000000000000004</v>
      </c>
      <c r="BO18">
        <v>2.5</v>
      </c>
      <c r="BP18">
        <v>3.2</v>
      </c>
      <c r="BQ18">
        <v>6.7</v>
      </c>
      <c r="BR18">
        <v>4.2</v>
      </c>
      <c r="BS18">
        <v>5.0999999999999996</v>
      </c>
      <c r="BT18">
        <v>2.663287</v>
      </c>
      <c r="BU18">
        <v>2.463006</v>
      </c>
      <c r="BV18">
        <v>2.5378989999999999</v>
      </c>
      <c r="BW18">
        <v>2361</v>
      </c>
      <c r="BX18">
        <v>3492</v>
      </c>
      <c r="BY18">
        <v>5853</v>
      </c>
      <c r="BZ18">
        <v>2263</v>
      </c>
      <c r="CA18">
        <v>3362</v>
      </c>
      <c r="CB18">
        <v>5625</v>
      </c>
      <c r="CC18">
        <v>35.1</v>
      </c>
      <c r="CD18">
        <v>32.5</v>
      </c>
      <c r="CE18">
        <v>33.5</v>
      </c>
      <c r="CF18">
        <v>-0.13</v>
      </c>
      <c r="CG18">
        <v>-0.4</v>
      </c>
      <c r="CH18">
        <v>-0.28999999999999998</v>
      </c>
      <c r="CI18">
        <v>-0.18</v>
      </c>
      <c r="CJ18">
        <v>-0.44</v>
      </c>
      <c r="CK18">
        <v>-0.32</v>
      </c>
      <c r="CL18">
        <v>-0.08</v>
      </c>
      <c r="CM18">
        <v>-0.36</v>
      </c>
      <c r="CN18">
        <v>-0.26</v>
      </c>
      <c r="CO18">
        <v>17.7</v>
      </c>
      <c r="CP18">
        <v>16.8</v>
      </c>
      <c r="CQ18">
        <v>17.2</v>
      </c>
      <c r="CR18">
        <v>34.799999999999997</v>
      </c>
      <c r="CS18">
        <v>32.6</v>
      </c>
      <c r="CT18">
        <v>33.5</v>
      </c>
      <c r="CU18">
        <v>20.100000000000001</v>
      </c>
      <c r="CV18">
        <v>15.2</v>
      </c>
      <c r="CW18">
        <v>17.2</v>
      </c>
      <c r="CX18">
        <v>5.3</v>
      </c>
      <c r="CY18">
        <v>3.7</v>
      </c>
      <c r="CZ18">
        <v>4.4000000000000004</v>
      </c>
      <c r="DA18">
        <v>9</v>
      </c>
      <c r="DB18">
        <v>5.8</v>
      </c>
      <c r="DC18">
        <v>7.1</v>
      </c>
      <c r="DD18">
        <v>2.8022490000000002</v>
      </c>
      <c r="DE18">
        <v>2.6534219999999999</v>
      </c>
      <c r="DF18">
        <v>2.7134559999999999</v>
      </c>
      <c r="DG18">
        <v>420</v>
      </c>
      <c r="DH18">
        <v>799</v>
      </c>
      <c r="DI18">
        <v>1219</v>
      </c>
      <c r="DJ18">
        <v>403</v>
      </c>
      <c r="DK18">
        <v>756</v>
      </c>
      <c r="DL18">
        <v>1159</v>
      </c>
      <c r="DM18">
        <v>33.6</v>
      </c>
      <c r="DN18">
        <v>32.200000000000003</v>
      </c>
      <c r="DO18">
        <v>32.700000000000003</v>
      </c>
      <c r="DP18">
        <v>-0.33</v>
      </c>
      <c r="DQ18">
        <v>-0.56999999999999995</v>
      </c>
      <c r="DR18">
        <v>-0.49</v>
      </c>
      <c r="DS18">
        <v>-0.46</v>
      </c>
      <c r="DT18">
        <v>-0.66</v>
      </c>
      <c r="DU18">
        <v>-0.56000000000000005</v>
      </c>
      <c r="DV18">
        <v>-0.21</v>
      </c>
      <c r="DW18">
        <v>-0.48</v>
      </c>
      <c r="DX18">
        <v>-0.41</v>
      </c>
      <c r="DY18">
        <v>18.600000000000001</v>
      </c>
      <c r="DZ18">
        <v>19.5</v>
      </c>
      <c r="EA18">
        <v>19.2</v>
      </c>
      <c r="EB18">
        <v>34.299999999999997</v>
      </c>
      <c r="EC18">
        <v>33</v>
      </c>
      <c r="ED18">
        <v>33.5</v>
      </c>
      <c r="EE18">
        <v>15</v>
      </c>
      <c r="EF18">
        <v>14.6</v>
      </c>
      <c r="EG18">
        <v>14.8</v>
      </c>
      <c r="EH18">
        <v>6</v>
      </c>
      <c r="EI18">
        <v>4.8</v>
      </c>
      <c r="EJ18">
        <v>5.2</v>
      </c>
      <c r="EK18">
        <v>9.5</v>
      </c>
      <c r="EL18">
        <v>7.3</v>
      </c>
      <c r="EM18">
        <v>8</v>
      </c>
      <c r="EN18">
        <v>2.666404</v>
      </c>
      <c r="EO18">
        <v>2.6440419999999998</v>
      </c>
      <c r="EP18">
        <v>2.6517469999999999</v>
      </c>
      <c r="EQ18">
        <v>41</v>
      </c>
      <c r="ER18">
        <v>76</v>
      </c>
      <c r="ES18">
        <v>117</v>
      </c>
      <c r="ET18">
        <v>37</v>
      </c>
      <c r="EU18">
        <v>71</v>
      </c>
      <c r="EV18">
        <v>108</v>
      </c>
      <c r="EW18">
        <v>35.799999999999997</v>
      </c>
      <c r="EX18">
        <v>39.299999999999997</v>
      </c>
      <c r="EY18">
        <v>38</v>
      </c>
      <c r="EZ18">
        <v>0.13</v>
      </c>
      <c r="FA18">
        <v>-0.25</v>
      </c>
      <c r="FB18">
        <v>-0.12</v>
      </c>
      <c r="FC18">
        <v>-0.28000000000000003</v>
      </c>
      <c r="FD18">
        <v>-0.55000000000000004</v>
      </c>
      <c r="FE18">
        <v>-0.36</v>
      </c>
      <c r="FF18">
        <v>0.53</v>
      </c>
      <c r="FG18">
        <v>0.04</v>
      </c>
      <c r="FH18">
        <v>0.12</v>
      </c>
      <c r="FI18">
        <v>26.8</v>
      </c>
      <c r="FJ18">
        <v>35.5</v>
      </c>
      <c r="FK18">
        <v>32.5</v>
      </c>
      <c r="FL18">
        <v>41.5</v>
      </c>
      <c r="FM18">
        <v>50</v>
      </c>
      <c r="FN18">
        <v>47</v>
      </c>
      <c r="FO18">
        <v>9.8000000000000007</v>
      </c>
      <c r="FP18">
        <v>18.399999999999999</v>
      </c>
      <c r="FQ18">
        <v>15.4</v>
      </c>
      <c r="FR18">
        <v>4.9000000000000004</v>
      </c>
      <c r="FS18">
        <v>9.1999999999999993</v>
      </c>
      <c r="FT18">
        <v>7.7</v>
      </c>
      <c r="FU18">
        <v>7.3</v>
      </c>
      <c r="FV18">
        <v>17.100000000000001</v>
      </c>
      <c r="FW18">
        <v>13.7</v>
      </c>
      <c r="FX18">
        <v>2.7724389999999999</v>
      </c>
      <c r="FY18">
        <v>3.3831570000000002</v>
      </c>
      <c r="FZ18">
        <v>3.1691449999999999</v>
      </c>
      <c r="GA18">
        <v>59</v>
      </c>
      <c r="GB18">
        <v>15</v>
      </c>
      <c r="GC18">
        <v>74</v>
      </c>
      <c r="GD18">
        <v>55</v>
      </c>
      <c r="GE18">
        <v>14</v>
      </c>
      <c r="GF18">
        <v>69</v>
      </c>
      <c r="GG18">
        <v>41.4</v>
      </c>
      <c r="GH18">
        <v>39</v>
      </c>
      <c r="GI18">
        <v>40.9</v>
      </c>
      <c r="GJ18">
        <v>0.97</v>
      </c>
      <c r="GK18">
        <v>0.85</v>
      </c>
      <c r="GL18">
        <v>0.94</v>
      </c>
      <c r="GM18">
        <v>0.63</v>
      </c>
      <c r="GN18">
        <v>0.19</v>
      </c>
      <c r="GO18">
        <v>0.65</v>
      </c>
      <c r="GP18">
        <v>1.3</v>
      </c>
      <c r="GQ18">
        <v>1.51</v>
      </c>
      <c r="GR18">
        <v>1.24</v>
      </c>
      <c r="GS18">
        <v>23.7</v>
      </c>
      <c r="GT18">
        <v>26.7</v>
      </c>
      <c r="GU18">
        <v>24.3</v>
      </c>
      <c r="GV18">
        <v>55.9</v>
      </c>
      <c r="GW18">
        <v>66.7</v>
      </c>
      <c r="GX18">
        <v>58.1</v>
      </c>
      <c r="GY18">
        <v>54.2</v>
      </c>
      <c r="GZ18">
        <v>26.7</v>
      </c>
      <c r="HA18">
        <v>48.6</v>
      </c>
      <c r="HB18">
        <v>16.899999999999999</v>
      </c>
      <c r="HC18">
        <v>6.7</v>
      </c>
      <c r="HD18">
        <v>14.9</v>
      </c>
      <c r="HE18">
        <v>23.7</v>
      </c>
      <c r="HF18">
        <v>6.7</v>
      </c>
      <c r="HG18">
        <v>20.3</v>
      </c>
      <c r="HH18">
        <v>3.6011860000000002</v>
      </c>
      <c r="HI18">
        <v>3.1173329999999999</v>
      </c>
      <c r="HJ18">
        <v>3.5031080000000001</v>
      </c>
      <c r="HK18">
        <v>5</v>
      </c>
      <c r="HL18">
        <v>12</v>
      </c>
      <c r="HM18">
        <v>17</v>
      </c>
      <c r="HN18">
        <v>5</v>
      </c>
      <c r="HO18">
        <v>12</v>
      </c>
      <c r="HP18">
        <v>17</v>
      </c>
      <c r="HQ18">
        <v>40.200000000000003</v>
      </c>
      <c r="HR18">
        <v>35</v>
      </c>
      <c r="HS18">
        <v>36.5</v>
      </c>
      <c r="HT18">
        <v>0.1</v>
      </c>
      <c r="HU18">
        <v>0.17</v>
      </c>
      <c r="HV18">
        <v>0.15</v>
      </c>
      <c r="HW18">
        <v>-1.01</v>
      </c>
      <c r="HX18">
        <v>-0.55000000000000004</v>
      </c>
      <c r="HY18">
        <v>-0.45</v>
      </c>
      <c r="HZ18">
        <v>1.21</v>
      </c>
      <c r="IA18">
        <v>0.88</v>
      </c>
      <c r="IB18">
        <v>0.75</v>
      </c>
      <c r="IC18">
        <v>40</v>
      </c>
      <c r="ID18">
        <v>25</v>
      </c>
      <c r="IE18">
        <v>29.4</v>
      </c>
      <c r="IF18">
        <v>40</v>
      </c>
      <c r="IG18">
        <v>50</v>
      </c>
      <c r="IH18">
        <v>47.1</v>
      </c>
      <c r="II18">
        <v>60</v>
      </c>
      <c r="IJ18">
        <v>41.7</v>
      </c>
      <c r="IK18">
        <v>47.1</v>
      </c>
      <c r="IL18">
        <v>20</v>
      </c>
      <c r="IM18">
        <v>8.3000000000000007</v>
      </c>
      <c r="IN18">
        <v>11.8</v>
      </c>
      <c r="IO18">
        <v>40</v>
      </c>
      <c r="IP18">
        <v>8.3000000000000007</v>
      </c>
      <c r="IQ18">
        <v>17.600000000000001</v>
      </c>
      <c r="IR18">
        <v>3.7320000000000002</v>
      </c>
      <c r="IS18">
        <v>3.0891660000000001</v>
      </c>
      <c r="IT18">
        <v>3.278235</v>
      </c>
      <c r="IU18">
        <v>4</v>
      </c>
      <c r="IV18">
        <v>9</v>
      </c>
      <c r="IW18">
        <v>13</v>
      </c>
      <c r="IX18">
        <v>3</v>
      </c>
      <c r="IY18">
        <v>7</v>
      </c>
      <c r="IZ18">
        <v>10</v>
      </c>
      <c r="JA18">
        <v>36</v>
      </c>
      <c r="JB18">
        <v>39.799999999999997</v>
      </c>
      <c r="JC18">
        <v>38.6</v>
      </c>
      <c r="JD18">
        <v>-0.38</v>
      </c>
      <c r="JE18">
        <v>-0.51</v>
      </c>
      <c r="JF18">
        <v>-0.47</v>
      </c>
      <c r="JG18">
        <v>-1.8</v>
      </c>
      <c r="JH18">
        <v>-1.45</v>
      </c>
      <c r="JI18">
        <v>-1.25</v>
      </c>
      <c r="JJ18">
        <v>1.05</v>
      </c>
      <c r="JK18">
        <v>0.42</v>
      </c>
      <c r="JL18">
        <v>0.31</v>
      </c>
      <c r="JM18">
        <v>25</v>
      </c>
      <c r="JN18">
        <v>33.299999999999997</v>
      </c>
      <c r="JO18">
        <v>30.8</v>
      </c>
      <c r="JP18">
        <v>25</v>
      </c>
      <c r="JQ18">
        <v>44.4</v>
      </c>
      <c r="JR18">
        <v>38.5</v>
      </c>
      <c r="JS18">
        <v>25</v>
      </c>
      <c r="JT18">
        <v>44.4</v>
      </c>
      <c r="JU18">
        <v>38.5</v>
      </c>
      <c r="JV18">
        <v>0</v>
      </c>
      <c r="JW18">
        <v>11.1</v>
      </c>
      <c r="JX18">
        <v>7.7</v>
      </c>
      <c r="JY18">
        <v>0</v>
      </c>
      <c r="JZ18">
        <v>22.2</v>
      </c>
      <c r="KA18">
        <v>15.4</v>
      </c>
      <c r="KB18">
        <v>2.75</v>
      </c>
      <c r="KC18">
        <v>3.2211110000000001</v>
      </c>
      <c r="KD18">
        <v>0</v>
      </c>
      <c r="KE18">
        <v>23656</v>
      </c>
      <c r="KF18">
        <v>39605</v>
      </c>
      <c r="KG18">
        <v>63261</v>
      </c>
      <c r="KH18">
        <v>22778</v>
      </c>
      <c r="KI18">
        <v>38157</v>
      </c>
      <c r="KJ18">
        <v>60935</v>
      </c>
      <c r="KK18">
        <v>33</v>
      </c>
      <c r="KL18">
        <v>30.1</v>
      </c>
      <c r="KM18">
        <v>31.2</v>
      </c>
      <c r="KN18">
        <v>-0.25</v>
      </c>
      <c r="KO18">
        <v>-0.55000000000000004</v>
      </c>
      <c r="KP18">
        <v>-0.44</v>
      </c>
      <c r="KQ18">
        <v>-0.27</v>
      </c>
      <c r="KR18">
        <v>-0.56000000000000005</v>
      </c>
      <c r="KS18">
        <v>-0.45</v>
      </c>
      <c r="KT18">
        <v>-0.23</v>
      </c>
      <c r="KU18">
        <v>-0.54</v>
      </c>
      <c r="KV18">
        <v>-0.43</v>
      </c>
      <c r="KW18">
        <v>17.7</v>
      </c>
      <c r="KX18">
        <v>14.5</v>
      </c>
      <c r="KY18">
        <v>15.7</v>
      </c>
      <c r="KZ18">
        <v>32.200000000000003</v>
      </c>
      <c r="LA18">
        <v>28.4</v>
      </c>
      <c r="LB18">
        <v>29.8</v>
      </c>
      <c r="LC18">
        <v>17.899999999999999</v>
      </c>
      <c r="LD18">
        <v>12.3</v>
      </c>
      <c r="LE18">
        <v>14.4</v>
      </c>
      <c r="LF18">
        <v>5.0999999999999996</v>
      </c>
      <c r="LG18">
        <v>2.7</v>
      </c>
      <c r="LH18">
        <v>3.6</v>
      </c>
      <c r="LI18">
        <v>8.1</v>
      </c>
      <c r="LJ18">
        <v>4.5</v>
      </c>
      <c r="LK18">
        <v>5.9</v>
      </c>
      <c r="LL18">
        <v>2.6397020000000002</v>
      </c>
      <c r="LM18">
        <v>2.451155</v>
      </c>
      <c r="LN18">
        <v>2.5216609999999999</v>
      </c>
    </row>
    <row r="19" spans="2:326" x14ac:dyDescent="0.25">
      <c r="B19" t="s">
        <v>207</v>
      </c>
      <c r="C19">
        <v>17446</v>
      </c>
      <c r="D19">
        <v>27223</v>
      </c>
      <c r="E19">
        <v>44669</v>
      </c>
      <c r="F19">
        <v>16796</v>
      </c>
      <c r="G19">
        <v>26189</v>
      </c>
      <c r="H19">
        <v>42985</v>
      </c>
      <c r="I19">
        <v>33.799999999999997</v>
      </c>
      <c r="J19">
        <v>30.6</v>
      </c>
      <c r="K19">
        <v>31.9</v>
      </c>
      <c r="L19">
        <v>-0.25</v>
      </c>
      <c r="M19">
        <v>-0.57999999999999996</v>
      </c>
      <c r="N19">
        <v>-0.45</v>
      </c>
      <c r="O19">
        <v>-0.27</v>
      </c>
      <c r="P19">
        <v>-0.59</v>
      </c>
      <c r="Q19">
        <v>-0.46</v>
      </c>
      <c r="R19">
        <v>-0.23</v>
      </c>
      <c r="S19">
        <v>-0.56000000000000005</v>
      </c>
      <c r="T19">
        <v>-0.44</v>
      </c>
      <c r="U19">
        <v>18.7</v>
      </c>
      <c r="V19">
        <v>14.7</v>
      </c>
      <c r="W19">
        <v>16.2</v>
      </c>
      <c r="X19">
        <v>33.5</v>
      </c>
      <c r="Y19">
        <v>29.1</v>
      </c>
      <c r="Z19">
        <v>30.8</v>
      </c>
      <c r="AA19">
        <v>18.899999999999999</v>
      </c>
      <c r="AB19">
        <v>13.1</v>
      </c>
      <c r="AC19">
        <v>15.4</v>
      </c>
      <c r="AD19">
        <v>5.4</v>
      </c>
      <c r="AE19">
        <v>2.8</v>
      </c>
      <c r="AF19">
        <v>3.8</v>
      </c>
      <c r="AG19">
        <v>8.5</v>
      </c>
      <c r="AH19">
        <v>4.5999999999999996</v>
      </c>
      <c r="AI19">
        <v>6.2</v>
      </c>
      <c r="AJ19">
        <v>2.7115089999999999</v>
      </c>
      <c r="AK19">
        <v>2.50237</v>
      </c>
      <c r="AL19">
        <v>2.5840519999999998</v>
      </c>
      <c r="AM19">
        <v>1176</v>
      </c>
      <c r="AN19">
        <v>1772</v>
      </c>
      <c r="AO19">
        <v>2948</v>
      </c>
      <c r="AP19">
        <v>1135</v>
      </c>
      <c r="AQ19">
        <v>1720</v>
      </c>
      <c r="AR19">
        <v>2855</v>
      </c>
      <c r="AS19">
        <v>34.6</v>
      </c>
      <c r="AT19">
        <v>31.3</v>
      </c>
      <c r="AU19">
        <v>32.700000000000003</v>
      </c>
      <c r="AV19">
        <v>-0.18</v>
      </c>
      <c r="AW19">
        <v>-0.56000000000000005</v>
      </c>
      <c r="AX19">
        <v>-0.41</v>
      </c>
      <c r="AY19">
        <v>-0.25</v>
      </c>
      <c r="AZ19">
        <v>-0.62</v>
      </c>
      <c r="BA19">
        <v>-0.45</v>
      </c>
      <c r="BB19">
        <v>-0.1</v>
      </c>
      <c r="BC19">
        <v>-0.5</v>
      </c>
      <c r="BD19">
        <v>-0.36</v>
      </c>
      <c r="BE19">
        <v>18.3</v>
      </c>
      <c r="BF19">
        <v>15.2</v>
      </c>
      <c r="BG19">
        <v>16.5</v>
      </c>
      <c r="BH19">
        <v>34.200000000000003</v>
      </c>
      <c r="BI19">
        <v>29.9</v>
      </c>
      <c r="BJ19">
        <v>31.6</v>
      </c>
      <c r="BK19">
        <v>16.3</v>
      </c>
      <c r="BL19">
        <v>10.8</v>
      </c>
      <c r="BM19">
        <v>13</v>
      </c>
      <c r="BN19">
        <v>4.5</v>
      </c>
      <c r="BO19">
        <v>2.5</v>
      </c>
      <c r="BP19">
        <v>3.3</v>
      </c>
      <c r="BQ19">
        <v>7</v>
      </c>
      <c r="BR19">
        <v>4.2</v>
      </c>
      <c r="BS19">
        <v>5.3</v>
      </c>
      <c r="BT19">
        <v>2.7480519999999999</v>
      </c>
      <c r="BU19">
        <v>2.5227590000000002</v>
      </c>
      <c r="BV19">
        <v>2.6126320000000001</v>
      </c>
      <c r="BW19">
        <v>2132</v>
      </c>
      <c r="BX19">
        <v>2943</v>
      </c>
      <c r="BY19">
        <v>5075</v>
      </c>
      <c r="BZ19">
        <v>2040</v>
      </c>
      <c r="CA19">
        <v>2829</v>
      </c>
      <c r="CB19">
        <v>4869</v>
      </c>
      <c r="CC19">
        <v>36.200000000000003</v>
      </c>
      <c r="CD19">
        <v>33.4</v>
      </c>
      <c r="CE19">
        <v>34.5</v>
      </c>
      <c r="CF19">
        <v>-0.1</v>
      </c>
      <c r="CG19">
        <v>-0.4</v>
      </c>
      <c r="CH19">
        <v>-0.28000000000000003</v>
      </c>
      <c r="CI19">
        <v>-0.16</v>
      </c>
      <c r="CJ19">
        <v>-0.45</v>
      </c>
      <c r="CK19">
        <v>-0.31</v>
      </c>
      <c r="CL19">
        <v>-0.05</v>
      </c>
      <c r="CM19">
        <v>-0.35</v>
      </c>
      <c r="CN19">
        <v>-0.24</v>
      </c>
      <c r="CO19">
        <v>18.7</v>
      </c>
      <c r="CP19">
        <v>17.5</v>
      </c>
      <c r="CQ19">
        <v>18</v>
      </c>
      <c r="CR19">
        <v>36.799999999999997</v>
      </c>
      <c r="CS19">
        <v>33.9</v>
      </c>
      <c r="CT19">
        <v>35.1</v>
      </c>
      <c r="CU19">
        <v>21.4</v>
      </c>
      <c r="CV19">
        <v>16.100000000000001</v>
      </c>
      <c r="CW19">
        <v>18.3</v>
      </c>
      <c r="CX19">
        <v>5.6</v>
      </c>
      <c r="CY19">
        <v>3.9</v>
      </c>
      <c r="CZ19">
        <v>4.5999999999999996</v>
      </c>
      <c r="DA19">
        <v>9.5</v>
      </c>
      <c r="DB19">
        <v>6</v>
      </c>
      <c r="DC19">
        <v>7.5</v>
      </c>
      <c r="DD19">
        <v>2.897138</v>
      </c>
      <c r="DE19">
        <v>2.7269070000000002</v>
      </c>
      <c r="DF19">
        <v>2.7984209999999998</v>
      </c>
      <c r="DG19">
        <v>369</v>
      </c>
      <c r="DH19">
        <v>673</v>
      </c>
      <c r="DI19">
        <v>1042</v>
      </c>
      <c r="DJ19">
        <v>353</v>
      </c>
      <c r="DK19">
        <v>634</v>
      </c>
      <c r="DL19">
        <v>987</v>
      </c>
      <c r="DM19">
        <v>34.799999999999997</v>
      </c>
      <c r="DN19">
        <v>33.4</v>
      </c>
      <c r="DO19">
        <v>33.9</v>
      </c>
      <c r="DP19">
        <v>-0.32</v>
      </c>
      <c r="DQ19">
        <v>-0.56999999999999995</v>
      </c>
      <c r="DR19">
        <v>-0.48</v>
      </c>
      <c r="DS19">
        <v>-0.45</v>
      </c>
      <c r="DT19">
        <v>-0.67</v>
      </c>
      <c r="DU19">
        <v>-0.56000000000000005</v>
      </c>
      <c r="DV19">
        <v>-0.19</v>
      </c>
      <c r="DW19">
        <v>-0.47</v>
      </c>
      <c r="DX19">
        <v>-0.4</v>
      </c>
      <c r="DY19">
        <v>19.8</v>
      </c>
      <c r="DZ19">
        <v>21.8</v>
      </c>
      <c r="EA19">
        <v>21.1</v>
      </c>
      <c r="EB19">
        <v>36.6</v>
      </c>
      <c r="EC19">
        <v>34.9</v>
      </c>
      <c r="ED19">
        <v>35.5</v>
      </c>
      <c r="EE19">
        <v>16.3</v>
      </c>
      <c r="EF19">
        <v>15.9</v>
      </c>
      <c r="EG19">
        <v>16</v>
      </c>
      <c r="EH19">
        <v>6.2</v>
      </c>
      <c r="EI19">
        <v>5.2</v>
      </c>
      <c r="EJ19">
        <v>5.6</v>
      </c>
      <c r="EK19">
        <v>10.3</v>
      </c>
      <c r="EL19">
        <v>8</v>
      </c>
      <c r="EM19">
        <v>8.8000000000000007</v>
      </c>
      <c r="EN19">
        <v>2.7706770000000001</v>
      </c>
      <c r="EO19">
        <v>2.7491379999999999</v>
      </c>
      <c r="EP19">
        <v>2.7567650000000001</v>
      </c>
      <c r="EQ19">
        <v>29</v>
      </c>
      <c r="ER19">
        <v>49</v>
      </c>
      <c r="ES19">
        <v>78</v>
      </c>
      <c r="ET19">
        <v>26</v>
      </c>
      <c r="EU19">
        <v>44</v>
      </c>
      <c r="EV19">
        <v>70</v>
      </c>
      <c r="EW19">
        <v>39.700000000000003</v>
      </c>
      <c r="EX19">
        <v>43.7</v>
      </c>
      <c r="EY19">
        <v>42.2</v>
      </c>
      <c r="EZ19">
        <v>0.42</v>
      </c>
      <c r="FA19">
        <v>-0.01</v>
      </c>
      <c r="FB19">
        <v>0.15</v>
      </c>
      <c r="FC19">
        <v>-7.0000000000000007E-2</v>
      </c>
      <c r="FD19">
        <v>-0.38</v>
      </c>
      <c r="FE19">
        <v>-0.15</v>
      </c>
      <c r="FF19">
        <v>0.9</v>
      </c>
      <c r="FG19">
        <v>0.36</v>
      </c>
      <c r="FH19">
        <v>0.44</v>
      </c>
      <c r="FI19">
        <v>27.6</v>
      </c>
      <c r="FJ19">
        <v>42.9</v>
      </c>
      <c r="FK19">
        <v>37.200000000000003</v>
      </c>
      <c r="FL19">
        <v>48.3</v>
      </c>
      <c r="FM19">
        <v>53.1</v>
      </c>
      <c r="FN19">
        <v>51.3</v>
      </c>
      <c r="FO19">
        <v>10.3</v>
      </c>
      <c r="FP19">
        <v>24.5</v>
      </c>
      <c r="FQ19">
        <v>19.2</v>
      </c>
      <c r="FR19">
        <v>3.4</v>
      </c>
      <c r="FS19">
        <v>10.199999999999999</v>
      </c>
      <c r="FT19">
        <v>7.7</v>
      </c>
      <c r="FU19">
        <v>6.9</v>
      </c>
      <c r="FV19">
        <v>22.4</v>
      </c>
      <c r="FW19">
        <v>16.7</v>
      </c>
      <c r="FX19">
        <v>3.0517240000000001</v>
      </c>
      <c r="FY19">
        <v>3.8253059999999999</v>
      </c>
      <c r="FZ19">
        <v>3.5376919999999998</v>
      </c>
      <c r="GA19">
        <v>56</v>
      </c>
      <c r="GB19">
        <v>14</v>
      </c>
      <c r="GC19">
        <v>70</v>
      </c>
      <c r="GD19">
        <v>52</v>
      </c>
      <c r="GE19">
        <v>13</v>
      </c>
      <c r="GF19">
        <v>65</v>
      </c>
      <c r="GG19">
        <v>42.6</v>
      </c>
      <c r="GH19">
        <v>40.799999999999997</v>
      </c>
      <c r="GI19">
        <v>42.2</v>
      </c>
      <c r="GJ19">
        <v>1.05</v>
      </c>
      <c r="GK19">
        <v>0.94</v>
      </c>
      <c r="GL19">
        <v>1.03</v>
      </c>
      <c r="GM19">
        <v>0.71</v>
      </c>
      <c r="GN19">
        <v>0.26</v>
      </c>
      <c r="GO19">
        <v>0.72</v>
      </c>
      <c r="GP19">
        <v>1.4</v>
      </c>
      <c r="GQ19">
        <v>1.63</v>
      </c>
      <c r="GR19">
        <v>1.34</v>
      </c>
      <c r="GS19">
        <v>25</v>
      </c>
      <c r="GT19">
        <v>28.6</v>
      </c>
      <c r="GU19">
        <v>25.7</v>
      </c>
      <c r="GV19">
        <v>58.9</v>
      </c>
      <c r="GW19">
        <v>71.400000000000006</v>
      </c>
      <c r="GX19">
        <v>61.4</v>
      </c>
      <c r="GY19">
        <v>55.4</v>
      </c>
      <c r="GZ19">
        <v>28.6</v>
      </c>
      <c r="HA19">
        <v>50</v>
      </c>
      <c r="HB19">
        <v>17.899999999999999</v>
      </c>
      <c r="HC19">
        <v>7.1</v>
      </c>
      <c r="HD19">
        <v>15.7</v>
      </c>
      <c r="HE19">
        <v>25</v>
      </c>
      <c r="HF19">
        <v>7.1</v>
      </c>
      <c r="HG19">
        <v>21.4</v>
      </c>
      <c r="HH19">
        <v>3.7137500000000001</v>
      </c>
      <c r="HI19">
        <v>3.2807140000000001</v>
      </c>
      <c r="HJ19">
        <v>3.6271420000000001</v>
      </c>
      <c r="HK19">
        <v>5</v>
      </c>
      <c r="HL19">
        <v>9</v>
      </c>
      <c r="HM19">
        <v>14</v>
      </c>
      <c r="HN19">
        <v>5</v>
      </c>
      <c r="HO19">
        <v>9</v>
      </c>
      <c r="HP19">
        <v>14</v>
      </c>
      <c r="HQ19">
        <v>40.200000000000003</v>
      </c>
      <c r="HR19">
        <v>37.799999999999997</v>
      </c>
      <c r="HS19">
        <v>38.6</v>
      </c>
      <c r="HT19">
        <v>0.1</v>
      </c>
      <c r="HU19">
        <v>0.19</v>
      </c>
      <c r="HV19">
        <v>0.16</v>
      </c>
      <c r="HW19">
        <v>-1.01</v>
      </c>
      <c r="HX19">
        <v>-0.64</v>
      </c>
      <c r="HY19">
        <v>-0.5</v>
      </c>
      <c r="HZ19">
        <v>1.21</v>
      </c>
      <c r="IA19">
        <v>1.01</v>
      </c>
      <c r="IB19">
        <v>0.82</v>
      </c>
      <c r="IC19">
        <v>40</v>
      </c>
      <c r="ID19">
        <v>22.2</v>
      </c>
      <c r="IE19">
        <v>28.6</v>
      </c>
      <c r="IF19">
        <v>40</v>
      </c>
      <c r="IG19">
        <v>55.6</v>
      </c>
      <c r="IH19">
        <v>50</v>
      </c>
      <c r="II19">
        <v>60</v>
      </c>
      <c r="IJ19">
        <v>55.6</v>
      </c>
      <c r="IK19">
        <v>57.1</v>
      </c>
      <c r="IL19">
        <v>20</v>
      </c>
      <c r="IM19">
        <v>11.1</v>
      </c>
      <c r="IN19">
        <v>14.3</v>
      </c>
      <c r="IO19">
        <v>40</v>
      </c>
      <c r="IP19">
        <v>11.1</v>
      </c>
      <c r="IQ19">
        <v>21.4</v>
      </c>
      <c r="IR19">
        <v>3.7320000000000002</v>
      </c>
      <c r="IS19">
        <v>3.3966660000000002</v>
      </c>
      <c r="IT19">
        <v>3.5164279999999999</v>
      </c>
      <c r="IU19">
        <v>3</v>
      </c>
      <c r="IV19">
        <v>8</v>
      </c>
      <c r="IW19">
        <v>11</v>
      </c>
      <c r="IX19">
        <v>2</v>
      </c>
      <c r="IY19">
        <v>6</v>
      </c>
      <c r="IZ19">
        <v>8</v>
      </c>
      <c r="JA19">
        <v>37</v>
      </c>
      <c r="JB19">
        <v>39</v>
      </c>
      <c r="JC19">
        <v>38.5</v>
      </c>
      <c r="JD19">
        <v>-0.16</v>
      </c>
      <c r="JE19">
        <v>-0.3</v>
      </c>
      <c r="JF19">
        <v>-0.26</v>
      </c>
      <c r="JG19">
        <v>-1.91</v>
      </c>
      <c r="JH19">
        <v>-1.31</v>
      </c>
      <c r="JI19">
        <v>-1.1399999999999999</v>
      </c>
      <c r="JJ19">
        <v>1.59</v>
      </c>
      <c r="JK19">
        <v>0.71</v>
      </c>
      <c r="JL19">
        <v>0.61</v>
      </c>
      <c r="JM19">
        <v>33.299999999999997</v>
      </c>
      <c r="JN19">
        <v>25</v>
      </c>
      <c r="JO19">
        <v>27.3</v>
      </c>
      <c r="JP19">
        <v>33.299999999999997</v>
      </c>
      <c r="JQ19">
        <v>37.5</v>
      </c>
      <c r="JR19">
        <v>36.4</v>
      </c>
      <c r="JS19">
        <v>33.299999999999997</v>
      </c>
      <c r="JT19">
        <v>37.5</v>
      </c>
      <c r="JU19">
        <v>36.4</v>
      </c>
      <c r="JV19">
        <v>0</v>
      </c>
      <c r="JW19">
        <v>12.5</v>
      </c>
      <c r="JX19">
        <v>9.1</v>
      </c>
      <c r="JY19">
        <v>0</v>
      </c>
      <c r="JZ19">
        <v>25</v>
      </c>
      <c r="KA19">
        <v>18.2</v>
      </c>
      <c r="KB19">
        <v>2.7233329999999998</v>
      </c>
      <c r="KC19">
        <v>3.1025</v>
      </c>
      <c r="KD19">
        <v>0</v>
      </c>
      <c r="KE19">
        <v>21216</v>
      </c>
      <c r="KF19">
        <v>32695</v>
      </c>
      <c r="KG19">
        <v>53911</v>
      </c>
      <c r="KH19">
        <v>20409</v>
      </c>
      <c r="KI19">
        <v>31448</v>
      </c>
      <c r="KJ19">
        <v>51857</v>
      </c>
      <c r="KK19">
        <v>34.1</v>
      </c>
      <c r="KL19">
        <v>31</v>
      </c>
      <c r="KM19">
        <v>32.200000000000003</v>
      </c>
      <c r="KN19">
        <v>-0.23</v>
      </c>
      <c r="KO19">
        <v>-0.56000000000000005</v>
      </c>
      <c r="KP19">
        <v>-0.43</v>
      </c>
      <c r="KQ19">
        <v>-0.25</v>
      </c>
      <c r="KR19">
        <v>-0.56999999999999995</v>
      </c>
      <c r="KS19">
        <v>-0.44</v>
      </c>
      <c r="KT19">
        <v>-0.21</v>
      </c>
      <c r="KU19">
        <v>-0.55000000000000004</v>
      </c>
      <c r="KV19">
        <v>-0.42</v>
      </c>
      <c r="KW19">
        <v>18.7</v>
      </c>
      <c r="KX19">
        <v>15.2</v>
      </c>
      <c r="KY19">
        <v>16.5</v>
      </c>
      <c r="KZ19">
        <v>34</v>
      </c>
      <c r="LA19">
        <v>29.7</v>
      </c>
      <c r="LB19">
        <v>31.4</v>
      </c>
      <c r="LC19">
        <v>19.100000000000001</v>
      </c>
      <c r="LD19">
        <v>13.3</v>
      </c>
      <c r="LE19">
        <v>15.6</v>
      </c>
      <c r="LF19">
        <v>5.4</v>
      </c>
      <c r="LG19">
        <v>2.9</v>
      </c>
      <c r="LH19">
        <v>3.9</v>
      </c>
      <c r="LI19">
        <v>8.6</v>
      </c>
      <c r="LJ19">
        <v>4.8</v>
      </c>
      <c r="LK19">
        <v>6.3</v>
      </c>
      <c r="LL19">
        <v>2.7365699999999999</v>
      </c>
      <c r="LM19">
        <v>2.531199</v>
      </c>
      <c r="LN19">
        <v>2.6120199999999998</v>
      </c>
    </row>
    <row r="20" spans="2:326" x14ac:dyDescent="0.25">
      <c r="B20" t="s">
        <v>209</v>
      </c>
      <c r="C20">
        <v>1997</v>
      </c>
      <c r="D20">
        <v>5758</v>
      </c>
      <c r="E20">
        <v>7755</v>
      </c>
      <c r="F20">
        <v>1938</v>
      </c>
      <c r="G20">
        <v>5587</v>
      </c>
      <c r="H20">
        <v>7525</v>
      </c>
      <c r="I20">
        <v>23.1</v>
      </c>
      <c r="J20">
        <v>25.4</v>
      </c>
      <c r="K20">
        <v>24.8</v>
      </c>
      <c r="L20">
        <v>-0.47</v>
      </c>
      <c r="M20">
        <v>-0.52</v>
      </c>
      <c r="N20">
        <v>-0.5</v>
      </c>
      <c r="O20">
        <v>-0.52</v>
      </c>
      <c r="P20">
        <v>-0.55000000000000004</v>
      </c>
      <c r="Q20">
        <v>-0.53</v>
      </c>
      <c r="R20">
        <v>-0.41</v>
      </c>
      <c r="S20">
        <v>-0.48</v>
      </c>
      <c r="T20">
        <v>-0.47</v>
      </c>
      <c r="U20">
        <v>8.8000000000000007</v>
      </c>
      <c r="V20">
        <v>10.9</v>
      </c>
      <c r="W20">
        <v>10.4</v>
      </c>
      <c r="X20">
        <v>16.399999999999999</v>
      </c>
      <c r="Y20">
        <v>21.6</v>
      </c>
      <c r="Z20">
        <v>20.3</v>
      </c>
      <c r="AA20">
        <v>7.2</v>
      </c>
      <c r="AB20">
        <v>6.9</v>
      </c>
      <c r="AC20">
        <v>7</v>
      </c>
      <c r="AD20">
        <v>2.2999999999999998</v>
      </c>
      <c r="AE20">
        <v>1.7</v>
      </c>
      <c r="AF20">
        <v>1.9</v>
      </c>
      <c r="AG20">
        <v>3.3</v>
      </c>
      <c r="AH20">
        <v>2.9</v>
      </c>
      <c r="AI20">
        <v>3</v>
      </c>
      <c r="AJ20">
        <v>1.7648820000000001</v>
      </c>
      <c r="AK20">
        <v>2.0407860000000002</v>
      </c>
      <c r="AL20">
        <v>1.969738</v>
      </c>
      <c r="AM20">
        <v>147</v>
      </c>
      <c r="AN20">
        <v>443</v>
      </c>
      <c r="AO20">
        <v>590</v>
      </c>
      <c r="AP20">
        <v>143</v>
      </c>
      <c r="AQ20">
        <v>433</v>
      </c>
      <c r="AR20">
        <v>576</v>
      </c>
      <c r="AS20">
        <v>25.3</v>
      </c>
      <c r="AT20">
        <v>27.3</v>
      </c>
      <c r="AU20">
        <v>26.8</v>
      </c>
      <c r="AV20">
        <v>-0.38</v>
      </c>
      <c r="AW20">
        <v>-0.38</v>
      </c>
      <c r="AX20">
        <v>-0.38</v>
      </c>
      <c r="AY20">
        <v>-0.57999999999999996</v>
      </c>
      <c r="AZ20">
        <v>-0.5</v>
      </c>
      <c r="BA20">
        <v>-0.48</v>
      </c>
      <c r="BB20">
        <v>-0.17</v>
      </c>
      <c r="BC20">
        <v>-0.26</v>
      </c>
      <c r="BD20">
        <v>-0.28000000000000003</v>
      </c>
      <c r="BE20">
        <v>8.8000000000000007</v>
      </c>
      <c r="BF20">
        <v>12.4</v>
      </c>
      <c r="BG20">
        <v>11.5</v>
      </c>
      <c r="BH20">
        <v>17</v>
      </c>
      <c r="BI20">
        <v>25.7</v>
      </c>
      <c r="BJ20">
        <v>23.6</v>
      </c>
      <c r="BK20">
        <v>10.9</v>
      </c>
      <c r="BL20">
        <v>8.8000000000000007</v>
      </c>
      <c r="BM20">
        <v>9.3000000000000007</v>
      </c>
      <c r="BN20">
        <v>3.4</v>
      </c>
      <c r="BO20">
        <v>2.5</v>
      </c>
      <c r="BP20">
        <v>2.7</v>
      </c>
      <c r="BQ20">
        <v>4.0999999999999996</v>
      </c>
      <c r="BR20">
        <v>4.0999999999999996</v>
      </c>
      <c r="BS20">
        <v>4.0999999999999996</v>
      </c>
      <c r="BT20">
        <v>1.9851700000000001</v>
      </c>
      <c r="BU20">
        <v>2.2239949999999999</v>
      </c>
      <c r="BV20">
        <v>2.1644909999999999</v>
      </c>
      <c r="BW20">
        <v>229</v>
      </c>
      <c r="BX20">
        <v>549</v>
      </c>
      <c r="BY20">
        <v>778</v>
      </c>
      <c r="BZ20">
        <v>223</v>
      </c>
      <c r="CA20">
        <v>533</v>
      </c>
      <c r="CB20">
        <v>756</v>
      </c>
      <c r="CC20">
        <v>24.9</v>
      </c>
      <c r="CD20">
        <v>27.8</v>
      </c>
      <c r="CE20">
        <v>26.9</v>
      </c>
      <c r="CF20">
        <v>-0.34</v>
      </c>
      <c r="CG20">
        <v>-0.4</v>
      </c>
      <c r="CH20">
        <v>-0.38</v>
      </c>
      <c r="CI20">
        <v>-0.5</v>
      </c>
      <c r="CJ20">
        <v>-0.51</v>
      </c>
      <c r="CK20">
        <v>-0.47</v>
      </c>
      <c r="CL20">
        <v>-0.17</v>
      </c>
      <c r="CM20">
        <v>-0.3</v>
      </c>
      <c r="CN20">
        <v>-0.28999999999999998</v>
      </c>
      <c r="CO20">
        <v>9.1999999999999993</v>
      </c>
      <c r="CP20">
        <v>13.5</v>
      </c>
      <c r="CQ20">
        <v>12.2</v>
      </c>
      <c r="CR20">
        <v>16.2</v>
      </c>
      <c r="CS20">
        <v>25.1</v>
      </c>
      <c r="CT20">
        <v>22.5</v>
      </c>
      <c r="CU20">
        <v>7.9</v>
      </c>
      <c r="CV20">
        <v>10.6</v>
      </c>
      <c r="CW20">
        <v>9.8000000000000007</v>
      </c>
      <c r="CX20">
        <v>2.2000000000000002</v>
      </c>
      <c r="CY20">
        <v>2.9</v>
      </c>
      <c r="CZ20">
        <v>2.7</v>
      </c>
      <c r="DA20">
        <v>3.9</v>
      </c>
      <c r="DB20">
        <v>4.5999999999999996</v>
      </c>
      <c r="DC20">
        <v>4.4000000000000004</v>
      </c>
      <c r="DD20">
        <v>1.91882</v>
      </c>
      <c r="DE20">
        <v>2.2594889999999999</v>
      </c>
      <c r="DF20">
        <v>2.1592150000000001</v>
      </c>
      <c r="DG20">
        <v>51</v>
      </c>
      <c r="DH20">
        <v>126</v>
      </c>
      <c r="DI20">
        <v>177</v>
      </c>
      <c r="DJ20">
        <v>50</v>
      </c>
      <c r="DK20">
        <v>122</v>
      </c>
      <c r="DL20">
        <v>172</v>
      </c>
      <c r="DM20">
        <v>24.5</v>
      </c>
      <c r="DN20">
        <v>25.6</v>
      </c>
      <c r="DO20">
        <v>25.3</v>
      </c>
      <c r="DP20">
        <v>-0.44</v>
      </c>
      <c r="DQ20">
        <v>-0.55000000000000004</v>
      </c>
      <c r="DR20">
        <v>-0.51</v>
      </c>
      <c r="DS20">
        <v>-0.79</v>
      </c>
      <c r="DT20">
        <v>-0.77</v>
      </c>
      <c r="DU20">
        <v>-0.7</v>
      </c>
      <c r="DV20">
        <v>-0.09</v>
      </c>
      <c r="DW20">
        <v>-0.32</v>
      </c>
      <c r="DX20">
        <v>-0.33</v>
      </c>
      <c r="DY20">
        <v>9.8000000000000007</v>
      </c>
      <c r="DZ20">
        <v>7.1</v>
      </c>
      <c r="EA20">
        <v>7.9</v>
      </c>
      <c r="EB20">
        <v>17.600000000000001</v>
      </c>
      <c r="EC20">
        <v>23</v>
      </c>
      <c r="ED20">
        <v>21.5</v>
      </c>
      <c r="EE20">
        <v>5.9</v>
      </c>
      <c r="EF20">
        <v>7.9</v>
      </c>
      <c r="EG20">
        <v>7.3</v>
      </c>
      <c r="EH20">
        <v>3.9</v>
      </c>
      <c r="EI20">
        <v>2.4</v>
      </c>
      <c r="EJ20">
        <v>2.8</v>
      </c>
      <c r="EK20">
        <v>3.9</v>
      </c>
      <c r="EL20">
        <v>3.2</v>
      </c>
      <c r="EM20">
        <v>3.4</v>
      </c>
      <c r="EN20">
        <v>1.9119600000000001</v>
      </c>
      <c r="EO20">
        <v>2.0826980000000002</v>
      </c>
      <c r="EP20">
        <v>2.0335019999999999</v>
      </c>
      <c r="EQ20">
        <v>12</v>
      </c>
      <c r="ER20">
        <v>27</v>
      </c>
      <c r="ES20">
        <v>39</v>
      </c>
      <c r="ET20">
        <v>11</v>
      </c>
      <c r="EU20">
        <v>27</v>
      </c>
      <c r="EV20">
        <v>38</v>
      </c>
      <c r="EW20">
        <v>26.3</v>
      </c>
      <c r="EX20">
        <v>31.1</v>
      </c>
      <c r="EY20">
        <v>29.6</v>
      </c>
      <c r="EZ20">
        <v>-0.56000000000000005</v>
      </c>
      <c r="FA20">
        <v>-0.65</v>
      </c>
      <c r="FB20">
        <v>-0.62</v>
      </c>
      <c r="FC20">
        <v>-1.31</v>
      </c>
      <c r="FD20">
        <v>-1.1299999999999999</v>
      </c>
      <c r="FE20">
        <v>-1.03</v>
      </c>
      <c r="FF20">
        <v>0.19</v>
      </c>
      <c r="FG20">
        <v>-0.17</v>
      </c>
      <c r="FH20">
        <v>-0.22</v>
      </c>
      <c r="FI20">
        <v>25</v>
      </c>
      <c r="FJ20">
        <v>22.2</v>
      </c>
      <c r="FK20">
        <v>23.1</v>
      </c>
      <c r="FL20">
        <v>25</v>
      </c>
      <c r="FM20">
        <v>44.4</v>
      </c>
      <c r="FN20">
        <v>38.5</v>
      </c>
      <c r="FO20">
        <v>8.3000000000000007</v>
      </c>
      <c r="FP20">
        <v>7.4</v>
      </c>
      <c r="FQ20">
        <v>7.7</v>
      </c>
      <c r="FR20">
        <v>8.3000000000000007</v>
      </c>
      <c r="FS20">
        <v>7.4</v>
      </c>
      <c r="FT20">
        <v>7.7</v>
      </c>
      <c r="FU20">
        <v>8.3000000000000007</v>
      </c>
      <c r="FV20">
        <v>7.4</v>
      </c>
      <c r="FW20">
        <v>7.7</v>
      </c>
      <c r="FX20">
        <v>2.0975000000000001</v>
      </c>
      <c r="FY20">
        <v>2.58074</v>
      </c>
      <c r="FZ20">
        <v>2.432051</v>
      </c>
      <c r="GA20">
        <v>3</v>
      </c>
      <c r="GB20">
        <v>1</v>
      </c>
      <c r="GC20">
        <v>4</v>
      </c>
      <c r="GD20">
        <v>3</v>
      </c>
      <c r="GE20">
        <v>1</v>
      </c>
      <c r="GF20">
        <v>4</v>
      </c>
      <c r="GG20">
        <v>18</v>
      </c>
      <c r="GH20">
        <v>14</v>
      </c>
      <c r="GI20">
        <v>17</v>
      </c>
      <c r="GJ20">
        <v>-0.47</v>
      </c>
      <c r="GK20">
        <v>-0.35</v>
      </c>
      <c r="GL20">
        <v>-0.44</v>
      </c>
      <c r="GM20">
        <v>-1.9</v>
      </c>
      <c r="GN20">
        <v>-2.82</v>
      </c>
      <c r="GO20">
        <v>-1.68</v>
      </c>
      <c r="GP20">
        <v>0.95</v>
      </c>
      <c r="GQ20">
        <v>2.12</v>
      </c>
      <c r="GR20">
        <v>0.79</v>
      </c>
      <c r="GS20">
        <v>0</v>
      </c>
      <c r="GT20">
        <v>0</v>
      </c>
      <c r="GU20">
        <v>0</v>
      </c>
      <c r="GV20">
        <v>0</v>
      </c>
      <c r="GW20">
        <v>0</v>
      </c>
      <c r="GX20">
        <v>0</v>
      </c>
      <c r="GY20">
        <v>33.299999999999997</v>
      </c>
      <c r="GZ20">
        <v>0</v>
      </c>
      <c r="HA20">
        <v>25</v>
      </c>
      <c r="HB20">
        <v>0</v>
      </c>
      <c r="HC20">
        <v>0</v>
      </c>
      <c r="HD20">
        <v>0</v>
      </c>
      <c r="HE20">
        <v>0</v>
      </c>
      <c r="HF20">
        <v>0</v>
      </c>
      <c r="HG20">
        <v>0</v>
      </c>
      <c r="HH20">
        <v>1.5</v>
      </c>
      <c r="HI20">
        <v>0.83</v>
      </c>
      <c r="HJ20">
        <v>1.3325</v>
      </c>
      <c r="HK20">
        <v>0</v>
      </c>
      <c r="HL20">
        <v>3</v>
      </c>
      <c r="HM20">
        <v>3</v>
      </c>
      <c r="HN20">
        <v>0</v>
      </c>
      <c r="HO20">
        <v>3</v>
      </c>
      <c r="HP20">
        <v>3</v>
      </c>
      <c r="HQ20" t="s">
        <v>111</v>
      </c>
      <c r="HR20">
        <v>26.5</v>
      </c>
      <c r="HS20">
        <v>26.5</v>
      </c>
      <c r="HT20" t="s">
        <v>111</v>
      </c>
      <c r="HU20">
        <v>0.11</v>
      </c>
      <c r="HV20">
        <v>0.11</v>
      </c>
      <c r="HW20" t="s">
        <v>111</v>
      </c>
      <c r="HX20">
        <v>-1.32</v>
      </c>
      <c r="HY20">
        <v>-1.32</v>
      </c>
      <c r="HZ20" t="s">
        <v>111</v>
      </c>
      <c r="IA20">
        <v>1.54</v>
      </c>
      <c r="IB20">
        <v>1.54</v>
      </c>
      <c r="IC20" t="s">
        <v>111</v>
      </c>
      <c r="ID20">
        <v>33.299999999999997</v>
      </c>
      <c r="IE20">
        <v>33.299999999999997</v>
      </c>
      <c r="IF20" t="s">
        <v>111</v>
      </c>
      <c r="IG20">
        <v>33.299999999999997</v>
      </c>
      <c r="IH20">
        <v>33.299999999999997</v>
      </c>
      <c r="II20" t="s">
        <v>111</v>
      </c>
      <c r="IJ20">
        <v>0</v>
      </c>
      <c r="IK20">
        <v>0</v>
      </c>
      <c r="IL20" t="s">
        <v>111</v>
      </c>
      <c r="IM20">
        <v>0</v>
      </c>
      <c r="IN20">
        <v>0</v>
      </c>
      <c r="IO20" t="s">
        <v>111</v>
      </c>
      <c r="IP20">
        <v>0</v>
      </c>
      <c r="IQ20">
        <v>0</v>
      </c>
      <c r="IR20" t="s">
        <v>111</v>
      </c>
      <c r="IS20">
        <v>2.1666660000000002</v>
      </c>
      <c r="IT20">
        <v>2.1666660000000002</v>
      </c>
      <c r="IU20">
        <v>1</v>
      </c>
      <c r="IV20">
        <v>1</v>
      </c>
      <c r="IW20">
        <v>2</v>
      </c>
      <c r="IX20">
        <v>1</v>
      </c>
      <c r="IY20">
        <v>1</v>
      </c>
      <c r="IZ20">
        <v>2</v>
      </c>
      <c r="JA20">
        <v>33</v>
      </c>
      <c r="JB20">
        <v>46</v>
      </c>
      <c r="JC20">
        <v>39.5</v>
      </c>
      <c r="JD20">
        <v>-0.81</v>
      </c>
      <c r="JE20">
        <v>-1.8</v>
      </c>
      <c r="JF20">
        <v>-1.31</v>
      </c>
      <c r="JG20">
        <v>-3.28</v>
      </c>
      <c r="JH20">
        <v>-4.28</v>
      </c>
      <c r="JI20">
        <v>-3.05</v>
      </c>
      <c r="JJ20">
        <v>1.67</v>
      </c>
      <c r="JK20">
        <v>0.67</v>
      </c>
      <c r="JL20">
        <v>0.44</v>
      </c>
      <c r="JM20">
        <v>0</v>
      </c>
      <c r="JN20">
        <v>100</v>
      </c>
      <c r="JO20">
        <v>50</v>
      </c>
      <c r="JP20">
        <v>0</v>
      </c>
      <c r="JQ20">
        <v>100</v>
      </c>
      <c r="JR20">
        <v>50</v>
      </c>
      <c r="JS20">
        <v>0</v>
      </c>
      <c r="JT20">
        <v>100</v>
      </c>
      <c r="JU20">
        <v>50</v>
      </c>
      <c r="JV20">
        <v>0</v>
      </c>
      <c r="JW20">
        <v>0</v>
      </c>
      <c r="JX20">
        <v>0</v>
      </c>
      <c r="JY20">
        <v>0</v>
      </c>
      <c r="JZ20">
        <v>0</v>
      </c>
      <c r="KA20">
        <v>0</v>
      </c>
      <c r="KB20">
        <v>2.83</v>
      </c>
      <c r="KC20">
        <v>4.17</v>
      </c>
      <c r="KD20">
        <v>0</v>
      </c>
      <c r="KE20">
        <v>2440</v>
      </c>
      <c r="KF20">
        <v>6910</v>
      </c>
      <c r="KG20">
        <v>9350</v>
      </c>
      <c r="KH20">
        <v>2369</v>
      </c>
      <c r="KI20">
        <v>6709</v>
      </c>
      <c r="KJ20">
        <v>9078</v>
      </c>
      <c r="KK20">
        <v>23.4</v>
      </c>
      <c r="KL20">
        <v>25.7</v>
      </c>
      <c r="KM20">
        <v>25.1</v>
      </c>
      <c r="KN20">
        <v>-0.45</v>
      </c>
      <c r="KO20">
        <v>-0.5</v>
      </c>
      <c r="KP20">
        <v>-0.49</v>
      </c>
      <c r="KQ20">
        <v>-0.5</v>
      </c>
      <c r="KR20">
        <v>-0.53</v>
      </c>
      <c r="KS20">
        <v>-0.51</v>
      </c>
      <c r="KT20">
        <v>-0.4</v>
      </c>
      <c r="KU20">
        <v>-0.47</v>
      </c>
      <c r="KV20">
        <v>-0.46</v>
      </c>
      <c r="KW20">
        <v>8.9</v>
      </c>
      <c r="KX20">
        <v>11.2</v>
      </c>
      <c r="KY20">
        <v>10.6</v>
      </c>
      <c r="KZ20">
        <v>16.399999999999999</v>
      </c>
      <c r="LA20">
        <v>22.3</v>
      </c>
      <c r="LB20">
        <v>20.8</v>
      </c>
      <c r="LC20">
        <v>7.5</v>
      </c>
      <c r="LD20">
        <v>7.3</v>
      </c>
      <c r="LE20">
        <v>7.4</v>
      </c>
      <c r="LF20">
        <v>2.4</v>
      </c>
      <c r="LG20">
        <v>1.9</v>
      </c>
      <c r="LH20">
        <v>2</v>
      </c>
      <c r="LI20">
        <v>3.4</v>
      </c>
      <c r="LJ20">
        <v>3.1</v>
      </c>
      <c r="LK20">
        <v>3.2</v>
      </c>
      <c r="LL20">
        <v>1.7974220000000001</v>
      </c>
      <c r="LM20">
        <v>2.0724260000000001</v>
      </c>
      <c r="LN20">
        <v>2.0006599999999999</v>
      </c>
    </row>
    <row r="21" spans="2:326" x14ac:dyDescent="0.25">
      <c r="B21" t="s">
        <v>70</v>
      </c>
      <c r="C21">
        <v>207310</v>
      </c>
      <c r="D21">
        <v>213670</v>
      </c>
      <c r="E21">
        <v>420980</v>
      </c>
      <c r="F21">
        <v>196566</v>
      </c>
      <c r="G21">
        <v>201805</v>
      </c>
      <c r="H21">
        <v>398371</v>
      </c>
      <c r="I21">
        <v>49.5</v>
      </c>
      <c r="J21">
        <v>44.6</v>
      </c>
      <c r="K21">
        <v>47</v>
      </c>
      <c r="L21">
        <v>0.21</v>
      </c>
      <c r="M21">
        <v>-0.23</v>
      </c>
      <c r="N21">
        <v>-0.01</v>
      </c>
      <c r="O21">
        <v>0.21</v>
      </c>
      <c r="P21">
        <v>-0.24</v>
      </c>
      <c r="Q21">
        <v>-0.02</v>
      </c>
      <c r="R21">
        <v>0.22</v>
      </c>
      <c r="S21">
        <v>-0.23</v>
      </c>
      <c r="T21">
        <v>-0.01</v>
      </c>
      <c r="U21">
        <v>46.7</v>
      </c>
      <c r="V21">
        <v>40.5</v>
      </c>
      <c r="W21">
        <v>43.5</v>
      </c>
      <c r="X21">
        <v>68.3</v>
      </c>
      <c r="Y21">
        <v>61.5</v>
      </c>
      <c r="Z21">
        <v>64.900000000000006</v>
      </c>
      <c r="AA21">
        <v>44</v>
      </c>
      <c r="AB21">
        <v>33</v>
      </c>
      <c r="AC21">
        <v>38.4</v>
      </c>
      <c r="AD21">
        <v>20.5</v>
      </c>
      <c r="AE21">
        <v>12.6</v>
      </c>
      <c r="AF21">
        <v>16.5</v>
      </c>
      <c r="AG21">
        <v>29.1</v>
      </c>
      <c r="AH21">
        <v>18.8</v>
      </c>
      <c r="AI21">
        <v>23.9</v>
      </c>
      <c r="AJ21">
        <v>4.3046930000000003</v>
      </c>
      <c r="AK21">
        <v>3.8735580000000001</v>
      </c>
      <c r="AL21">
        <v>4.0858679999999996</v>
      </c>
      <c r="AM21">
        <v>14402</v>
      </c>
      <c r="AN21">
        <v>14694</v>
      </c>
      <c r="AO21">
        <v>29096</v>
      </c>
      <c r="AP21">
        <v>13669</v>
      </c>
      <c r="AQ21">
        <v>13873</v>
      </c>
      <c r="AR21">
        <v>27542</v>
      </c>
      <c r="AS21">
        <v>50.9</v>
      </c>
      <c r="AT21">
        <v>46.4</v>
      </c>
      <c r="AU21">
        <v>48.6</v>
      </c>
      <c r="AV21">
        <v>0.3</v>
      </c>
      <c r="AW21">
        <v>-0.14000000000000001</v>
      </c>
      <c r="AX21">
        <v>0.08</v>
      </c>
      <c r="AY21">
        <v>0.28000000000000003</v>
      </c>
      <c r="AZ21">
        <v>-0.16</v>
      </c>
      <c r="BA21">
        <v>0.06</v>
      </c>
      <c r="BB21">
        <v>0.32</v>
      </c>
      <c r="BC21">
        <v>-0.12</v>
      </c>
      <c r="BD21">
        <v>0.09</v>
      </c>
      <c r="BE21">
        <v>48.2</v>
      </c>
      <c r="BF21">
        <v>43.2</v>
      </c>
      <c r="BG21">
        <v>45.7</v>
      </c>
      <c r="BH21">
        <v>70.2</v>
      </c>
      <c r="BI21">
        <v>64.400000000000006</v>
      </c>
      <c r="BJ21">
        <v>67.3</v>
      </c>
      <c r="BK21">
        <v>45.6</v>
      </c>
      <c r="BL21">
        <v>35.299999999999997</v>
      </c>
      <c r="BM21">
        <v>40.4</v>
      </c>
      <c r="BN21">
        <v>21</v>
      </c>
      <c r="BO21">
        <v>14.8</v>
      </c>
      <c r="BP21">
        <v>17.899999999999999</v>
      </c>
      <c r="BQ21">
        <v>29.6</v>
      </c>
      <c r="BR21">
        <v>21.2</v>
      </c>
      <c r="BS21">
        <v>25.4</v>
      </c>
      <c r="BT21">
        <v>4.3981919999999999</v>
      </c>
      <c r="BU21">
        <v>4.0355169999999996</v>
      </c>
      <c r="BV21">
        <v>4.2150350000000003</v>
      </c>
      <c r="BW21">
        <v>25511</v>
      </c>
      <c r="BX21">
        <v>24291</v>
      </c>
      <c r="BY21">
        <v>49802</v>
      </c>
      <c r="BZ21">
        <v>24150</v>
      </c>
      <c r="CA21">
        <v>22992</v>
      </c>
      <c r="CB21">
        <v>47142</v>
      </c>
      <c r="CC21">
        <v>51.8</v>
      </c>
      <c r="CD21">
        <v>46.8</v>
      </c>
      <c r="CE21">
        <v>49.4</v>
      </c>
      <c r="CF21">
        <v>0.34</v>
      </c>
      <c r="CG21">
        <v>-0.1</v>
      </c>
      <c r="CH21">
        <v>0.12</v>
      </c>
      <c r="CI21">
        <v>0.32</v>
      </c>
      <c r="CJ21">
        <v>-0.12</v>
      </c>
      <c r="CK21">
        <v>0.11</v>
      </c>
      <c r="CL21">
        <v>0.35</v>
      </c>
      <c r="CM21">
        <v>-0.08</v>
      </c>
      <c r="CN21">
        <v>0.14000000000000001</v>
      </c>
      <c r="CO21">
        <v>50</v>
      </c>
      <c r="CP21">
        <v>43.8</v>
      </c>
      <c r="CQ21">
        <v>47</v>
      </c>
      <c r="CR21">
        <v>72.2</v>
      </c>
      <c r="CS21">
        <v>66.2</v>
      </c>
      <c r="CT21">
        <v>69.3</v>
      </c>
      <c r="CU21">
        <v>49</v>
      </c>
      <c r="CV21">
        <v>37.799999999999997</v>
      </c>
      <c r="CW21">
        <v>43.5</v>
      </c>
      <c r="CX21">
        <v>23.7</v>
      </c>
      <c r="CY21">
        <v>14.4</v>
      </c>
      <c r="CZ21">
        <v>19.2</v>
      </c>
      <c r="DA21">
        <v>34.200000000000003</v>
      </c>
      <c r="DB21">
        <v>22</v>
      </c>
      <c r="DC21">
        <v>28.2</v>
      </c>
      <c r="DD21">
        <v>4.5176210000000001</v>
      </c>
      <c r="DE21">
        <v>4.083437</v>
      </c>
      <c r="DF21">
        <v>4.305847</v>
      </c>
      <c r="DG21">
        <v>4523</v>
      </c>
      <c r="DH21">
        <v>5054</v>
      </c>
      <c r="DI21">
        <v>9577</v>
      </c>
      <c r="DJ21">
        <v>4223</v>
      </c>
      <c r="DK21">
        <v>4681</v>
      </c>
      <c r="DL21">
        <v>8904</v>
      </c>
      <c r="DM21">
        <v>51.6</v>
      </c>
      <c r="DN21">
        <v>48.4</v>
      </c>
      <c r="DO21">
        <v>49.9</v>
      </c>
      <c r="DP21">
        <v>0.31</v>
      </c>
      <c r="DQ21">
        <v>-0.1</v>
      </c>
      <c r="DR21">
        <v>0.09</v>
      </c>
      <c r="DS21">
        <v>0.27</v>
      </c>
      <c r="DT21">
        <v>-0.14000000000000001</v>
      </c>
      <c r="DU21">
        <v>0.06</v>
      </c>
      <c r="DV21">
        <v>0.34</v>
      </c>
      <c r="DW21">
        <v>-7.0000000000000007E-2</v>
      </c>
      <c r="DX21">
        <v>0.12</v>
      </c>
      <c r="DY21">
        <v>50</v>
      </c>
      <c r="DZ21">
        <v>48.2</v>
      </c>
      <c r="EA21">
        <v>49</v>
      </c>
      <c r="EB21">
        <v>69</v>
      </c>
      <c r="EC21">
        <v>65.7</v>
      </c>
      <c r="ED21">
        <v>67.3</v>
      </c>
      <c r="EE21">
        <v>47.1</v>
      </c>
      <c r="EF21">
        <v>38.799999999999997</v>
      </c>
      <c r="EG21">
        <v>42.7</v>
      </c>
      <c r="EH21">
        <v>25.4</v>
      </c>
      <c r="EI21">
        <v>20.7</v>
      </c>
      <c r="EJ21">
        <v>22.9</v>
      </c>
      <c r="EK21">
        <v>34.1</v>
      </c>
      <c r="EL21">
        <v>27.9</v>
      </c>
      <c r="EM21">
        <v>30.8</v>
      </c>
      <c r="EN21">
        <v>4.5098539999999998</v>
      </c>
      <c r="EO21">
        <v>4.266737</v>
      </c>
      <c r="EP21">
        <v>4.3815549999999996</v>
      </c>
      <c r="EQ21">
        <v>751</v>
      </c>
      <c r="ER21">
        <v>606</v>
      </c>
      <c r="ES21">
        <v>1357</v>
      </c>
      <c r="ET21">
        <v>670</v>
      </c>
      <c r="EU21">
        <v>526</v>
      </c>
      <c r="EV21">
        <v>1196</v>
      </c>
      <c r="EW21">
        <v>61.3</v>
      </c>
      <c r="EX21">
        <v>58.3</v>
      </c>
      <c r="EY21">
        <v>60</v>
      </c>
      <c r="EZ21">
        <v>1.05</v>
      </c>
      <c r="FA21">
        <v>0.54</v>
      </c>
      <c r="FB21">
        <v>0.82</v>
      </c>
      <c r="FC21">
        <v>0.95</v>
      </c>
      <c r="FD21">
        <v>0.43</v>
      </c>
      <c r="FE21">
        <v>0.75</v>
      </c>
      <c r="FF21">
        <v>1.1399999999999999</v>
      </c>
      <c r="FG21">
        <v>0.65</v>
      </c>
      <c r="FH21">
        <v>0.89</v>
      </c>
      <c r="FI21">
        <v>69.599999999999994</v>
      </c>
      <c r="FJ21">
        <v>69</v>
      </c>
      <c r="FK21">
        <v>69.3</v>
      </c>
      <c r="FL21">
        <v>85.1</v>
      </c>
      <c r="FM21">
        <v>84.7</v>
      </c>
      <c r="FN21">
        <v>84.9</v>
      </c>
      <c r="FO21">
        <v>51.7</v>
      </c>
      <c r="FP21">
        <v>48.7</v>
      </c>
      <c r="FQ21">
        <v>50.3</v>
      </c>
      <c r="FR21">
        <v>37</v>
      </c>
      <c r="FS21">
        <v>35</v>
      </c>
      <c r="FT21">
        <v>36.1</v>
      </c>
      <c r="FU21">
        <v>44.5</v>
      </c>
      <c r="FV21">
        <v>42.2</v>
      </c>
      <c r="FW21">
        <v>43.5</v>
      </c>
      <c r="FX21">
        <v>5.5145530000000003</v>
      </c>
      <c r="FY21">
        <v>5.332821</v>
      </c>
      <c r="FZ21">
        <v>5.4333970000000003</v>
      </c>
      <c r="GA21">
        <v>642</v>
      </c>
      <c r="GB21">
        <v>241</v>
      </c>
      <c r="GC21">
        <v>883</v>
      </c>
      <c r="GD21">
        <v>599</v>
      </c>
      <c r="GE21">
        <v>222</v>
      </c>
      <c r="GF21">
        <v>821</v>
      </c>
      <c r="GG21">
        <v>59.8</v>
      </c>
      <c r="GH21">
        <v>57.2</v>
      </c>
      <c r="GI21">
        <v>59.1</v>
      </c>
      <c r="GJ21">
        <v>1.3</v>
      </c>
      <c r="GK21">
        <v>0.94</v>
      </c>
      <c r="GL21">
        <v>1.2</v>
      </c>
      <c r="GM21">
        <v>1.2</v>
      </c>
      <c r="GN21">
        <v>0.77</v>
      </c>
      <c r="GO21">
        <v>1.1100000000000001</v>
      </c>
      <c r="GP21">
        <v>1.4</v>
      </c>
      <c r="GQ21">
        <v>1.1000000000000001</v>
      </c>
      <c r="GR21">
        <v>1.29</v>
      </c>
      <c r="GS21">
        <v>67.599999999999994</v>
      </c>
      <c r="GT21">
        <v>66.8</v>
      </c>
      <c r="GU21">
        <v>67.400000000000006</v>
      </c>
      <c r="GV21">
        <v>84.6</v>
      </c>
      <c r="GW21">
        <v>84.6</v>
      </c>
      <c r="GX21">
        <v>84.6</v>
      </c>
      <c r="GY21">
        <v>79</v>
      </c>
      <c r="GZ21">
        <v>73</v>
      </c>
      <c r="HA21">
        <v>77.3</v>
      </c>
      <c r="HB21">
        <v>44.1</v>
      </c>
      <c r="HC21">
        <v>30.3</v>
      </c>
      <c r="HD21">
        <v>40.299999999999997</v>
      </c>
      <c r="HE21">
        <v>55.1</v>
      </c>
      <c r="HF21">
        <v>41.1</v>
      </c>
      <c r="HG21">
        <v>51.3</v>
      </c>
      <c r="HH21">
        <v>5.5479279999999997</v>
      </c>
      <c r="HI21">
        <v>5.0626550000000003</v>
      </c>
      <c r="HJ21">
        <v>5.4154809999999998</v>
      </c>
      <c r="HK21">
        <v>169</v>
      </c>
      <c r="HL21">
        <v>176</v>
      </c>
      <c r="HM21">
        <v>345</v>
      </c>
      <c r="HN21">
        <v>161</v>
      </c>
      <c r="HO21">
        <v>166</v>
      </c>
      <c r="HP21">
        <v>327</v>
      </c>
      <c r="HQ21">
        <v>57.5</v>
      </c>
      <c r="HR21">
        <v>51.7</v>
      </c>
      <c r="HS21">
        <v>54.5</v>
      </c>
      <c r="HT21">
        <v>0.84</v>
      </c>
      <c r="HU21">
        <v>0.4</v>
      </c>
      <c r="HV21">
        <v>0.62</v>
      </c>
      <c r="HW21">
        <v>0.65</v>
      </c>
      <c r="HX21">
        <v>0.21</v>
      </c>
      <c r="HY21">
        <v>0.48</v>
      </c>
      <c r="HZ21">
        <v>1.04</v>
      </c>
      <c r="IA21">
        <v>0.59</v>
      </c>
      <c r="IB21">
        <v>0.75</v>
      </c>
      <c r="IC21">
        <v>61.5</v>
      </c>
      <c r="ID21">
        <v>54</v>
      </c>
      <c r="IE21">
        <v>57.7</v>
      </c>
      <c r="IF21">
        <v>81.099999999999994</v>
      </c>
      <c r="IG21">
        <v>71.599999999999994</v>
      </c>
      <c r="IH21">
        <v>76.2</v>
      </c>
      <c r="II21">
        <v>94.7</v>
      </c>
      <c r="IJ21">
        <v>82.4</v>
      </c>
      <c r="IK21">
        <v>88.4</v>
      </c>
      <c r="IL21">
        <v>40.200000000000003</v>
      </c>
      <c r="IM21">
        <v>30.7</v>
      </c>
      <c r="IN21">
        <v>35.4</v>
      </c>
      <c r="IO21">
        <v>59.2</v>
      </c>
      <c r="IP21">
        <v>44.3</v>
      </c>
      <c r="IQ21">
        <v>51.6</v>
      </c>
      <c r="IR21">
        <v>5.4997629999999997</v>
      </c>
      <c r="IS21">
        <v>4.9289199999999997</v>
      </c>
      <c r="IT21">
        <v>5.2085499999999998</v>
      </c>
      <c r="IU21">
        <v>50</v>
      </c>
      <c r="IV21">
        <v>57</v>
      </c>
      <c r="IW21">
        <v>107</v>
      </c>
      <c r="IX21">
        <v>44</v>
      </c>
      <c r="IY21">
        <v>48</v>
      </c>
      <c r="IZ21">
        <v>92</v>
      </c>
      <c r="JA21">
        <v>56.9</v>
      </c>
      <c r="JB21">
        <v>56.4</v>
      </c>
      <c r="JC21">
        <v>56.6</v>
      </c>
      <c r="JD21">
        <v>0.7</v>
      </c>
      <c r="JE21">
        <v>0.79</v>
      </c>
      <c r="JF21">
        <v>0.75</v>
      </c>
      <c r="JG21">
        <v>0.33</v>
      </c>
      <c r="JH21">
        <v>0.43</v>
      </c>
      <c r="JI21">
        <v>0.49</v>
      </c>
      <c r="JJ21">
        <v>1.08</v>
      </c>
      <c r="JK21">
        <v>1.1499999999999999</v>
      </c>
      <c r="JL21">
        <v>1.01</v>
      </c>
      <c r="JM21">
        <v>72</v>
      </c>
      <c r="JN21">
        <v>61.4</v>
      </c>
      <c r="JO21">
        <v>66.400000000000006</v>
      </c>
      <c r="JP21">
        <v>84</v>
      </c>
      <c r="JQ21">
        <v>80.7</v>
      </c>
      <c r="JR21">
        <v>82.2</v>
      </c>
      <c r="JS21">
        <v>58</v>
      </c>
      <c r="JT21">
        <v>57.9</v>
      </c>
      <c r="JU21">
        <v>57.9</v>
      </c>
      <c r="JV21">
        <v>32</v>
      </c>
      <c r="JW21">
        <v>35.1</v>
      </c>
      <c r="JX21">
        <v>33.6</v>
      </c>
      <c r="JY21">
        <v>40</v>
      </c>
      <c r="JZ21">
        <v>50.9</v>
      </c>
      <c r="KA21">
        <v>45.8</v>
      </c>
      <c r="KB21">
        <v>4.9446000000000003</v>
      </c>
      <c r="KC21">
        <v>5.0743850000000004</v>
      </c>
      <c r="KD21">
        <v>0</v>
      </c>
      <c r="KE21">
        <v>253930</v>
      </c>
      <c r="KF21">
        <v>259426</v>
      </c>
      <c r="KG21">
        <v>513356</v>
      </c>
      <c r="KH21">
        <v>240559</v>
      </c>
      <c r="KI21">
        <v>244775</v>
      </c>
      <c r="KJ21">
        <v>485334</v>
      </c>
      <c r="KK21">
        <v>49.9</v>
      </c>
      <c r="KL21">
        <v>45</v>
      </c>
      <c r="KM21">
        <v>47.4</v>
      </c>
      <c r="KN21">
        <v>0.23</v>
      </c>
      <c r="KO21">
        <v>-0.21</v>
      </c>
      <c r="KP21">
        <v>0.01</v>
      </c>
      <c r="KQ21">
        <v>0.23</v>
      </c>
      <c r="KR21">
        <v>-0.22</v>
      </c>
      <c r="KS21">
        <v>0.01</v>
      </c>
      <c r="KT21">
        <v>0.24</v>
      </c>
      <c r="KU21">
        <v>-0.21</v>
      </c>
      <c r="KV21">
        <v>0.01</v>
      </c>
      <c r="KW21">
        <v>47.2</v>
      </c>
      <c r="KX21">
        <v>41.1</v>
      </c>
      <c r="KY21">
        <v>44.1</v>
      </c>
      <c r="KZ21">
        <v>68.8</v>
      </c>
      <c r="LA21">
        <v>62.2</v>
      </c>
      <c r="LB21">
        <v>65.5</v>
      </c>
      <c r="LC21">
        <v>44.7</v>
      </c>
      <c r="LD21">
        <v>33.700000000000003</v>
      </c>
      <c r="LE21">
        <v>39.1</v>
      </c>
      <c r="LF21">
        <v>21</v>
      </c>
      <c r="LG21">
        <v>13.1</v>
      </c>
      <c r="LH21">
        <v>17</v>
      </c>
      <c r="LI21">
        <v>29.8</v>
      </c>
      <c r="LJ21">
        <v>19.399999999999999</v>
      </c>
      <c r="LK21">
        <v>24.6</v>
      </c>
      <c r="LL21">
        <v>4.336659</v>
      </c>
      <c r="LM21">
        <v>3.9085649999999998</v>
      </c>
      <c r="LN21">
        <v>4.1203200000000004</v>
      </c>
    </row>
  </sheetData>
  <pageMargins left="0.7" right="0.7" top="0.75" bottom="0.75" header="0.3" footer="0.3"/>
  <pageSetup paperSize="9"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
  <sheetViews>
    <sheetView workbookViewId="0"/>
  </sheetViews>
  <sheetFormatPr defaultColWidth="9" defaultRowHeight="15" x14ac:dyDescent="0.25"/>
  <cols>
    <col min="1" max="1" width="23.140625" style="726" customWidth="1"/>
    <col min="2" max="2" width="16.85546875" style="726" customWidth="1"/>
    <col min="3" max="5" width="9.5703125" style="725" customWidth="1"/>
    <col min="6" max="7" width="9.5703125" style="726" customWidth="1"/>
    <col min="8" max="9" width="9.5703125" style="725" customWidth="1"/>
    <col min="10" max="10" width="9" style="724"/>
    <col min="11" max="11" width="26" style="724" bestFit="1" customWidth="1"/>
    <col min="12" max="16384" width="9" style="724"/>
  </cols>
  <sheetData>
    <row r="1" spans="1:11" s="782" customFormat="1" ht="13.5" x14ac:dyDescent="0.2">
      <c r="A1" s="785" t="s">
        <v>1713</v>
      </c>
      <c r="B1" s="785"/>
      <c r="C1" s="789"/>
      <c r="D1" s="789"/>
      <c r="E1" s="788"/>
      <c r="F1" s="787"/>
      <c r="G1" s="787"/>
    </row>
    <row r="2" spans="1:11" s="782" customFormat="1" ht="13.5" x14ac:dyDescent="0.2">
      <c r="A2" s="1115" t="s">
        <v>1643</v>
      </c>
      <c r="B2" s="1115"/>
      <c r="C2" s="786"/>
      <c r="D2" s="784"/>
      <c r="F2" s="783"/>
      <c r="G2" s="783"/>
    </row>
    <row r="3" spans="1:11" s="782" customFormat="1" ht="13.5" x14ac:dyDescent="0.2">
      <c r="A3" s="785" t="s">
        <v>1642</v>
      </c>
      <c r="B3" s="785"/>
      <c r="C3" s="784"/>
      <c r="D3" s="784"/>
      <c r="F3" s="783"/>
      <c r="G3" s="783"/>
    </row>
    <row r="4" spans="1:11" s="778" customFormat="1" ht="11.25" x14ac:dyDescent="0.2">
      <c r="A4" s="781"/>
      <c r="B4" s="781"/>
      <c r="F4" s="780"/>
      <c r="G4" s="779"/>
    </row>
    <row r="5" spans="1:11" s="725" customFormat="1" x14ac:dyDescent="0.25">
      <c r="A5" s="726"/>
      <c r="B5" s="726"/>
      <c r="F5" s="726"/>
      <c r="G5" s="726"/>
    </row>
    <row r="6" spans="1:11" s="776" customFormat="1" x14ac:dyDescent="0.25">
      <c r="A6" s="765"/>
      <c r="B6" s="765"/>
      <c r="C6" s="777" t="s">
        <v>59</v>
      </c>
      <c r="D6" s="777" t="s">
        <v>60</v>
      </c>
      <c r="E6" s="777" t="s">
        <v>61</v>
      </c>
      <c r="F6" s="777" t="s">
        <v>1641</v>
      </c>
      <c r="G6" s="777" t="s">
        <v>1640</v>
      </c>
      <c r="H6" s="777" t="s">
        <v>1639</v>
      </c>
      <c r="I6" s="777" t="s">
        <v>58</v>
      </c>
      <c r="J6" s="777" t="s">
        <v>16</v>
      </c>
    </row>
    <row r="7" spans="1:11" s="725" customFormat="1" ht="23.25" x14ac:dyDescent="0.25">
      <c r="A7" s="775" t="s">
        <v>1638</v>
      </c>
      <c r="B7" s="774" t="s">
        <v>1637</v>
      </c>
      <c r="C7" s="768">
        <v>135589</v>
      </c>
      <c r="D7" s="770">
        <v>142098</v>
      </c>
      <c r="E7" s="770">
        <v>154018</v>
      </c>
      <c r="F7" s="772">
        <v>150444</v>
      </c>
      <c r="G7" s="773">
        <v>151176</v>
      </c>
      <c r="H7" s="772">
        <v>149876</v>
      </c>
      <c r="I7" s="772">
        <v>143544</v>
      </c>
      <c r="J7" s="772">
        <v>141136</v>
      </c>
      <c r="K7" s="767"/>
    </row>
    <row r="8" spans="1:11" s="725" customFormat="1" x14ac:dyDescent="0.25">
      <c r="A8" s="771"/>
      <c r="B8" s="757" t="s">
        <v>1636</v>
      </c>
      <c r="C8" s="768">
        <v>431338</v>
      </c>
      <c r="D8" s="770">
        <v>419207</v>
      </c>
      <c r="E8" s="770">
        <v>417304</v>
      </c>
      <c r="F8" s="768">
        <v>407988</v>
      </c>
      <c r="G8" s="769">
        <v>402020</v>
      </c>
      <c r="H8" s="768">
        <v>390780</v>
      </c>
      <c r="I8" s="768">
        <v>384200</v>
      </c>
      <c r="J8" s="768">
        <v>382490</v>
      </c>
      <c r="K8" s="767"/>
    </row>
    <row r="9" spans="1:11" s="725" customFormat="1" x14ac:dyDescent="0.25">
      <c r="A9" s="766"/>
      <c r="B9" s="765" t="s">
        <v>70</v>
      </c>
      <c r="C9" s="762">
        <v>566927</v>
      </c>
      <c r="D9" s="764">
        <v>561305</v>
      </c>
      <c r="E9" s="764">
        <v>571322</v>
      </c>
      <c r="F9" s="762">
        <v>558432</v>
      </c>
      <c r="G9" s="763">
        <v>553446</v>
      </c>
      <c r="H9" s="762">
        <v>540656</v>
      </c>
      <c r="I9" s="762">
        <v>527744</v>
      </c>
      <c r="J9" s="762">
        <v>523626</v>
      </c>
    </row>
    <row r="10" spans="1:11" s="725" customFormat="1" x14ac:dyDescent="0.25">
      <c r="A10" s="758"/>
      <c r="B10" s="757"/>
      <c r="C10" s="761"/>
      <c r="D10" s="761"/>
      <c r="E10" s="761"/>
      <c r="F10" s="761"/>
      <c r="G10" s="754"/>
      <c r="H10" s="754"/>
      <c r="I10" s="761"/>
      <c r="J10" s="761"/>
    </row>
    <row r="11" spans="1:11" s="725" customFormat="1" ht="24.75" customHeight="1" x14ac:dyDescent="0.25">
      <c r="A11" s="1116" t="s">
        <v>1635</v>
      </c>
      <c r="B11" s="1116"/>
      <c r="C11" s="759">
        <v>4.07</v>
      </c>
      <c r="D11" s="759">
        <v>3.89</v>
      </c>
      <c r="E11" s="759">
        <v>3.81</v>
      </c>
      <c r="F11" s="759">
        <v>3.74</v>
      </c>
      <c r="G11" s="760">
        <v>3.8</v>
      </c>
      <c r="H11" s="759">
        <v>3.78</v>
      </c>
      <c r="I11" s="759">
        <v>3.6607642476959401</v>
      </c>
      <c r="J11" s="759">
        <v>3.6817425203605803</v>
      </c>
    </row>
    <row r="12" spans="1:11" s="725" customFormat="1" ht="13.5" customHeight="1" x14ac:dyDescent="0.25">
      <c r="A12" s="758"/>
      <c r="B12" s="757"/>
      <c r="C12" s="754"/>
      <c r="D12" s="756"/>
      <c r="E12" s="756"/>
      <c r="F12" s="754"/>
      <c r="G12" s="755"/>
      <c r="H12" s="754"/>
      <c r="I12" s="754"/>
      <c r="J12" s="754"/>
    </row>
    <row r="13" spans="1:11" s="725" customFormat="1" x14ac:dyDescent="0.25">
      <c r="A13" s="1117" t="s">
        <v>1634</v>
      </c>
      <c r="B13" s="1117"/>
      <c r="C13" s="752" t="s">
        <v>111</v>
      </c>
      <c r="D13" s="752">
        <v>-4.2999999999999997E-2</v>
      </c>
      <c r="E13" s="752">
        <v>-2.1000000000000001E-2</v>
      </c>
      <c r="F13" s="752">
        <v>-1.7999999999999999E-2</v>
      </c>
      <c r="G13" s="753">
        <v>1.6E-2</v>
      </c>
      <c r="H13" s="753">
        <v>-5.0000000000000001E-3</v>
      </c>
      <c r="I13" s="752">
        <v>-3.2000000000000001E-2</v>
      </c>
      <c r="J13" s="752">
        <v>6.0000000000000001E-3</v>
      </c>
      <c r="K13" s="751"/>
    </row>
    <row r="14" spans="1:11" s="725" customFormat="1" x14ac:dyDescent="0.25">
      <c r="A14" s="1118" t="s">
        <v>1633</v>
      </c>
      <c r="B14" s="1118"/>
      <c r="C14" s="749" t="s">
        <v>111</v>
      </c>
      <c r="D14" s="749">
        <v>-4.2999999999999997E-2</v>
      </c>
      <c r="E14" s="749">
        <v>-6.4000000000000001E-2</v>
      </c>
      <c r="F14" s="749">
        <v>-0.08</v>
      </c>
      <c r="G14" s="750">
        <v>-6.6000000000000003E-2</v>
      </c>
      <c r="H14" s="750">
        <v>-7.0000000000000007E-2</v>
      </c>
      <c r="I14" s="749">
        <v>-0.1</v>
      </c>
      <c r="J14" s="749">
        <v>-9.5000000000000001E-2</v>
      </c>
      <c r="K14" s="748"/>
    </row>
    <row r="15" spans="1:11" s="725" customFormat="1" x14ac:dyDescent="0.25">
      <c r="A15" s="726"/>
      <c r="B15" s="726"/>
      <c r="E15" s="745"/>
      <c r="F15" s="745"/>
      <c r="G15" s="745"/>
      <c r="H15" s="747"/>
      <c r="J15" s="746" t="s">
        <v>1632</v>
      </c>
    </row>
    <row r="16" spans="1:11" s="725" customFormat="1" x14ac:dyDescent="0.25">
      <c r="A16" s="726"/>
      <c r="B16" s="726"/>
      <c r="E16" s="745"/>
      <c r="F16" s="726"/>
      <c r="G16" s="726"/>
    </row>
    <row r="17" spans="1:31" s="742" customFormat="1" ht="43.9" customHeight="1" x14ac:dyDescent="0.2">
      <c r="A17" s="1119" t="s">
        <v>1706</v>
      </c>
      <c r="B17" s="1119"/>
      <c r="C17" s="1119"/>
      <c r="D17" s="1119"/>
      <c r="E17" s="1119"/>
      <c r="F17" s="1119"/>
      <c r="G17" s="1119"/>
      <c r="H17" s="1119"/>
      <c r="I17" s="741"/>
      <c r="M17" s="744"/>
    </row>
    <row r="18" spans="1:31" s="742" customFormat="1" ht="15.75" customHeight="1" x14ac:dyDescent="0.2">
      <c r="A18" s="1119" t="s">
        <v>1631</v>
      </c>
      <c r="B18" s="1119"/>
      <c r="C18" s="1119"/>
      <c r="D18" s="1119"/>
      <c r="E18" s="1119"/>
      <c r="F18" s="1119"/>
      <c r="G18" s="1119"/>
      <c r="H18" s="1119"/>
      <c r="I18" s="741"/>
      <c r="J18" s="743"/>
    </row>
    <row r="19" spans="1:31" s="736" customFormat="1" ht="53.25" customHeight="1" x14ac:dyDescent="0.2">
      <c r="A19" s="1120" t="s">
        <v>1705</v>
      </c>
      <c r="B19" s="1121"/>
      <c r="C19" s="1121"/>
      <c r="D19" s="1121"/>
      <c r="E19" s="1121"/>
      <c r="F19" s="1121"/>
      <c r="G19" s="1121"/>
      <c r="H19" s="1121"/>
      <c r="I19" s="741"/>
      <c r="J19" s="741"/>
      <c r="K19" s="741"/>
      <c r="L19" s="741"/>
      <c r="M19" s="741"/>
      <c r="N19" s="741"/>
      <c r="O19" s="741"/>
      <c r="P19" s="741"/>
      <c r="Q19" s="741"/>
      <c r="R19" s="741"/>
      <c r="S19" s="740"/>
      <c r="T19" s="740"/>
      <c r="U19" s="740"/>
      <c r="V19" s="740"/>
      <c r="W19" s="739"/>
      <c r="X19" s="739"/>
      <c r="Y19" s="739"/>
      <c r="Z19" s="739"/>
      <c r="AA19" s="739"/>
      <c r="AB19" s="739"/>
      <c r="AC19" s="738"/>
      <c r="AD19" s="737"/>
      <c r="AE19" s="737"/>
    </row>
    <row r="20" spans="1:31" s="735" customFormat="1" ht="59.25" customHeight="1" x14ac:dyDescent="0.25">
      <c r="A20" s="1119" t="s">
        <v>1630</v>
      </c>
      <c r="B20" s="1119"/>
      <c r="C20" s="1119"/>
      <c r="D20" s="1119"/>
      <c r="E20" s="1119"/>
      <c r="F20" s="1119"/>
      <c r="G20" s="1119"/>
      <c r="H20" s="1119"/>
    </row>
    <row r="21" spans="1:31" s="728" customFormat="1" ht="83.25" customHeight="1" x14ac:dyDescent="0.25">
      <c r="A21" s="1119" t="s">
        <v>1708</v>
      </c>
      <c r="B21" s="1119"/>
      <c r="C21" s="1119"/>
      <c r="D21" s="1119"/>
      <c r="E21" s="1119"/>
      <c r="F21" s="1119"/>
      <c r="G21" s="1119"/>
      <c r="H21" s="1119"/>
      <c r="I21" s="729"/>
    </row>
    <row r="22" spans="1:31" s="728" customFormat="1" ht="53.25" customHeight="1" x14ac:dyDescent="0.25">
      <c r="A22" s="1113" t="s">
        <v>1629</v>
      </c>
      <c r="B22" s="1113"/>
      <c r="C22" s="1113"/>
      <c r="D22" s="1113"/>
      <c r="E22" s="1113"/>
      <c r="F22" s="1113"/>
      <c r="G22" s="1113"/>
      <c r="H22" s="1113"/>
      <c r="I22" s="729"/>
    </row>
    <row r="23" spans="1:31" s="728" customFormat="1" ht="18.75" customHeight="1" x14ac:dyDescent="0.25">
      <c r="A23" s="1113" t="s">
        <v>1628</v>
      </c>
      <c r="B23" s="1113"/>
      <c r="C23" s="1113"/>
      <c r="D23" s="1113"/>
      <c r="E23" s="1113"/>
      <c r="F23" s="1113"/>
      <c r="G23" s="1113"/>
      <c r="H23" s="1113"/>
      <c r="I23" s="729"/>
    </row>
    <row r="24" spans="1:31" s="728" customFormat="1" ht="6.75" customHeight="1" x14ac:dyDescent="0.25">
      <c r="A24" s="731"/>
      <c r="B24" s="731"/>
      <c r="C24" s="734"/>
      <c r="D24" s="734"/>
      <c r="E24" s="734"/>
      <c r="F24" s="734"/>
      <c r="G24" s="734"/>
      <c r="H24" s="733"/>
      <c r="I24" s="729"/>
    </row>
    <row r="25" spans="1:31" s="728" customFormat="1" ht="9" customHeight="1" x14ac:dyDescent="0.25">
      <c r="A25" s="732" t="s">
        <v>1627</v>
      </c>
      <c r="B25" s="731"/>
      <c r="C25" s="730"/>
      <c r="D25" s="730"/>
      <c r="E25" s="730"/>
      <c r="F25" s="730"/>
      <c r="G25" s="730"/>
      <c r="H25" s="729"/>
      <c r="I25" s="729"/>
    </row>
    <row r="26" spans="1:31" x14ac:dyDescent="0.25">
      <c r="F26" s="725"/>
      <c r="G26" s="725"/>
    </row>
    <row r="27" spans="1:31" ht="66" customHeight="1" x14ac:dyDescent="0.25">
      <c r="A27" s="1114"/>
      <c r="B27" s="1114"/>
      <c r="C27" s="1114"/>
      <c r="D27" s="1114"/>
      <c r="E27" s="1114"/>
      <c r="F27" s="1114"/>
      <c r="G27" s="1114"/>
      <c r="H27" s="1114"/>
    </row>
    <row r="28" spans="1:31" x14ac:dyDescent="0.25">
      <c r="C28" s="727"/>
      <c r="D28" s="727"/>
      <c r="E28" s="727"/>
      <c r="F28" s="727"/>
      <c r="G28" s="727"/>
    </row>
    <row r="29" spans="1:31" x14ac:dyDescent="0.25">
      <c r="C29" s="727"/>
      <c r="D29" s="727"/>
      <c r="E29" s="727"/>
      <c r="F29" s="727"/>
      <c r="G29" s="727"/>
    </row>
    <row r="30" spans="1:31" x14ac:dyDescent="0.25">
      <c r="C30" s="725" t="s">
        <v>34</v>
      </c>
    </row>
  </sheetData>
  <sheetProtection sheet="1" objects="1" scenarios="1"/>
  <mergeCells count="12">
    <mergeCell ref="A22:H22"/>
    <mergeCell ref="A23:H23"/>
    <mergeCell ref="A27:H27"/>
    <mergeCell ref="A2:B2"/>
    <mergeCell ref="A11:B11"/>
    <mergeCell ref="A13:B13"/>
    <mergeCell ref="A14:B14"/>
    <mergeCell ref="A17:H17"/>
    <mergeCell ref="A18:H18"/>
    <mergeCell ref="A19:H19"/>
    <mergeCell ref="A20:H20"/>
    <mergeCell ref="A21:H2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
  <sheetViews>
    <sheetView zoomScale="101" zoomScaleNormal="130" workbookViewId="0"/>
  </sheetViews>
  <sheetFormatPr defaultColWidth="9" defaultRowHeight="12" x14ac:dyDescent="0.2"/>
  <cols>
    <col min="1" max="1" width="12.5703125" style="790" customWidth="1"/>
    <col min="2" max="2" width="9" style="790"/>
    <col min="3" max="3" width="13.140625" style="790" customWidth="1"/>
    <col min="4" max="5" width="12.28515625" style="790" customWidth="1"/>
    <col min="6" max="6" width="4.28515625" style="790" customWidth="1"/>
    <col min="7" max="7" width="5.85546875" style="790" customWidth="1"/>
    <col min="8" max="8" width="3.7109375" style="790" customWidth="1"/>
    <col min="9" max="14" width="9" style="790"/>
    <col min="15" max="16" width="0" style="790" hidden="1" customWidth="1"/>
    <col min="17" max="19" width="10.7109375" style="790" customWidth="1"/>
    <col min="20" max="25" width="10.7109375" style="791" customWidth="1"/>
    <col min="26" max="27" width="10.7109375" style="790" customWidth="1"/>
    <col min="28" max="28" width="12.5703125" style="790" hidden="1" customWidth="1"/>
    <col min="29" max="29" width="10.7109375" style="790" hidden="1" customWidth="1"/>
    <col min="30" max="16384" width="9" style="790"/>
  </cols>
  <sheetData>
    <row r="1" spans="1:25" s="836" customFormat="1" ht="12.75" customHeight="1" x14ac:dyDescent="0.2">
      <c r="A1" s="785" t="s">
        <v>1712</v>
      </c>
      <c r="C1" s="838"/>
      <c r="D1" s="838"/>
      <c r="E1" s="838"/>
      <c r="F1" s="838"/>
      <c r="G1" s="838"/>
      <c r="H1" s="838"/>
      <c r="I1" s="838"/>
      <c r="J1" s="838"/>
      <c r="K1" s="838"/>
      <c r="L1" s="838"/>
      <c r="M1" s="838"/>
      <c r="N1" s="838"/>
      <c r="O1" s="838"/>
      <c r="P1" s="838"/>
      <c r="Q1" s="838"/>
      <c r="R1" s="838"/>
      <c r="S1" s="838"/>
      <c r="T1" s="842"/>
      <c r="U1" s="842"/>
      <c r="V1" s="842"/>
      <c r="W1" s="841"/>
      <c r="X1" s="841"/>
      <c r="Y1" s="841"/>
    </row>
    <row r="2" spans="1:25" s="836" customFormat="1" ht="12.75" customHeight="1" x14ac:dyDescent="0.2">
      <c r="A2" s="788" t="s">
        <v>1660</v>
      </c>
      <c r="C2" s="838"/>
      <c r="D2" s="843"/>
      <c r="E2" s="838"/>
      <c r="F2" s="838"/>
      <c r="G2" s="838"/>
      <c r="H2" s="838"/>
      <c r="I2" s="838"/>
      <c r="J2" s="838"/>
      <c r="K2" s="838"/>
      <c r="L2" s="838"/>
      <c r="M2" s="838"/>
      <c r="N2" s="838"/>
      <c r="O2" s="838"/>
      <c r="P2" s="838"/>
      <c r="Q2" s="838"/>
      <c r="R2" s="838"/>
      <c r="S2" s="838"/>
      <c r="T2" s="842"/>
      <c r="U2" s="842"/>
      <c r="V2" s="842"/>
      <c r="W2" s="841"/>
      <c r="X2" s="841"/>
      <c r="Y2" s="841"/>
    </row>
    <row r="3" spans="1:25" s="836" customFormat="1" ht="12.75" customHeight="1" x14ac:dyDescent="0.2">
      <c r="A3" s="785" t="s">
        <v>1659</v>
      </c>
      <c r="C3" s="838"/>
      <c r="D3" s="838"/>
      <c r="E3" s="838"/>
      <c r="F3" s="838"/>
      <c r="G3" s="838"/>
      <c r="H3" s="838"/>
      <c r="I3" s="838"/>
      <c r="J3" s="838"/>
      <c r="K3" s="838"/>
      <c r="L3" s="838"/>
      <c r="M3" s="838"/>
      <c r="N3" s="838"/>
      <c r="O3" s="838"/>
      <c r="P3" s="838"/>
      <c r="Q3" s="838"/>
      <c r="T3" s="841"/>
      <c r="U3" s="841"/>
      <c r="V3" s="841"/>
      <c r="W3" s="841"/>
      <c r="X3" s="841"/>
      <c r="Y3" s="841"/>
    </row>
    <row r="4" spans="1:25" ht="12.75" thickBot="1" x14ac:dyDescent="0.25"/>
    <row r="5" spans="1:25" ht="12.75" thickBot="1" x14ac:dyDescent="0.25">
      <c r="A5" s="1130" t="s">
        <v>158</v>
      </c>
      <c r="B5" s="1131"/>
      <c r="C5" s="1131"/>
      <c r="D5" s="1131"/>
      <c r="E5" s="1131"/>
      <c r="F5" s="1131"/>
      <c r="G5" s="1131"/>
      <c r="H5" s="1132"/>
      <c r="U5" s="791" t="s">
        <v>1657</v>
      </c>
      <c r="V5" s="791" t="str">
        <f>IF(E6=U5,"Table_4b1_Percentages",IF(E6=U6,"Table_4b1_Numbers"))</f>
        <v>Table_4b1_Percentages</v>
      </c>
    </row>
    <row r="6" spans="1:25" ht="12.75" thickBot="1" x14ac:dyDescent="0.25">
      <c r="A6" s="1133" t="s">
        <v>1658</v>
      </c>
      <c r="B6" s="1134"/>
      <c r="C6" s="1134"/>
      <c r="D6" s="1135"/>
      <c r="E6" s="1136" t="s">
        <v>1657</v>
      </c>
      <c r="F6" s="1134"/>
      <c r="G6" s="1134"/>
      <c r="H6" s="1135"/>
      <c r="M6" s="782"/>
      <c r="O6" s="782" t="s">
        <v>1657</v>
      </c>
      <c r="P6" s="782" t="str">
        <f>IF(E6=O6,"Table_4b1_Percentages",IF(E6=O7,"Table_4b1_Numbers"))</f>
        <v>Table_4b1_Percentages</v>
      </c>
      <c r="U6" s="791" t="s">
        <v>1656</v>
      </c>
    </row>
    <row r="7" spans="1:25" x14ac:dyDescent="0.2">
      <c r="A7" s="840"/>
      <c r="B7" s="840"/>
      <c r="C7" s="840"/>
      <c r="D7" s="840"/>
      <c r="E7" s="840"/>
      <c r="F7" s="840"/>
      <c r="G7" s="840"/>
      <c r="H7" s="840"/>
      <c r="I7" s="840"/>
      <c r="J7" s="840"/>
      <c r="K7" s="840"/>
      <c r="L7" s="840"/>
      <c r="M7" s="782"/>
      <c r="N7" s="840"/>
      <c r="O7" s="782" t="s">
        <v>1656</v>
      </c>
      <c r="P7" s="782"/>
      <c r="Q7" s="840"/>
      <c r="R7" s="840"/>
      <c r="S7" s="840"/>
      <c r="T7" s="839"/>
      <c r="U7" s="839"/>
      <c r="V7" s="839"/>
    </row>
    <row r="8" spans="1:25" hidden="1" x14ac:dyDescent="0.2">
      <c r="A8" s="837">
        <v>1</v>
      </c>
      <c r="B8" s="836">
        <v>2</v>
      </c>
      <c r="C8" s="838">
        <v>3</v>
      </c>
      <c r="D8" s="837">
        <v>4</v>
      </c>
      <c r="E8" s="836">
        <v>5</v>
      </c>
    </row>
    <row r="9" spans="1:25" ht="15" customHeight="1" x14ac:dyDescent="0.2">
      <c r="A9" s="835"/>
      <c r="B9" s="834" t="s">
        <v>1655</v>
      </c>
      <c r="C9" s="1137" t="str">
        <f ca="1">VLOOKUP($B9,INDIRECT($V$5),C$8,FALSE)</f>
        <v>2017/18</v>
      </c>
      <c r="D9" s="1137">
        <f ca="1">VLOOKUP($A9,INDIRECT($V$5),D$8,FALSE)</f>
        <v>100</v>
      </c>
      <c r="E9" s="1137">
        <f ca="1">VLOOKUP($A9,INDIRECT($V$5),E$8,FALSE)</f>
        <v>100</v>
      </c>
      <c r="F9" s="816"/>
    </row>
    <row r="10" spans="1:25" ht="46.9" customHeight="1" x14ac:dyDescent="0.2">
      <c r="A10" s="833" t="s">
        <v>1654</v>
      </c>
      <c r="B10" s="832" t="s">
        <v>1653</v>
      </c>
      <c r="C10" s="1138" t="str">
        <f ca="1">VLOOKUP($B10,INDIRECT($V$5),C$8,FALSE)</f>
        <v>Percentage of pupils achieving at least</v>
      </c>
      <c r="D10" s="1138" t="e">
        <f ca="1">VLOOKUP(#REF!,INDIRECT($V$5),D$8,FALSE)</f>
        <v>#REF!</v>
      </c>
      <c r="E10" s="1138" t="e">
        <f ca="1">VLOOKUP(#REF!,INDIRECT($V$5),E$8,FALSE)</f>
        <v>#REF!</v>
      </c>
      <c r="F10" s="816"/>
    </row>
    <row r="11" spans="1:25" s="826" customFormat="1" ht="25.5" customHeight="1" x14ac:dyDescent="0.25">
      <c r="A11" s="831"/>
      <c r="B11" s="830" t="s">
        <v>1652</v>
      </c>
      <c r="C11" s="829" t="s">
        <v>338</v>
      </c>
      <c r="D11" s="829" t="s">
        <v>1636</v>
      </c>
      <c r="E11" s="829" t="s">
        <v>1651</v>
      </c>
      <c r="F11" s="828"/>
      <c r="T11" s="827"/>
      <c r="U11" s="827"/>
      <c r="V11" s="827"/>
      <c r="W11" s="827"/>
      <c r="X11" s="827"/>
      <c r="Y11" s="827"/>
    </row>
    <row r="12" spans="1:25" ht="15" customHeight="1" x14ac:dyDescent="0.2">
      <c r="A12" s="823">
        <v>0</v>
      </c>
      <c r="B12" s="825"/>
      <c r="C12" s="821">
        <f t="shared" ref="C12:E30" ca="1" si="0">VLOOKUP($A12,INDIRECT($P$6),C$8,FALSE)</f>
        <v>100</v>
      </c>
      <c r="D12" s="821">
        <f t="shared" ca="1" si="0"/>
        <v>100</v>
      </c>
      <c r="E12" s="821">
        <f t="shared" ca="1" si="0"/>
        <v>100</v>
      </c>
      <c r="F12" s="816"/>
    </row>
    <row r="13" spans="1:25" x14ac:dyDescent="0.2">
      <c r="A13" s="823">
        <v>0.5</v>
      </c>
      <c r="B13" s="824"/>
      <c r="C13" s="821">
        <f t="shared" ca="1" si="0"/>
        <v>93</v>
      </c>
      <c r="D13" s="821">
        <f t="shared" ca="1" si="0"/>
        <v>98</v>
      </c>
      <c r="E13" s="821">
        <f t="shared" ca="1" si="0"/>
        <v>97</v>
      </c>
      <c r="F13" s="816"/>
    </row>
    <row r="14" spans="1:25" x14ac:dyDescent="0.2">
      <c r="A14" s="823">
        <v>1</v>
      </c>
      <c r="B14" s="824"/>
      <c r="C14" s="821">
        <f t="shared" ca="1" si="0"/>
        <v>91</v>
      </c>
      <c r="D14" s="821">
        <f t="shared" ca="1" si="0"/>
        <v>98</v>
      </c>
      <c r="E14" s="821">
        <f t="shared" ca="1" si="0"/>
        <v>96</v>
      </c>
      <c r="F14" s="816"/>
    </row>
    <row r="15" spans="1:25" x14ac:dyDescent="0.2">
      <c r="A15" s="823">
        <v>1.5</v>
      </c>
      <c r="B15" s="824"/>
      <c r="C15" s="821">
        <f t="shared" ca="1" si="0"/>
        <v>88</v>
      </c>
      <c r="D15" s="821">
        <f t="shared" ca="1" si="0"/>
        <v>97</v>
      </c>
      <c r="E15" s="821">
        <f t="shared" ca="1" si="0"/>
        <v>94</v>
      </c>
      <c r="F15" s="816"/>
    </row>
    <row r="16" spans="1:25" x14ac:dyDescent="0.2">
      <c r="A16" s="823">
        <v>2</v>
      </c>
      <c r="B16" s="824"/>
      <c r="C16" s="821">
        <f t="shared" ca="1" si="0"/>
        <v>84</v>
      </c>
      <c r="D16" s="821">
        <f t="shared" ca="1" si="0"/>
        <v>95</v>
      </c>
      <c r="E16" s="821">
        <f t="shared" ca="1" si="0"/>
        <v>92</v>
      </c>
      <c r="F16" s="816"/>
    </row>
    <row r="17" spans="1:6" x14ac:dyDescent="0.2">
      <c r="A17" s="823">
        <v>2.5</v>
      </c>
      <c r="B17" s="824"/>
      <c r="C17" s="821">
        <f t="shared" ca="1" si="0"/>
        <v>77</v>
      </c>
      <c r="D17" s="821">
        <f t="shared" ca="1" si="0"/>
        <v>92</v>
      </c>
      <c r="E17" s="821">
        <f t="shared" ca="1" si="0"/>
        <v>88</v>
      </c>
      <c r="F17" s="816"/>
    </row>
    <row r="18" spans="1:6" x14ac:dyDescent="0.2">
      <c r="A18" s="823">
        <v>3</v>
      </c>
      <c r="B18" s="824"/>
      <c r="C18" s="821">
        <f t="shared" ca="1" si="0"/>
        <v>69</v>
      </c>
      <c r="D18" s="821">
        <f t="shared" ca="1" si="0"/>
        <v>89</v>
      </c>
      <c r="E18" s="821">
        <f t="shared" ca="1" si="0"/>
        <v>84</v>
      </c>
      <c r="F18" s="816"/>
    </row>
    <row r="19" spans="1:6" x14ac:dyDescent="0.2">
      <c r="A19" s="823">
        <v>3.5</v>
      </c>
      <c r="B19" s="824"/>
      <c r="C19" s="821">
        <f t="shared" ca="1" si="0"/>
        <v>61</v>
      </c>
      <c r="D19" s="821">
        <f t="shared" ca="1" si="0"/>
        <v>84</v>
      </c>
      <c r="E19" s="821">
        <f t="shared" ca="1" si="0"/>
        <v>77</v>
      </c>
      <c r="F19" s="816"/>
    </row>
    <row r="20" spans="1:6" x14ac:dyDescent="0.2">
      <c r="A20" s="823">
        <v>4</v>
      </c>
      <c r="B20" s="824"/>
      <c r="C20" s="821">
        <f t="shared" ca="1" si="0"/>
        <v>51</v>
      </c>
      <c r="D20" s="821">
        <f t="shared" ca="1" si="0"/>
        <v>77</v>
      </c>
      <c r="E20" s="821">
        <f t="shared" ca="1" si="0"/>
        <v>70</v>
      </c>
      <c r="F20" s="816"/>
    </row>
    <row r="21" spans="1:6" x14ac:dyDescent="0.2">
      <c r="A21" s="823">
        <v>4.5</v>
      </c>
      <c r="B21" s="824"/>
      <c r="C21" s="821">
        <f t="shared" ca="1" si="0"/>
        <v>41</v>
      </c>
      <c r="D21" s="821">
        <f t="shared" ca="1" si="0"/>
        <v>68</v>
      </c>
      <c r="E21" s="821">
        <f t="shared" ca="1" si="0"/>
        <v>61</v>
      </c>
      <c r="F21" s="816"/>
    </row>
    <row r="22" spans="1:6" x14ac:dyDescent="0.2">
      <c r="A22" s="823">
        <v>5</v>
      </c>
      <c r="B22" s="824"/>
      <c r="C22" s="821">
        <f t="shared" ca="1" si="0"/>
        <v>32</v>
      </c>
      <c r="D22" s="821">
        <f t="shared" ca="1" si="0"/>
        <v>58</v>
      </c>
      <c r="E22" s="821">
        <f t="shared" ca="1" si="0"/>
        <v>51</v>
      </c>
      <c r="F22" s="816"/>
    </row>
    <row r="23" spans="1:6" x14ac:dyDescent="0.2">
      <c r="A23" s="823">
        <v>5.5</v>
      </c>
      <c r="B23" s="824"/>
      <c r="C23" s="821">
        <f t="shared" ca="1" si="0"/>
        <v>23</v>
      </c>
      <c r="D23" s="821">
        <f t="shared" ca="1" si="0"/>
        <v>47</v>
      </c>
      <c r="E23" s="821">
        <f t="shared" ca="1" si="0"/>
        <v>41</v>
      </c>
      <c r="F23" s="816"/>
    </row>
    <row r="24" spans="1:6" x14ac:dyDescent="0.2">
      <c r="A24" s="823">
        <v>6</v>
      </c>
      <c r="B24" s="824"/>
      <c r="C24" s="821">
        <f t="shared" ca="1" si="0"/>
        <v>16</v>
      </c>
      <c r="D24" s="821">
        <f t="shared" ca="1" si="0"/>
        <v>37</v>
      </c>
      <c r="E24" s="821">
        <f t="shared" ca="1" si="0"/>
        <v>31</v>
      </c>
      <c r="F24" s="816"/>
    </row>
    <row r="25" spans="1:6" x14ac:dyDescent="0.2">
      <c r="A25" s="823">
        <v>6.5</v>
      </c>
      <c r="B25" s="824"/>
      <c r="C25" s="821">
        <f t="shared" ca="1" si="0"/>
        <v>11</v>
      </c>
      <c r="D25" s="821">
        <f t="shared" ca="1" si="0"/>
        <v>28</v>
      </c>
      <c r="E25" s="821">
        <f t="shared" ca="1" si="0"/>
        <v>24</v>
      </c>
      <c r="F25" s="816"/>
    </row>
    <row r="26" spans="1:6" x14ac:dyDescent="0.2">
      <c r="A26" s="822">
        <v>7</v>
      </c>
      <c r="B26" s="824"/>
      <c r="C26" s="821">
        <f t="shared" ca="1" si="0"/>
        <v>7</v>
      </c>
      <c r="D26" s="821">
        <f t="shared" ca="1" si="0"/>
        <v>20</v>
      </c>
      <c r="E26" s="821">
        <f t="shared" ca="1" si="0"/>
        <v>17</v>
      </c>
      <c r="F26" s="816"/>
    </row>
    <row r="27" spans="1:6" x14ac:dyDescent="0.2">
      <c r="A27" s="822">
        <v>7.5</v>
      </c>
      <c r="B27" s="824"/>
      <c r="C27" s="821">
        <f t="shared" ca="1" si="0"/>
        <v>4</v>
      </c>
      <c r="D27" s="821">
        <f t="shared" ca="1" si="0"/>
        <v>14</v>
      </c>
      <c r="E27" s="821">
        <f t="shared" ca="1" si="0"/>
        <v>11</v>
      </c>
      <c r="F27" s="816"/>
    </row>
    <row r="28" spans="1:6" x14ac:dyDescent="0.2">
      <c r="A28" s="823">
        <v>8</v>
      </c>
      <c r="B28" s="816"/>
      <c r="C28" s="821">
        <f t="shared" ca="1" si="0"/>
        <v>2</v>
      </c>
      <c r="D28" s="821">
        <f t="shared" ca="1" si="0"/>
        <v>8</v>
      </c>
      <c r="E28" s="821">
        <f t="shared" ca="1" si="0"/>
        <v>7</v>
      </c>
      <c r="F28" s="816"/>
    </row>
    <row r="29" spans="1:6" x14ac:dyDescent="0.2">
      <c r="A29" s="822">
        <v>8.5</v>
      </c>
      <c r="B29" s="816"/>
      <c r="C29" s="821">
        <f t="shared" ca="1" si="0"/>
        <v>1</v>
      </c>
      <c r="D29" s="821">
        <f t="shared" ca="1" si="0"/>
        <v>4</v>
      </c>
      <c r="E29" s="821">
        <f t="shared" ca="1" si="0"/>
        <v>3</v>
      </c>
      <c r="F29" s="816"/>
    </row>
    <row r="30" spans="1:6" x14ac:dyDescent="0.2">
      <c r="A30" s="820">
        <v>9</v>
      </c>
      <c r="B30" s="819"/>
      <c r="C30" s="818">
        <f t="shared" ca="1" si="0"/>
        <v>0</v>
      </c>
      <c r="D30" s="818">
        <f t="shared" ca="1" si="0"/>
        <v>1</v>
      </c>
      <c r="E30" s="818">
        <f t="shared" ca="1" si="0"/>
        <v>1</v>
      </c>
      <c r="F30" s="816"/>
    </row>
    <row r="31" spans="1:6" x14ac:dyDescent="0.2">
      <c r="A31" s="816"/>
      <c r="B31" s="816"/>
      <c r="C31" s="816"/>
      <c r="D31" s="816"/>
      <c r="E31" s="817" t="s">
        <v>1650</v>
      </c>
      <c r="F31" s="816"/>
    </row>
    <row r="32" spans="1:6" x14ac:dyDescent="0.2">
      <c r="A32" s="816"/>
      <c r="B32" s="816"/>
      <c r="C32" s="816"/>
      <c r="D32" s="816"/>
      <c r="E32" s="816"/>
      <c r="F32" s="816"/>
    </row>
    <row r="33" spans="1:30" s="810" customFormat="1" ht="61.15" customHeight="1" x14ac:dyDescent="0.25">
      <c r="A33" s="1129" t="s">
        <v>1649</v>
      </c>
      <c r="B33" s="1129"/>
      <c r="C33" s="1129"/>
      <c r="D33" s="1129"/>
      <c r="E33" s="1129"/>
      <c r="F33" s="1129"/>
      <c r="G33" s="813"/>
      <c r="H33" s="813"/>
      <c r="I33" s="813"/>
      <c r="J33" s="813"/>
      <c r="K33" s="813"/>
      <c r="L33" s="813"/>
      <c r="M33" s="813"/>
      <c r="N33" s="813"/>
      <c r="O33" s="813"/>
      <c r="P33" s="813"/>
      <c r="Q33" s="813"/>
      <c r="R33" s="813"/>
      <c r="S33" s="813"/>
      <c r="T33" s="812"/>
      <c r="U33" s="812"/>
      <c r="V33" s="812"/>
      <c r="W33" s="812"/>
      <c r="X33" s="812"/>
      <c r="Y33" s="812"/>
      <c r="Z33" s="811"/>
      <c r="AA33" s="811"/>
    </row>
    <row r="34" spans="1:30" ht="96" customHeight="1" x14ac:dyDescent="0.2">
      <c r="A34" s="1122" t="s">
        <v>1648</v>
      </c>
      <c r="B34" s="1122"/>
      <c r="C34" s="1122"/>
      <c r="D34" s="1122"/>
      <c r="E34" s="1122"/>
      <c r="F34" s="1122"/>
      <c r="G34" s="815"/>
      <c r="H34" s="815"/>
      <c r="I34" s="815"/>
      <c r="J34" s="815"/>
      <c r="K34" s="815"/>
      <c r="L34" s="815"/>
      <c r="M34" s="815"/>
      <c r="N34" s="815"/>
      <c r="O34" s="815"/>
      <c r="P34" s="815"/>
      <c r="Q34" s="815"/>
      <c r="R34" s="815"/>
      <c r="S34" s="815"/>
      <c r="T34" s="814"/>
      <c r="U34" s="814"/>
      <c r="V34" s="814"/>
      <c r="W34" s="814"/>
      <c r="X34" s="814"/>
      <c r="Y34" s="814"/>
      <c r="Z34" s="807"/>
      <c r="AA34" s="807"/>
      <c r="AB34" s="807"/>
      <c r="AC34" s="807"/>
      <c r="AD34" s="807"/>
    </row>
    <row r="35" spans="1:30" s="810" customFormat="1" ht="113.25" customHeight="1" x14ac:dyDescent="0.25">
      <c r="A35" s="1123" t="s">
        <v>1647</v>
      </c>
      <c r="B35" s="1124"/>
      <c r="C35" s="1124"/>
      <c r="D35" s="1124"/>
      <c r="E35" s="1124"/>
      <c r="F35" s="1125"/>
      <c r="G35" s="813"/>
      <c r="H35" s="813"/>
      <c r="I35" s="813"/>
      <c r="J35" s="813"/>
      <c r="K35" s="813"/>
      <c r="L35" s="813"/>
      <c r="M35" s="813"/>
      <c r="N35" s="813"/>
      <c r="O35" s="813"/>
      <c r="P35" s="813"/>
      <c r="Q35" s="813"/>
      <c r="R35" s="813"/>
      <c r="S35" s="813"/>
      <c r="T35" s="812"/>
      <c r="U35" s="812"/>
      <c r="V35" s="812"/>
      <c r="W35" s="812"/>
      <c r="X35" s="812"/>
      <c r="Y35" s="812"/>
      <c r="Z35" s="811"/>
      <c r="AA35" s="811"/>
    </row>
    <row r="36" spans="1:30" ht="82.35" customHeight="1" x14ac:dyDescent="0.2">
      <c r="A36" s="1126" t="s">
        <v>1646</v>
      </c>
      <c r="B36" s="1126"/>
      <c r="C36" s="1126"/>
      <c r="D36" s="1126"/>
      <c r="E36" s="1126"/>
      <c r="F36" s="1126"/>
      <c r="G36" s="809"/>
      <c r="H36" s="809"/>
      <c r="I36" s="809"/>
      <c r="J36" s="809"/>
      <c r="K36" s="809"/>
      <c r="L36" s="809"/>
      <c r="M36" s="809"/>
      <c r="N36" s="809"/>
      <c r="O36" s="809"/>
      <c r="P36" s="809"/>
      <c r="Q36" s="809"/>
      <c r="R36" s="809"/>
      <c r="S36" s="809"/>
      <c r="T36" s="808"/>
      <c r="U36" s="808"/>
      <c r="V36" s="808"/>
      <c r="W36" s="808"/>
      <c r="X36" s="808"/>
      <c r="Y36" s="808"/>
      <c r="Z36" s="807"/>
      <c r="AA36" s="807"/>
      <c r="AB36" s="807"/>
      <c r="AC36" s="807"/>
      <c r="AD36" s="807"/>
    </row>
    <row r="37" spans="1:30" ht="70.5" customHeight="1" x14ac:dyDescent="0.2">
      <c r="A37" s="1127" t="s">
        <v>1645</v>
      </c>
      <c r="B37" s="1127"/>
      <c r="C37" s="1127"/>
      <c r="D37" s="1127"/>
      <c r="E37" s="1127"/>
      <c r="F37" s="1127"/>
      <c r="G37" s="806"/>
      <c r="H37" s="806"/>
      <c r="I37" s="806"/>
      <c r="J37" s="806"/>
      <c r="K37" s="806"/>
      <c r="L37" s="806"/>
      <c r="M37" s="806"/>
      <c r="N37" s="806"/>
      <c r="O37" s="806"/>
      <c r="P37" s="806"/>
      <c r="Q37" s="806"/>
      <c r="R37" s="806"/>
      <c r="S37" s="806"/>
      <c r="T37" s="805"/>
      <c r="U37" s="805"/>
      <c r="V37" s="805"/>
      <c r="W37" s="805"/>
      <c r="X37" s="805"/>
      <c r="Y37" s="805"/>
    </row>
    <row r="38" spans="1:30" x14ac:dyDescent="0.2">
      <c r="A38" s="804"/>
      <c r="B38" s="803"/>
      <c r="C38" s="803"/>
      <c r="D38" s="803"/>
      <c r="E38" s="803"/>
      <c r="F38" s="803"/>
      <c r="G38" s="802"/>
      <c r="H38" s="802"/>
      <c r="I38" s="802"/>
      <c r="J38" s="802"/>
      <c r="K38" s="802"/>
      <c r="L38" s="802"/>
      <c r="M38" s="802"/>
      <c r="N38" s="802"/>
      <c r="O38" s="802"/>
      <c r="P38" s="802"/>
      <c r="Q38" s="802"/>
      <c r="R38" s="802"/>
      <c r="S38" s="802"/>
      <c r="T38" s="801"/>
      <c r="U38" s="801"/>
      <c r="V38" s="801"/>
      <c r="W38" s="801"/>
      <c r="X38" s="801"/>
      <c r="Y38" s="801"/>
    </row>
    <row r="39" spans="1:30" x14ac:dyDescent="0.2">
      <c r="A39" s="800" t="s">
        <v>1627</v>
      </c>
      <c r="B39" s="799"/>
      <c r="C39" s="798"/>
      <c r="D39" s="798"/>
      <c r="E39" s="798"/>
      <c r="F39" s="798"/>
      <c r="G39" s="794"/>
      <c r="H39" s="794"/>
      <c r="I39" s="794"/>
      <c r="J39" s="794"/>
      <c r="K39" s="794"/>
      <c r="L39" s="794"/>
      <c r="M39" s="794"/>
      <c r="N39" s="794"/>
      <c r="O39" s="794"/>
      <c r="P39" s="794"/>
      <c r="Q39" s="794"/>
      <c r="R39" s="794"/>
      <c r="S39" s="794"/>
      <c r="T39" s="793"/>
      <c r="U39" s="793"/>
      <c r="V39" s="793"/>
      <c r="W39" s="797"/>
      <c r="X39" s="797"/>
      <c r="Y39" s="797"/>
    </row>
    <row r="40" spans="1:30" ht="23.65" customHeight="1" x14ac:dyDescent="0.2">
      <c r="A40" s="1128" t="s">
        <v>1644</v>
      </c>
      <c r="B40" s="1128"/>
      <c r="C40" s="1128"/>
      <c r="D40" s="1128"/>
      <c r="E40" s="1128"/>
      <c r="F40" s="1128"/>
      <c r="G40" s="794"/>
      <c r="H40" s="794"/>
      <c r="I40" s="794"/>
      <c r="J40" s="794"/>
      <c r="K40" s="794"/>
      <c r="L40" s="794"/>
      <c r="M40" s="794"/>
      <c r="N40" s="794"/>
      <c r="O40" s="794"/>
      <c r="P40" s="794"/>
      <c r="Q40" s="794"/>
      <c r="R40" s="794"/>
      <c r="S40" s="794"/>
      <c r="T40" s="793"/>
      <c r="U40" s="793"/>
      <c r="V40" s="793"/>
      <c r="W40" s="797"/>
      <c r="X40" s="797"/>
      <c r="Y40" s="797"/>
    </row>
    <row r="41" spans="1:30" x14ac:dyDescent="0.2">
      <c r="A41" s="796"/>
      <c r="B41" s="795"/>
      <c r="C41" s="794"/>
      <c r="D41" s="794"/>
      <c r="E41" s="794"/>
      <c r="F41" s="794"/>
      <c r="G41" s="794"/>
      <c r="H41" s="794"/>
      <c r="I41" s="794"/>
      <c r="J41" s="794"/>
      <c r="K41" s="794"/>
      <c r="L41" s="794"/>
      <c r="M41" s="794"/>
      <c r="N41" s="794"/>
      <c r="O41" s="794"/>
      <c r="P41" s="794"/>
      <c r="Q41" s="794"/>
      <c r="R41" s="794"/>
      <c r="S41" s="794"/>
      <c r="T41" s="793"/>
      <c r="U41" s="793"/>
      <c r="V41" s="793"/>
      <c r="W41" s="792"/>
      <c r="X41" s="792"/>
      <c r="Y41" s="792"/>
    </row>
  </sheetData>
  <sheetProtection sheet="1" objects="1" scenarios="1"/>
  <mergeCells count="11">
    <mergeCell ref="A33:F33"/>
    <mergeCell ref="A5:H5"/>
    <mergeCell ref="A6:D6"/>
    <mergeCell ref="E6:H6"/>
    <mergeCell ref="C9:E9"/>
    <mergeCell ref="C10:E10"/>
    <mergeCell ref="A34:F34"/>
    <mergeCell ref="A35:F35"/>
    <mergeCell ref="A36:F36"/>
    <mergeCell ref="A37:F37"/>
    <mergeCell ref="A40:F40"/>
  </mergeCells>
  <dataValidations count="1">
    <dataValidation type="list" allowBlank="1" showInputMessage="1" showErrorMessage="1" sqref="E6:H6">
      <formula1>$U$5:$U$6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sqref="A1:C1"/>
    </sheetView>
  </sheetViews>
  <sheetFormatPr defaultRowHeight="12.75" x14ac:dyDescent="0.2"/>
  <cols>
    <col min="1" max="1" width="2.28515625" style="10" customWidth="1"/>
    <col min="2" max="2" width="24.85546875" style="10" customWidth="1"/>
    <col min="3" max="3" width="132.85546875" style="11" customWidth="1"/>
    <col min="4" max="4" width="35" style="11" customWidth="1"/>
    <col min="5" max="5" width="16" style="11" customWidth="1"/>
    <col min="6" max="256" width="9" style="10"/>
    <col min="257" max="257" width="2.28515625" style="10" customWidth="1"/>
    <col min="258" max="258" width="24.85546875" style="10" customWidth="1"/>
    <col min="259" max="259" width="116.85546875" style="10" bestFit="1" customWidth="1"/>
    <col min="260" max="512" width="9" style="10"/>
    <col min="513" max="513" width="2.28515625" style="10" customWidth="1"/>
    <col min="514" max="514" width="24.85546875" style="10" customWidth="1"/>
    <col min="515" max="515" width="116.85546875" style="10" bestFit="1" customWidth="1"/>
    <col min="516" max="768" width="9" style="10"/>
    <col min="769" max="769" width="2.28515625" style="10" customWidth="1"/>
    <col min="770" max="770" width="24.85546875" style="10" customWidth="1"/>
    <col min="771" max="771" width="116.85546875" style="10" bestFit="1" customWidth="1"/>
    <col min="772" max="1024" width="9" style="10"/>
    <col min="1025" max="1025" width="2.28515625" style="10" customWidth="1"/>
    <col min="1026" max="1026" width="24.85546875" style="10" customWidth="1"/>
    <col min="1027" max="1027" width="116.85546875" style="10" bestFit="1" customWidth="1"/>
    <col min="1028" max="1280" width="9" style="10"/>
    <col min="1281" max="1281" width="2.28515625" style="10" customWidth="1"/>
    <col min="1282" max="1282" width="24.85546875" style="10" customWidth="1"/>
    <col min="1283" max="1283" width="116.85546875" style="10" bestFit="1" customWidth="1"/>
    <col min="1284" max="1536" width="9" style="10"/>
    <col min="1537" max="1537" width="2.28515625" style="10" customWidth="1"/>
    <col min="1538" max="1538" width="24.85546875" style="10" customWidth="1"/>
    <col min="1539" max="1539" width="116.85546875" style="10" bestFit="1" customWidth="1"/>
    <col min="1540" max="1792" width="9" style="10"/>
    <col min="1793" max="1793" width="2.28515625" style="10" customWidth="1"/>
    <col min="1794" max="1794" width="24.85546875" style="10" customWidth="1"/>
    <col min="1795" max="1795" width="116.85546875" style="10" bestFit="1" customWidth="1"/>
    <col min="1796" max="2048" width="9" style="10"/>
    <col min="2049" max="2049" width="2.28515625" style="10" customWidth="1"/>
    <col min="2050" max="2050" width="24.85546875" style="10" customWidth="1"/>
    <col min="2051" max="2051" width="116.85546875" style="10" bestFit="1" customWidth="1"/>
    <col min="2052" max="2304" width="9" style="10"/>
    <col min="2305" max="2305" width="2.28515625" style="10" customWidth="1"/>
    <col min="2306" max="2306" width="24.85546875" style="10" customWidth="1"/>
    <col min="2307" max="2307" width="116.85546875" style="10" bestFit="1" customWidth="1"/>
    <col min="2308" max="2560" width="9" style="10"/>
    <col min="2561" max="2561" width="2.28515625" style="10" customWidth="1"/>
    <col min="2562" max="2562" width="24.85546875" style="10" customWidth="1"/>
    <col min="2563" max="2563" width="116.85546875" style="10" bestFit="1" customWidth="1"/>
    <col min="2564" max="2816" width="9" style="10"/>
    <col min="2817" max="2817" width="2.28515625" style="10" customWidth="1"/>
    <col min="2818" max="2818" width="24.85546875" style="10" customWidth="1"/>
    <col min="2819" max="2819" width="116.85546875" style="10" bestFit="1" customWidth="1"/>
    <col min="2820" max="3072" width="9" style="10"/>
    <col min="3073" max="3073" width="2.28515625" style="10" customWidth="1"/>
    <col min="3074" max="3074" width="24.85546875" style="10" customWidth="1"/>
    <col min="3075" max="3075" width="116.85546875" style="10" bestFit="1" customWidth="1"/>
    <col min="3076" max="3328" width="9" style="10"/>
    <col min="3329" max="3329" width="2.28515625" style="10" customWidth="1"/>
    <col min="3330" max="3330" width="24.85546875" style="10" customWidth="1"/>
    <col min="3331" max="3331" width="116.85546875" style="10" bestFit="1" customWidth="1"/>
    <col min="3332" max="3584" width="9" style="10"/>
    <col min="3585" max="3585" width="2.28515625" style="10" customWidth="1"/>
    <col min="3586" max="3586" width="24.85546875" style="10" customWidth="1"/>
    <col min="3587" max="3587" width="116.85546875" style="10" bestFit="1" customWidth="1"/>
    <col min="3588" max="3840" width="9" style="10"/>
    <col min="3841" max="3841" width="2.28515625" style="10" customWidth="1"/>
    <col min="3842" max="3842" width="24.85546875" style="10" customWidth="1"/>
    <col min="3843" max="3843" width="116.85546875" style="10" bestFit="1" customWidth="1"/>
    <col min="3844" max="4096" width="9" style="10"/>
    <col min="4097" max="4097" width="2.28515625" style="10" customWidth="1"/>
    <col min="4098" max="4098" width="24.85546875" style="10" customWidth="1"/>
    <col min="4099" max="4099" width="116.85546875" style="10" bestFit="1" customWidth="1"/>
    <col min="4100" max="4352" width="9" style="10"/>
    <col min="4353" max="4353" width="2.28515625" style="10" customWidth="1"/>
    <col min="4354" max="4354" width="24.85546875" style="10" customWidth="1"/>
    <col min="4355" max="4355" width="116.85546875" style="10" bestFit="1" customWidth="1"/>
    <col min="4356" max="4608" width="9" style="10"/>
    <col min="4609" max="4609" width="2.28515625" style="10" customWidth="1"/>
    <col min="4610" max="4610" width="24.85546875" style="10" customWidth="1"/>
    <col min="4611" max="4611" width="116.85546875" style="10" bestFit="1" customWidth="1"/>
    <col min="4612" max="4864" width="9" style="10"/>
    <col min="4865" max="4865" width="2.28515625" style="10" customWidth="1"/>
    <col min="4866" max="4866" width="24.85546875" style="10" customWidth="1"/>
    <col min="4867" max="4867" width="116.85546875" style="10" bestFit="1" customWidth="1"/>
    <col min="4868" max="5120" width="9" style="10"/>
    <col min="5121" max="5121" width="2.28515625" style="10" customWidth="1"/>
    <col min="5122" max="5122" width="24.85546875" style="10" customWidth="1"/>
    <col min="5123" max="5123" width="116.85546875" style="10" bestFit="1" customWidth="1"/>
    <col min="5124" max="5376" width="9" style="10"/>
    <col min="5377" max="5377" width="2.28515625" style="10" customWidth="1"/>
    <col min="5378" max="5378" width="24.85546875" style="10" customWidth="1"/>
    <col min="5379" max="5379" width="116.85546875" style="10" bestFit="1" customWidth="1"/>
    <col min="5380" max="5632" width="9" style="10"/>
    <col min="5633" max="5633" width="2.28515625" style="10" customWidth="1"/>
    <col min="5634" max="5634" width="24.85546875" style="10" customWidth="1"/>
    <col min="5635" max="5635" width="116.85546875" style="10" bestFit="1" customWidth="1"/>
    <col min="5636" max="5888" width="9" style="10"/>
    <col min="5889" max="5889" width="2.28515625" style="10" customWidth="1"/>
    <col min="5890" max="5890" width="24.85546875" style="10" customWidth="1"/>
    <col min="5891" max="5891" width="116.85546875" style="10" bestFit="1" customWidth="1"/>
    <col min="5892" max="6144" width="9" style="10"/>
    <col min="6145" max="6145" width="2.28515625" style="10" customWidth="1"/>
    <col min="6146" max="6146" width="24.85546875" style="10" customWidth="1"/>
    <col min="6147" max="6147" width="116.85546875" style="10" bestFit="1" customWidth="1"/>
    <col min="6148" max="6400" width="9" style="10"/>
    <col min="6401" max="6401" width="2.28515625" style="10" customWidth="1"/>
    <col min="6402" max="6402" width="24.85546875" style="10" customWidth="1"/>
    <col min="6403" max="6403" width="116.85546875" style="10" bestFit="1" customWidth="1"/>
    <col min="6404" max="6656" width="9" style="10"/>
    <col min="6657" max="6657" width="2.28515625" style="10" customWidth="1"/>
    <col min="6658" max="6658" width="24.85546875" style="10" customWidth="1"/>
    <col min="6659" max="6659" width="116.85546875" style="10" bestFit="1" customWidth="1"/>
    <col min="6660" max="6912" width="9" style="10"/>
    <col min="6913" max="6913" width="2.28515625" style="10" customWidth="1"/>
    <col min="6914" max="6914" width="24.85546875" style="10" customWidth="1"/>
    <col min="6915" max="6915" width="116.85546875" style="10" bestFit="1" customWidth="1"/>
    <col min="6916" max="7168" width="9" style="10"/>
    <col min="7169" max="7169" width="2.28515625" style="10" customWidth="1"/>
    <col min="7170" max="7170" width="24.85546875" style="10" customWidth="1"/>
    <col min="7171" max="7171" width="116.85546875" style="10" bestFit="1" customWidth="1"/>
    <col min="7172" max="7424" width="9" style="10"/>
    <col min="7425" max="7425" width="2.28515625" style="10" customWidth="1"/>
    <col min="7426" max="7426" width="24.85546875" style="10" customWidth="1"/>
    <col min="7427" max="7427" width="116.85546875" style="10" bestFit="1" customWidth="1"/>
    <col min="7428" max="7680" width="9" style="10"/>
    <col min="7681" max="7681" width="2.28515625" style="10" customWidth="1"/>
    <col min="7682" max="7682" width="24.85546875" style="10" customWidth="1"/>
    <col min="7683" max="7683" width="116.85546875" style="10" bestFit="1" customWidth="1"/>
    <col min="7684" max="7936" width="9" style="10"/>
    <col min="7937" max="7937" width="2.28515625" style="10" customWidth="1"/>
    <col min="7938" max="7938" width="24.85546875" style="10" customWidth="1"/>
    <col min="7939" max="7939" width="116.85546875" style="10" bestFit="1" customWidth="1"/>
    <col min="7940" max="8192" width="9" style="10"/>
    <col min="8193" max="8193" width="2.28515625" style="10" customWidth="1"/>
    <col min="8194" max="8194" width="24.85546875" style="10" customWidth="1"/>
    <col min="8195" max="8195" width="116.85546875" style="10" bestFit="1" customWidth="1"/>
    <col min="8196" max="8448" width="9" style="10"/>
    <col min="8449" max="8449" width="2.28515625" style="10" customWidth="1"/>
    <col min="8450" max="8450" width="24.85546875" style="10" customWidth="1"/>
    <col min="8451" max="8451" width="116.85546875" style="10" bestFit="1" customWidth="1"/>
    <col min="8452" max="8704" width="9" style="10"/>
    <col min="8705" max="8705" width="2.28515625" style="10" customWidth="1"/>
    <col min="8706" max="8706" width="24.85546875" style="10" customWidth="1"/>
    <col min="8707" max="8707" width="116.85546875" style="10" bestFit="1" customWidth="1"/>
    <col min="8708" max="8960" width="9" style="10"/>
    <col min="8961" max="8961" width="2.28515625" style="10" customWidth="1"/>
    <col min="8962" max="8962" width="24.85546875" style="10" customWidth="1"/>
    <col min="8963" max="8963" width="116.85546875" style="10" bestFit="1" customWidth="1"/>
    <col min="8964" max="9216" width="9" style="10"/>
    <col min="9217" max="9217" width="2.28515625" style="10" customWidth="1"/>
    <col min="9218" max="9218" width="24.85546875" style="10" customWidth="1"/>
    <col min="9219" max="9219" width="116.85546875" style="10" bestFit="1" customWidth="1"/>
    <col min="9220" max="9472" width="9" style="10"/>
    <col min="9473" max="9473" width="2.28515625" style="10" customWidth="1"/>
    <col min="9474" max="9474" width="24.85546875" style="10" customWidth="1"/>
    <col min="9475" max="9475" width="116.85546875" style="10" bestFit="1" customWidth="1"/>
    <col min="9476" max="9728" width="9" style="10"/>
    <col min="9729" max="9729" width="2.28515625" style="10" customWidth="1"/>
    <col min="9730" max="9730" width="24.85546875" style="10" customWidth="1"/>
    <col min="9731" max="9731" width="116.85546875" style="10" bestFit="1" customWidth="1"/>
    <col min="9732" max="9984" width="9" style="10"/>
    <col min="9985" max="9985" width="2.28515625" style="10" customWidth="1"/>
    <col min="9986" max="9986" width="24.85546875" style="10" customWidth="1"/>
    <col min="9987" max="9987" width="116.85546875" style="10" bestFit="1" customWidth="1"/>
    <col min="9988" max="10240" width="9" style="10"/>
    <col min="10241" max="10241" width="2.28515625" style="10" customWidth="1"/>
    <col min="10242" max="10242" width="24.85546875" style="10" customWidth="1"/>
    <col min="10243" max="10243" width="116.85546875" style="10" bestFit="1" customWidth="1"/>
    <col min="10244" max="10496" width="9" style="10"/>
    <col min="10497" max="10497" width="2.28515625" style="10" customWidth="1"/>
    <col min="10498" max="10498" width="24.85546875" style="10" customWidth="1"/>
    <col min="10499" max="10499" width="116.85546875" style="10" bestFit="1" customWidth="1"/>
    <col min="10500" max="10752" width="9" style="10"/>
    <col min="10753" max="10753" width="2.28515625" style="10" customWidth="1"/>
    <col min="10754" max="10754" width="24.85546875" style="10" customWidth="1"/>
    <col min="10755" max="10755" width="116.85546875" style="10" bestFit="1" customWidth="1"/>
    <col min="10756" max="11008" width="9" style="10"/>
    <col min="11009" max="11009" width="2.28515625" style="10" customWidth="1"/>
    <col min="11010" max="11010" width="24.85546875" style="10" customWidth="1"/>
    <col min="11011" max="11011" width="116.85546875" style="10" bestFit="1" customWidth="1"/>
    <col min="11012" max="11264" width="9" style="10"/>
    <col min="11265" max="11265" width="2.28515625" style="10" customWidth="1"/>
    <col min="11266" max="11266" width="24.85546875" style="10" customWidth="1"/>
    <col min="11267" max="11267" width="116.85546875" style="10" bestFit="1" customWidth="1"/>
    <col min="11268" max="11520" width="9" style="10"/>
    <col min="11521" max="11521" width="2.28515625" style="10" customWidth="1"/>
    <col min="11522" max="11522" width="24.85546875" style="10" customWidth="1"/>
    <col min="11523" max="11523" width="116.85546875" style="10" bestFit="1" customWidth="1"/>
    <col min="11524" max="11776" width="9" style="10"/>
    <col min="11777" max="11777" width="2.28515625" style="10" customWidth="1"/>
    <col min="11778" max="11778" width="24.85546875" style="10" customWidth="1"/>
    <col min="11779" max="11779" width="116.85546875" style="10" bestFit="1" customWidth="1"/>
    <col min="11780" max="12032" width="9" style="10"/>
    <col min="12033" max="12033" width="2.28515625" style="10" customWidth="1"/>
    <col min="12034" max="12034" width="24.85546875" style="10" customWidth="1"/>
    <col min="12035" max="12035" width="116.85546875" style="10" bestFit="1" customWidth="1"/>
    <col min="12036" max="12288" width="9" style="10"/>
    <col min="12289" max="12289" width="2.28515625" style="10" customWidth="1"/>
    <col min="12290" max="12290" width="24.85546875" style="10" customWidth="1"/>
    <col min="12291" max="12291" width="116.85546875" style="10" bestFit="1" customWidth="1"/>
    <col min="12292" max="12544" width="9" style="10"/>
    <col min="12545" max="12545" width="2.28515625" style="10" customWidth="1"/>
    <col min="12546" max="12546" width="24.85546875" style="10" customWidth="1"/>
    <col min="12547" max="12547" width="116.85546875" style="10" bestFit="1" customWidth="1"/>
    <col min="12548" max="12800" width="9" style="10"/>
    <col min="12801" max="12801" width="2.28515625" style="10" customWidth="1"/>
    <col min="12802" max="12802" width="24.85546875" style="10" customWidth="1"/>
    <col min="12803" max="12803" width="116.85546875" style="10" bestFit="1" customWidth="1"/>
    <col min="12804" max="13056" width="9" style="10"/>
    <col min="13057" max="13057" width="2.28515625" style="10" customWidth="1"/>
    <col min="13058" max="13058" width="24.85546875" style="10" customWidth="1"/>
    <col min="13059" max="13059" width="116.85546875" style="10" bestFit="1" customWidth="1"/>
    <col min="13060" max="13312" width="9" style="10"/>
    <col min="13313" max="13313" width="2.28515625" style="10" customWidth="1"/>
    <col min="13314" max="13314" width="24.85546875" style="10" customWidth="1"/>
    <col min="13315" max="13315" width="116.85546875" style="10" bestFit="1" customWidth="1"/>
    <col min="13316" max="13568" width="9" style="10"/>
    <col min="13569" max="13569" width="2.28515625" style="10" customWidth="1"/>
    <col min="13570" max="13570" width="24.85546875" style="10" customWidth="1"/>
    <col min="13571" max="13571" width="116.85546875" style="10" bestFit="1" customWidth="1"/>
    <col min="13572" max="13824" width="9" style="10"/>
    <col min="13825" max="13825" width="2.28515625" style="10" customWidth="1"/>
    <col min="13826" max="13826" width="24.85546875" style="10" customWidth="1"/>
    <col min="13827" max="13827" width="116.85546875" style="10" bestFit="1" customWidth="1"/>
    <col min="13828" max="14080" width="9" style="10"/>
    <col min="14081" max="14081" width="2.28515625" style="10" customWidth="1"/>
    <col min="14082" max="14082" width="24.85546875" style="10" customWidth="1"/>
    <col min="14083" max="14083" width="116.85546875" style="10" bestFit="1" customWidth="1"/>
    <col min="14084" max="14336" width="9" style="10"/>
    <col min="14337" max="14337" width="2.28515625" style="10" customWidth="1"/>
    <col min="14338" max="14338" width="24.85546875" style="10" customWidth="1"/>
    <col min="14339" max="14339" width="116.85546875" style="10" bestFit="1" customWidth="1"/>
    <col min="14340" max="14592" width="9" style="10"/>
    <col min="14593" max="14593" width="2.28515625" style="10" customWidth="1"/>
    <col min="14594" max="14594" width="24.85546875" style="10" customWidth="1"/>
    <col min="14595" max="14595" width="116.85546875" style="10" bestFit="1" customWidth="1"/>
    <col min="14596" max="14848" width="9" style="10"/>
    <col min="14849" max="14849" width="2.28515625" style="10" customWidth="1"/>
    <col min="14850" max="14850" width="24.85546875" style="10" customWidth="1"/>
    <col min="14851" max="14851" width="116.85546875" style="10" bestFit="1" customWidth="1"/>
    <col min="14852" max="15104" width="9" style="10"/>
    <col min="15105" max="15105" width="2.28515625" style="10" customWidth="1"/>
    <col min="15106" max="15106" width="24.85546875" style="10" customWidth="1"/>
    <col min="15107" max="15107" width="116.85546875" style="10" bestFit="1" customWidth="1"/>
    <col min="15108" max="15360" width="9" style="10"/>
    <col min="15361" max="15361" width="2.28515625" style="10" customWidth="1"/>
    <col min="15362" max="15362" width="24.85546875" style="10" customWidth="1"/>
    <col min="15363" max="15363" width="116.85546875" style="10" bestFit="1" customWidth="1"/>
    <col min="15364" max="15616" width="9" style="10"/>
    <col min="15617" max="15617" width="2.28515625" style="10" customWidth="1"/>
    <col min="15618" max="15618" width="24.85546875" style="10" customWidth="1"/>
    <col min="15619" max="15619" width="116.85546875" style="10" bestFit="1" customWidth="1"/>
    <col min="15620" max="15872" width="9" style="10"/>
    <col min="15873" max="15873" width="2.28515625" style="10" customWidth="1"/>
    <col min="15874" max="15874" width="24.85546875" style="10" customWidth="1"/>
    <col min="15875" max="15875" width="116.85546875" style="10" bestFit="1" customWidth="1"/>
    <col min="15876" max="16128" width="9" style="10"/>
    <col min="16129" max="16129" width="2.28515625" style="10" customWidth="1"/>
    <col min="16130" max="16130" width="24.85546875" style="10" customWidth="1"/>
    <col min="16131" max="16131" width="116.85546875" style="10" bestFit="1" customWidth="1"/>
    <col min="16132" max="16384" width="9" style="10"/>
  </cols>
  <sheetData>
    <row r="1" spans="1:5" s="11" customFormat="1" x14ac:dyDescent="0.2">
      <c r="A1" s="974" t="s">
        <v>8</v>
      </c>
      <c r="B1" s="974"/>
      <c r="C1" s="974"/>
    </row>
    <row r="2" spans="1:5" s="11" customFormat="1" x14ac:dyDescent="0.2"/>
    <row r="3" spans="1:5" s="11" customFormat="1" x14ac:dyDescent="0.2">
      <c r="A3" s="32" t="s">
        <v>42</v>
      </c>
    </row>
    <row r="4" spans="1:5" s="11" customFormat="1" x14ac:dyDescent="0.2">
      <c r="B4" s="16"/>
    </row>
    <row r="5" spans="1:5" s="11" customFormat="1" x14ac:dyDescent="0.2">
      <c r="A5" s="13" t="s">
        <v>2</v>
      </c>
    </row>
    <row r="6" spans="1:5" s="11" customFormat="1" x14ac:dyDescent="0.2">
      <c r="A6" s="14"/>
      <c r="B6" s="31" t="s">
        <v>41</v>
      </c>
      <c r="C6" s="16"/>
    </row>
    <row r="7" spans="1:5" s="11" customFormat="1" x14ac:dyDescent="0.2">
      <c r="A7" s="14"/>
      <c r="B7" s="30" t="s">
        <v>40</v>
      </c>
      <c r="C7" s="16"/>
    </row>
    <row r="8" spans="1:5" s="11" customFormat="1" x14ac:dyDescent="0.2"/>
    <row r="9" spans="1:5" s="29" customFormat="1" ht="11.25" x14ac:dyDescent="0.25">
      <c r="B9" s="975" t="s">
        <v>39</v>
      </c>
      <c r="C9" s="977" t="s">
        <v>38</v>
      </c>
      <c r="D9" s="979" t="s">
        <v>37</v>
      </c>
      <c r="E9" s="971" t="s">
        <v>36</v>
      </c>
    </row>
    <row r="10" spans="1:5" s="29" customFormat="1" ht="11.25" x14ac:dyDescent="0.25">
      <c r="B10" s="976"/>
      <c r="C10" s="978"/>
      <c r="D10" s="980"/>
      <c r="E10" s="971"/>
    </row>
    <row r="11" spans="1:5" s="27" customFormat="1" ht="15" x14ac:dyDescent="0.25">
      <c r="A11" s="21"/>
      <c r="B11" s="972" t="s">
        <v>35</v>
      </c>
      <c r="C11" s="973"/>
      <c r="D11" s="28"/>
      <c r="E11" s="28"/>
    </row>
    <row r="12" spans="1:5" s="26" customFormat="1" x14ac:dyDescent="0.25">
      <c r="A12" s="26" t="s">
        <v>34</v>
      </c>
      <c r="B12" s="25" t="s">
        <v>33</v>
      </c>
      <c r="C12" s="23" t="s">
        <v>32</v>
      </c>
      <c r="D12" s="22" t="s">
        <v>14</v>
      </c>
      <c r="E12" s="22" t="s">
        <v>16</v>
      </c>
    </row>
    <row r="13" spans="1:5" s="26" customFormat="1" x14ac:dyDescent="0.25">
      <c r="B13" s="25" t="s">
        <v>31</v>
      </c>
      <c r="C13" s="23" t="s">
        <v>30</v>
      </c>
      <c r="D13" s="22" t="s">
        <v>14</v>
      </c>
      <c r="E13" s="22" t="s">
        <v>16</v>
      </c>
    </row>
    <row r="14" spans="1:5" x14ac:dyDescent="0.2">
      <c r="B14" s="25" t="s">
        <v>29</v>
      </c>
      <c r="C14" s="23" t="s">
        <v>28</v>
      </c>
      <c r="D14" s="22" t="s">
        <v>14</v>
      </c>
      <c r="E14" s="22" t="s">
        <v>16</v>
      </c>
    </row>
    <row r="15" spans="1:5" x14ac:dyDescent="0.2">
      <c r="B15" s="25" t="s">
        <v>27</v>
      </c>
      <c r="C15" s="23" t="s">
        <v>26</v>
      </c>
      <c r="D15" s="22" t="s">
        <v>14</v>
      </c>
      <c r="E15" s="22" t="s">
        <v>16</v>
      </c>
    </row>
    <row r="16" spans="1:5" x14ac:dyDescent="0.2">
      <c r="B16" s="25" t="s">
        <v>25</v>
      </c>
      <c r="C16" s="23" t="s">
        <v>24</v>
      </c>
      <c r="D16" s="22" t="s">
        <v>14</v>
      </c>
      <c r="E16" s="22" t="s">
        <v>16</v>
      </c>
    </row>
    <row r="17" spans="1:5" x14ac:dyDescent="0.2">
      <c r="B17" s="25" t="s">
        <v>23</v>
      </c>
      <c r="C17" s="23" t="s">
        <v>22</v>
      </c>
      <c r="D17" s="22" t="s">
        <v>14</v>
      </c>
      <c r="E17" s="22" t="s">
        <v>16</v>
      </c>
    </row>
    <row r="18" spans="1:5" x14ac:dyDescent="0.2">
      <c r="B18" s="25" t="s">
        <v>21</v>
      </c>
      <c r="C18" s="23" t="s">
        <v>20</v>
      </c>
      <c r="D18" s="22" t="s">
        <v>14</v>
      </c>
      <c r="E18" s="22" t="s">
        <v>16</v>
      </c>
    </row>
    <row r="19" spans="1:5" x14ac:dyDescent="0.2">
      <c r="B19" s="24" t="s">
        <v>19</v>
      </c>
      <c r="C19" s="23" t="s">
        <v>18</v>
      </c>
      <c r="D19" s="22" t="s">
        <v>14</v>
      </c>
      <c r="E19" s="22" t="s">
        <v>16</v>
      </c>
    </row>
    <row r="20" spans="1:5" x14ac:dyDescent="0.2">
      <c r="B20" s="24" t="s">
        <v>17</v>
      </c>
      <c r="C20" s="23" t="s">
        <v>1710</v>
      </c>
      <c r="D20" s="22" t="s">
        <v>14</v>
      </c>
      <c r="E20" s="22" t="s">
        <v>1711</v>
      </c>
    </row>
    <row r="21" spans="1:5" x14ac:dyDescent="0.2">
      <c r="B21" s="25" t="s">
        <v>15</v>
      </c>
      <c r="C21" s="969" t="s">
        <v>1709</v>
      </c>
      <c r="D21" s="22" t="s">
        <v>14</v>
      </c>
      <c r="E21" s="22" t="s">
        <v>13</v>
      </c>
    </row>
    <row r="22" spans="1:5" s="11" customFormat="1" ht="15" x14ac:dyDescent="0.25">
      <c r="A22" s="21"/>
      <c r="B22" s="20"/>
      <c r="C22" s="19"/>
    </row>
    <row r="23" spans="1:5" s="11" customFormat="1" x14ac:dyDescent="0.2">
      <c r="B23" s="18"/>
      <c r="C23" s="17"/>
    </row>
    <row r="24" spans="1:5" s="11" customFormat="1" x14ac:dyDescent="0.2">
      <c r="A24" s="14"/>
      <c r="B24" s="16" t="s">
        <v>12</v>
      </c>
    </row>
    <row r="25" spans="1:5" s="11" customFormat="1" x14ac:dyDescent="0.2">
      <c r="A25" s="14"/>
      <c r="B25" s="16"/>
    </row>
    <row r="26" spans="1:5" s="11" customFormat="1" x14ac:dyDescent="0.2">
      <c r="B26" s="11" t="s">
        <v>11</v>
      </c>
    </row>
    <row r="27" spans="1:5" s="11" customFormat="1" x14ac:dyDescent="0.2">
      <c r="B27" s="11" t="s">
        <v>10</v>
      </c>
    </row>
    <row r="28" spans="1:5" s="11" customFormat="1" x14ac:dyDescent="0.2">
      <c r="B28" s="15" t="s">
        <v>1707</v>
      </c>
    </row>
    <row r="29" spans="1:5" s="11" customFormat="1" x14ac:dyDescent="0.2">
      <c r="B29" s="14"/>
    </row>
    <row r="30" spans="1:5" s="11" customFormat="1" x14ac:dyDescent="0.2">
      <c r="B30" s="13" t="s">
        <v>9</v>
      </c>
      <c r="C30" s="12"/>
    </row>
    <row r="31" spans="1:5" s="11" customFormat="1" x14ac:dyDescent="0.2">
      <c r="B31" s="13"/>
      <c r="C31" s="12"/>
    </row>
    <row r="32" spans="1:5" s="11" customFormat="1" x14ac:dyDescent="0.2"/>
    <row r="33" s="11" customFormat="1" x14ac:dyDescent="0.2"/>
    <row r="34" s="11" customFormat="1" x14ac:dyDescent="0.2"/>
    <row r="35" s="11" customFormat="1" x14ac:dyDescent="0.2"/>
    <row r="36" s="11" customFormat="1" x14ac:dyDescent="0.2"/>
    <row r="37" s="11" customFormat="1" x14ac:dyDescent="0.2"/>
  </sheetData>
  <sheetProtection sheet="1" objects="1" scenarios="1"/>
  <mergeCells count="6">
    <mergeCell ref="E9:E10"/>
    <mergeCell ref="B11:C11"/>
    <mergeCell ref="A1:C1"/>
    <mergeCell ref="B9:B10"/>
    <mergeCell ref="C9:C10"/>
    <mergeCell ref="D9:D10"/>
  </mergeCells>
  <hyperlinks>
    <hyperlink ref="B12" location="'Characteristics summary'!A1" display="Characteristics Summary"/>
    <hyperlink ref="B13" location="'Table CH1'!A1" display="Table CH1"/>
    <hyperlink ref="B14" location="'Table CH2a'!A1" display="Table CH2a"/>
    <hyperlink ref="B15" location="'Table CH2b'!A1" display="Table CH2b"/>
    <hyperlink ref="B16" location="'Table CH2c'!A1" display="Table CH2c"/>
    <hyperlink ref="B20" location="'Table CH4a'!A1" display="Table CH4a"/>
    <hyperlink ref="B21" location="'Table CH4b'!A1" display="Table CH4b"/>
    <hyperlink ref="B17" location="'Table CH3a'!A1" display="Table CH3a"/>
    <hyperlink ref="B19" location="'Table CH3c'!B1" display="Table CH3c"/>
    <hyperlink ref="B18" location="'Table CH3b'!A1" display="Table CH3b"/>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zoomScale="116" workbookViewId="0">
      <selection activeCell="J35" sqref="J35"/>
    </sheetView>
  </sheetViews>
  <sheetFormatPr defaultColWidth="9" defaultRowHeight="15" x14ac:dyDescent="0.2"/>
  <cols>
    <col min="1" max="16384" width="9" style="844"/>
  </cols>
  <sheetData>
    <row r="1" spans="1:14" ht="15.75" x14ac:dyDescent="0.25">
      <c r="A1" s="857" t="s">
        <v>1663</v>
      </c>
      <c r="B1" s="857"/>
      <c r="C1" s="857"/>
      <c r="D1" s="857"/>
      <c r="E1" s="857"/>
    </row>
    <row r="2" spans="1:14" s="847" customFormat="1" ht="11.25" x14ac:dyDescent="0.2">
      <c r="A2" s="847" t="s">
        <v>1655</v>
      </c>
      <c r="B2" s="852"/>
      <c r="C2" s="1139" t="s">
        <v>16</v>
      </c>
      <c r="D2" s="1139"/>
      <c r="E2" s="1139"/>
    </row>
    <row r="3" spans="1:14" s="847" customFormat="1" ht="11.25" x14ac:dyDescent="0.2">
      <c r="A3" s="847" t="s">
        <v>1653</v>
      </c>
      <c r="B3" s="852"/>
      <c r="C3" s="1139" t="s">
        <v>1662</v>
      </c>
      <c r="D3" s="1139"/>
      <c r="E3" s="1139"/>
    </row>
    <row r="4" spans="1:14" s="847" customFormat="1" ht="22.5" x14ac:dyDescent="0.2">
      <c r="A4" s="847" t="s">
        <v>1652</v>
      </c>
      <c r="B4" s="852"/>
      <c r="C4" s="852" t="s">
        <v>338</v>
      </c>
      <c r="D4" s="852" t="s">
        <v>1636</v>
      </c>
      <c r="E4" s="852" t="s">
        <v>70</v>
      </c>
      <c r="G4" s="848"/>
      <c r="H4" s="848"/>
      <c r="I4" s="848"/>
      <c r="J4" s="848"/>
      <c r="K4" s="848"/>
      <c r="L4" s="848"/>
      <c r="M4" s="848"/>
      <c r="N4" s="848"/>
    </row>
    <row r="5" spans="1:14" s="847" customFormat="1" ht="11.25" x14ac:dyDescent="0.2">
      <c r="A5" s="847">
        <v>0</v>
      </c>
      <c r="B5" s="856"/>
      <c r="C5" s="855">
        <v>100</v>
      </c>
      <c r="D5" s="855">
        <v>100</v>
      </c>
      <c r="E5" s="855">
        <v>100</v>
      </c>
      <c r="G5" s="854"/>
      <c r="H5" s="854"/>
      <c r="I5" s="854"/>
      <c r="J5" s="848"/>
      <c r="K5" s="854"/>
      <c r="L5" s="854"/>
      <c r="M5" s="854"/>
      <c r="N5" s="848"/>
    </row>
    <row r="6" spans="1:14" s="847" customFormat="1" ht="11.25" x14ac:dyDescent="0.2">
      <c r="A6" s="847">
        <v>0.5</v>
      </c>
      <c r="B6" s="856"/>
      <c r="C6" s="855">
        <v>93</v>
      </c>
      <c r="D6" s="855">
        <v>98</v>
      </c>
      <c r="E6" s="855">
        <v>97</v>
      </c>
      <c r="G6" s="854"/>
      <c r="H6" s="854"/>
      <c r="I6" s="854"/>
      <c r="J6" s="848"/>
      <c r="K6" s="854"/>
      <c r="L6" s="854"/>
      <c r="M6" s="854"/>
      <c r="N6" s="848"/>
    </row>
    <row r="7" spans="1:14" s="847" customFormat="1" ht="11.25" x14ac:dyDescent="0.2">
      <c r="A7" s="847">
        <v>1</v>
      </c>
      <c r="B7" s="856"/>
      <c r="C7" s="855">
        <v>91</v>
      </c>
      <c r="D7" s="855">
        <v>98</v>
      </c>
      <c r="E7" s="855">
        <v>96</v>
      </c>
      <c r="G7" s="854"/>
      <c r="H7" s="854"/>
      <c r="I7" s="854"/>
      <c r="J7" s="848"/>
      <c r="K7" s="854"/>
      <c r="L7" s="854"/>
      <c r="M7" s="854"/>
      <c r="N7" s="848"/>
    </row>
    <row r="8" spans="1:14" s="847" customFormat="1" ht="11.25" x14ac:dyDescent="0.2">
      <c r="A8" s="847">
        <v>1.5</v>
      </c>
      <c r="B8" s="856"/>
      <c r="C8" s="855">
        <v>88</v>
      </c>
      <c r="D8" s="855">
        <v>97</v>
      </c>
      <c r="E8" s="855">
        <v>94</v>
      </c>
      <c r="G8" s="854"/>
      <c r="H8" s="854"/>
      <c r="I8" s="854"/>
      <c r="J8" s="848"/>
      <c r="K8" s="854"/>
      <c r="L8" s="854"/>
      <c r="M8" s="854"/>
      <c r="N8" s="848"/>
    </row>
    <row r="9" spans="1:14" s="847" customFormat="1" ht="11.25" x14ac:dyDescent="0.2">
      <c r="A9" s="847">
        <v>2</v>
      </c>
      <c r="B9" s="856"/>
      <c r="C9" s="855">
        <v>84</v>
      </c>
      <c r="D9" s="855">
        <v>95</v>
      </c>
      <c r="E9" s="855">
        <v>92</v>
      </c>
      <c r="G9" s="854"/>
      <c r="H9" s="854"/>
      <c r="I9" s="854"/>
      <c r="J9" s="848"/>
      <c r="K9" s="854"/>
      <c r="L9" s="854"/>
      <c r="M9" s="854"/>
      <c r="N9" s="848"/>
    </row>
    <row r="10" spans="1:14" s="847" customFormat="1" ht="11.25" x14ac:dyDescent="0.2">
      <c r="A10" s="847">
        <v>2.5</v>
      </c>
      <c r="B10" s="856"/>
      <c r="C10" s="855">
        <v>77</v>
      </c>
      <c r="D10" s="855">
        <v>92</v>
      </c>
      <c r="E10" s="855">
        <v>88</v>
      </c>
      <c r="G10" s="854"/>
      <c r="H10" s="854"/>
      <c r="I10" s="854"/>
      <c r="J10" s="848"/>
      <c r="K10" s="854"/>
      <c r="L10" s="854"/>
      <c r="M10" s="854"/>
      <c r="N10" s="848"/>
    </row>
    <row r="11" spans="1:14" s="847" customFormat="1" ht="11.25" x14ac:dyDescent="0.2">
      <c r="A11" s="847">
        <v>3</v>
      </c>
      <c r="B11" s="856"/>
      <c r="C11" s="855">
        <v>69</v>
      </c>
      <c r="D11" s="855">
        <v>89</v>
      </c>
      <c r="E11" s="855">
        <v>84</v>
      </c>
      <c r="G11" s="854"/>
      <c r="H11" s="854"/>
      <c r="I11" s="854"/>
      <c r="J11" s="848"/>
      <c r="K11" s="854"/>
      <c r="L11" s="854"/>
      <c r="M11" s="854"/>
      <c r="N11" s="848"/>
    </row>
    <row r="12" spans="1:14" s="847" customFormat="1" ht="11.25" x14ac:dyDescent="0.2">
      <c r="A12" s="847">
        <v>3.5</v>
      </c>
      <c r="B12" s="856"/>
      <c r="C12" s="855">
        <v>61</v>
      </c>
      <c r="D12" s="855">
        <v>84</v>
      </c>
      <c r="E12" s="855">
        <v>77</v>
      </c>
      <c r="G12" s="854"/>
      <c r="H12" s="854"/>
      <c r="I12" s="854"/>
      <c r="J12" s="848"/>
      <c r="K12" s="854"/>
      <c r="L12" s="854"/>
      <c r="M12" s="854"/>
      <c r="N12" s="848"/>
    </row>
    <row r="13" spans="1:14" s="847" customFormat="1" ht="11.25" x14ac:dyDescent="0.2">
      <c r="A13" s="847">
        <v>4</v>
      </c>
      <c r="B13" s="856"/>
      <c r="C13" s="855">
        <v>51</v>
      </c>
      <c r="D13" s="855">
        <v>77</v>
      </c>
      <c r="E13" s="855">
        <v>70</v>
      </c>
      <c r="G13" s="854"/>
      <c r="H13" s="854"/>
      <c r="I13" s="854"/>
      <c r="J13" s="848"/>
      <c r="K13" s="854"/>
      <c r="L13" s="854"/>
      <c r="M13" s="854"/>
      <c r="N13" s="848"/>
    </row>
    <row r="14" spans="1:14" s="847" customFormat="1" ht="11.25" x14ac:dyDescent="0.2">
      <c r="A14" s="847">
        <v>4.5</v>
      </c>
      <c r="B14" s="856"/>
      <c r="C14" s="855">
        <v>41</v>
      </c>
      <c r="D14" s="855">
        <v>68</v>
      </c>
      <c r="E14" s="855">
        <v>61</v>
      </c>
      <c r="G14" s="854"/>
      <c r="H14" s="854"/>
      <c r="I14" s="854"/>
      <c r="J14" s="848"/>
      <c r="K14" s="854"/>
      <c r="L14" s="854"/>
      <c r="M14" s="854"/>
      <c r="N14" s="848"/>
    </row>
    <row r="15" spans="1:14" s="847" customFormat="1" ht="11.25" x14ac:dyDescent="0.2">
      <c r="A15" s="847">
        <v>5</v>
      </c>
      <c r="B15" s="856"/>
      <c r="C15" s="855">
        <v>32</v>
      </c>
      <c r="D15" s="855">
        <v>58</v>
      </c>
      <c r="E15" s="855">
        <v>51</v>
      </c>
      <c r="G15" s="854"/>
      <c r="H15" s="854"/>
      <c r="I15" s="854"/>
      <c r="J15" s="848"/>
      <c r="K15" s="854"/>
      <c r="L15" s="854"/>
      <c r="M15" s="854"/>
      <c r="N15" s="848"/>
    </row>
    <row r="16" spans="1:14" s="847" customFormat="1" ht="11.25" x14ac:dyDescent="0.2">
      <c r="A16" s="847">
        <v>5.5</v>
      </c>
      <c r="B16" s="856"/>
      <c r="C16" s="855">
        <v>23</v>
      </c>
      <c r="D16" s="855">
        <v>47</v>
      </c>
      <c r="E16" s="855">
        <v>41</v>
      </c>
      <c r="G16" s="854"/>
      <c r="H16" s="854"/>
      <c r="I16" s="854"/>
      <c r="J16" s="848"/>
      <c r="K16" s="854"/>
      <c r="L16" s="854"/>
      <c r="M16" s="854"/>
      <c r="N16" s="848"/>
    </row>
    <row r="17" spans="1:14" s="847" customFormat="1" ht="11.25" x14ac:dyDescent="0.2">
      <c r="A17" s="847">
        <v>6</v>
      </c>
      <c r="B17" s="856"/>
      <c r="C17" s="855">
        <v>16</v>
      </c>
      <c r="D17" s="855">
        <v>37</v>
      </c>
      <c r="E17" s="855">
        <v>31</v>
      </c>
      <c r="G17" s="854"/>
      <c r="H17" s="854"/>
      <c r="I17" s="854"/>
      <c r="J17" s="848"/>
      <c r="K17" s="854"/>
      <c r="L17" s="854"/>
      <c r="M17" s="854"/>
      <c r="N17" s="848"/>
    </row>
    <row r="18" spans="1:14" s="847" customFormat="1" ht="11.25" x14ac:dyDescent="0.2">
      <c r="A18" s="847">
        <v>6.5</v>
      </c>
      <c r="B18" s="856"/>
      <c r="C18" s="855">
        <v>11</v>
      </c>
      <c r="D18" s="855">
        <v>28</v>
      </c>
      <c r="E18" s="855">
        <v>24</v>
      </c>
      <c r="G18" s="854"/>
      <c r="H18" s="854"/>
      <c r="I18" s="854"/>
      <c r="J18" s="848"/>
      <c r="K18" s="854"/>
      <c r="L18" s="854"/>
      <c r="M18" s="854"/>
      <c r="N18" s="848"/>
    </row>
    <row r="19" spans="1:14" s="847" customFormat="1" ht="11.25" x14ac:dyDescent="0.2">
      <c r="A19" s="847">
        <v>7</v>
      </c>
      <c r="B19" s="856"/>
      <c r="C19" s="855">
        <v>7</v>
      </c>
      <c r="D19" s="855">
        <v>20</v>
      </c>
      <c r="E19" s="855">
        <v>17</v>
      </c>
      <c r="G19" s="854"/>
      <c r="H19" s="854"/>
      <c r="I19" s="854"/>
      <c r="J19" s="848"/>
      <c r="K19" s="854"/>
      <c r="L19" s="854"/>
      <c r="M19" s="854"/>
      <c r="N19" s="848"/>
    </row>
    <row r="20" spans="1:14" s="847" customFormat="1" ht="11.25" x14ac:dyDescent="0.2">
      <c r="A20" s="847">
        <v>7.5</v>
      </c>
      <c r="B20" s="856"/>
      <c r="C20" s="855">
        <v>4</v>
      </c>
      <c r="D20" s="855">
        <v>14</v>
      </c>
      <c r="E20" s="855">
        <v>11</v>
      </c>
      <c r="G20" s="854"/>
      <c r="H20" s="854"/>
      <c r="I20" s="854"/>
      <c r="J20" s="848"/>
      <c r="K20" s="854"/>
      <c r="L20" s="854"/>
      <c r="M20" s="854"/>
      <c r="N20" s="848"/>
    </row>
    <row r="21" spans="1:14" s="847" customFormat="1" ht="11.25" x14ac:dyDescent="0.2">
      <c r="A21" s="847">
        <v>8</v>
      </c>
      <c r="B21" s="856"/>
      <c r="C21" s="855">
        <v>2</v>
      </c>
      <c r="D21" s="855">
        <v>8</v>
      </c>
      <c r="E21" s="855">
        <v>7</v>
      </c>
      <c r="G21" s="854"/>
      <c r="H21" s="854"/>
      <c r="I21" s="854"/>
      <c r="J21" s="848"/>
      <c r="K21" s="854"/>
      <c r="L21" s="854"/>
      <c r="M21" s="854"/>
      <c r="N21" s="848"/>
    </row>
    <row r="22" spans="1:14" s="847" customFormat="1" ht="11.25" x14ac:dyDescent="0.2">
      <c r="A22" s="847">
        <v>8.5</v>
      </c>
      <c r="B22" s="853"/>
      <c r="C22" s="855">
        <v>1</v>
      </c>
      <c r="D22" s="855">
        <v>4</v>
      </c>
      <c r="E22" s="855">
        <v>3</v>
      </c>
      <c r="G22" s="854"/>
      <c r="H22" s="854"/>
      <c r="I22" s="854"/>
      <c r="J22" s="848"/>
      <c r="K22" s="854"/>
      <c r="L22" s="854"/>
      <c r="M22" s="854"/>
      <c r="N22" s="848"/>
    </row>
    <row r="23" spans="1:14" s="847" customFormat="1" ht="11.25" x14ac:dyDescent="0.2">
      <c r="A23" s="847">
        <v>9</v>
      </c>
      <c r="B23" s="853"/>
      <c r="C23" s="855">
        <v>0</v>
      </c>
      <c r="D23" s="855">
        <v>1</v>
      </c>
      <c r="E23" s="855">
        <v>1</v>
      </c>
      <c r="G23" s="854"/>
      <c r="H23" s="854"/>
      <c r="I23" s="854"/>
      <c r="J23" s="848"/>
      <c r="K23" s="854"/>
      <c r="L23" s="854"/>
      <c r="M23" s="854"/>
      <c r="N23" s="848"/>
    </row>
    <row r="24" spans="1:14" s="847" customFormat="1" ht="11.25" x14ac:dyDescent="0.2">
      <c r="B24" s="853"/>
      <c r="C24" s="853"/>
      <c r="D24" s="853"/>
      <c r="E24" s="853"/>
      <c r="G24" s="848"/>
      <c r="H24" s="848"/>
      <c r="I24" s="848"/>
      <c r="J24" s="848"/>
      <c r="K24" s="848"/>
      <c r="L24" s="848"/>
      <c r="M24" s="848"/>
      <c r="N24" s="848"/>
    </row>
    <row r="25" spans="1:14" s="847" customFormat="1" ht="11.25" x14ac:dyDescent="0.2">
      <c r="A25" s="847" t="s">
        <v>1655</v>
      </c>
      <c r="B25" s="852"/>
      <c r="C25" s="1139" t="s">
        <v>16</v>
      </c>
      <c r="D25" s="1139"/>
      <c r="E25" s="1139"/>
    </row>
    <row r="26" spans="1:14" s="847" customFormat="1" ht="11.25" x14ac:dyDescent="0.2">
      <c r="A26" s="847" t="s">
        <v>1653</v>
      </c>
      <c r="B26" s="852"/>
      <c r="C26" s="1139" t="s">
        <v>1661</v>
      </c>
      <c r="D26" s="1139"/>
      <c r="E26" s="1139"/>
      <c r="F26" s="848"/>
      <c r="G26" s="848"/>
      <c r="H26" s="848"/>
      <c r="I26" s="848"/>
      <c r="J26" s="848"/>
      <c r="K26" s="848"/>
      <c r="L26" s="848"/>
    </row>
    <row r="27" spans="1:14" s="847" customFormat="1" ht="22.5" x14ac:dyDescent="0.2">
      <c r="A27" s="847" t="s">
        <v>1652</v>
      </c>
      <c r="B27" s="852"/>
      <c r="C27" s="852" t="s">
        <v>338</v>
      </c>
      <c r="D27" s="852" t="s">
        <v>1636</v>
      </c>
      <c r="E27" s="852" t="s">
        <v>70</v>
      </c>
      <c r="F27" s="848"/>
      <c r="G27" s="848"/>
      <c r="H27" s="848"/>
      <c r="I27" s="848"/>
      <c r="J27" s="848"/>
      <c r="K27" s="848"/>
      <c r="L27" s="848"/>
    </row>
    <row r="28" spans="1:14" s="847" customFormat="1" ht="11.25" x14ac:dyDescent="0.2">
      <c r="A28" s="847">
        <v>0</v>
      </c>
      <c r="B28" s="851"/>
      <c r="C28" s="850">
        <v>141136</v>
      </c>
      <c r="D28" s="850">
        <v>382490</v>
      </c>
      <c r="E28" s="850">
        <v>523626</v>
      </c>
      <c r="F28" s="849"/>
      <c r="G28" s="849"/>
      <c r="H28" s="849"/>
      <c r="I28" s="848"/>
      <c r="J28" s="848"/>
      <c r="K28" s="848"/>
      <c r="L28" s="848"/>
    </row>
    <row r="29" spans="1:14" s="847" customFormat="1" ht="11.25" x14ac:dyDescent="0.2">
      <c r="A29" s="847">
        <v>0.5</v>
      </c>
      <c r="B29" s="851"/>
      <c r="C29" s="850">
        <v>131945</v>
      </c>
      <c r="D29" s="850">
        <v>375533</v>
      </c>
      <c r="E29" s="850">
        <v>507478</v>
      </c>
      <c r="F29" s="849"/>
      <c r="G29" s="849"/>
      <c r="H29" s="849"/>
      <c r="I29" s="848"/>
      <c r="J29" s="848"/>
      <c r="K29" s="848"/>
      <c r="L29" s="848"/>
    </row>
    <row r="30" spans="1:14" s="847" customFormat="1" ht="11.25" x14ac:dyDescent="0.2">
      <c r="A30" s="847">
        <v>1</v>
      </c>
      <c r="B30" s="851"/>
      <c r="C30" s="850">
        <v>129011</v>
      </c>
      <c r="D30" s="850">
        <v>373366</v>
      </c>
      <c r="E30" s="850">
        <v>502377</v>
      </c>
      <c r="F30" s="849"/>
      <c r="G30" s="849"/>
      <c r="H30" s="849"/>
      <c r="I30" s="848"/>
      <c r="J30" s="848"/>
      <c r="K30" s="848"/>
      <c r="L30" s="848"/>
    </row>
    <row r="31" spans="1:14" s="847" customFormat="1" ht="11.25" x14ac:dyDescent="0.2">
      <c r="A31" s="847">
        <v>1.5</v>
      </c>
      <c r="B31" s="851"/>
      <c r="C31" s="850">
        <v>124819</v>
      </c>
      <c r="D31" s="850">
        <v>369868</v>
      </c>
      <c r="E31" s="850">
        <v>494687</v>
      </c>
      <c r="F31" s="849"/>
      <c r="G31" s="849"/>
      <c r="H31" s="849"/>
      <c r="I31" s="848"/>
      <c r="J31" s="848"/>
      <c r="K31" s="848"/>
      <c r="L31" s="848"/>
    </row>
    <row r="32" spans="1:14" s="847" customFormat="1" ht="11.25" x14ac:dyDescent="0.2">
      <c r="A32" s="847">
        <v>2</v>
      </c>
      <c r="B32" s="851"/>
      <c r="C32" s="850">
        <v>117929</v>
      </c>
      <c r="D32" s="850">
        <v>363584</v>
      </c>
      <c r="E32" s="850">
        <v>481513</v>
      </c>
      <c r="F32" s="849"/>
      <c r="G32" s="849"/>
      <c r="H32" s="849"/>
      <c r="I32" s="848"/>
      <c r="J32" s="848"/>
      <c r="K32" s="848"/>
      <c r="L32" s="848"/>
    </row>
    <row r="33" spans="1:12" s="847" customFormat="1" ht="11.25" x14ac:dyDescent="0.2">
      <c r="A33" s="847">
        <v>2.5</v>
      </c>
      <c r="B33" s="851"/>
      <c r="C33" s="850">
        <v>108991</v>
      </c>
      <c r="D33" s="850">
        <v>353793</v>
      </c>
      <c r="E33" s="850">
        <v>462784</v>
      </c>
      <c r="F33" s="849"/>
      <c r="G33" s="849"/>
      <c r="H33" s="849"/>
      <c r="I33" s="848"/>
      <c r="J33" s="848"/>
      <c r="K33" s="848"/>
      <c r="L33" s="848"/>
    </row>
    <row r="34" spans="1:12" s="847" customFormat="1" ht="11.25" x14ac:dyDescent="0.2">
      <c r="A34" s="847">
        <v>3</v>
      </c>
      <c r="B34" s="851"/>
      <c r="C34" s="850">
        <v>97942</v>
      </c>
      <c r="D34" s="850">
        <v>339325</v>
      </c>
      <c r="E34" s="850">
        <v>437267</v>
      </c>
      <c r="F34" s="849"/>
      <c r="G34" s="849"/>
      <c r="H34" s="849"/>
      <c r="I34" s="848"/>
      <c r="J34" s="848"/>
      <c r="K34" s="848"/>
      <c r="L34" s="848"/>
    </row>
    <row r="35" spans="1:12" s="847" customFormat="1" ht="11.25" x14ac:dyDescent="0.2">
      <c r="A35" s="847">
        <v>3.5</v>
      </c>
      <c r="B35" s="851"/>
      <c r="C35" s="850">
        <v>85542</v>
      </c>
      <c r="D35" s="850">
        <v>320113</v>
      </c>
      <c r="E35" s="850">
        <v>405655</v>
      </c>
      <c r="F35" s="849"/>
      <c r="G35" s="849"/>
      <c r="H35" s="849"/>
      <c r="I35" s="848"/>
      <c r="J35" s="848"/>
      <c r="K35" s="848"/>
      <c r="L35" s="848"/>
    </row>
    <row r="36" spans="1:12" s="847" customFormat="1" ht="11.25" x14ac:dyDescent="0.2">
      <c r="A36" s="847">
        <v>4</v>
      </c>
      <c r="B36" s="851"/>
      <c r="C36" s="850">
        <v>72348</v>
      </c>
      <c r="D36" s="850">
        <v>294079</v>
      </c>
      <c r="E36" s="850">
        <v>366427</v>
      </c>
      <c r="F36" s="849"/>
      <c r="G36" s="849"/>
      <c r="H36" s="849"/>
      <c r="I36" s="848"/>
      <c r="J36" s="848"/>
      <c r="K36" s="848"/>
      <c r="L36" s="848"/>
    </row>
    <row r="37" spans="1:12" s="847" customFormat="1" ht="11.25" x14ac:dyDescent="0.2">
      <c r="A37" s="847">
        <v>4.5</v>
      </c>
      <c r="B37" s="851"/>
      <c r="C37" s="850">
        <v>58273</v>
      </c>
      <c r="D37" s="850">
        <v>261259</v>
      </c>
      <c r="E37" s="850">
        <v>319532</v>
      </c>
      <c r="F37" s="849"/>
      <c r="G37" s="849"/>
      <c r="H37" s="849"/>
      <c r="I37" s="848"/>
      <c r="J37" s="848"/>
      <c r="K37" s="848"/>
      <c r="L37" s="848"/>
    </row>
    <row r="38" spans="1:12" s="847" customFormat="1" ht="11.25" x14ac:dyDescent="0.2">
      <c r="A38" s="847">
        <v>5</v>
      </c>
      <c r="B38" s="851"/>
      <c r="C38" s="850">
        <v>44494</v>
      </c>
      <c r="D38" s="850">
        <v>222253</v>
      </c>
      <c r="E38" s="850">
        <v>266747</v>
      </c>
      <c r="F38" s="849"/>
      <c r="G38" s="849"/>
      <c r="H38" s="849"/>
      <c r="I38" s="848"/>
      <c r="J38" s="848"/>
      <c r="K38" s="848"/>
      <c r="L38" s="848"/>
    </row>
    <row r="39" spans="1:12" s="847" customFormat="1" ht="11.25" x14ac:dyDescent="0.2">
      <c r="A39" s="847">
        <v>5.5</v>
      </c>
      <c r="B39" s="851"/>
      <c r="C39" s="850">
        <v>32328</v>
      </c>
      <c r="D39" s="850">
        <v>180669</v>
      </c>
      <c r="E39" s="850">
        <v>212997</v>
      </c>
      <c r="F39" s="849"/>
      <c r="G39" s="849"/>
      <c r="H39" s="849"/>
      <c r="I39" s="848"/>
      <c r="J39" s="848"/>
      <c r="K39" s="848"/>
      <c r="L39" s="848"/>
    </row>
    <row r="40" spans="1:12" s="847" customFormat="1" ht="11.25" x14ac:dyDescent="0.2">
      <c r="A40" s="847">
        <v>6</v>
      </c>
      <c r="B40" s="851"/>
      <c r="C40" s="850">
        <v>22677</v>
      </c>
      <c r="D40" s="850">
        <v>142127</v>
      </c>
      <c r="E40" s="850">
        <v>164804</v>
      </c>
      <c r="F40" s="849"/>
      <c r="G40" s="849"/>
      <c r="H40" s="849"/>
      <c r="I40" s="848"/>
      <c r="J40" s="848"/>
      <c r="K40" s="848"/>
      <c r="L40" s="848"/>
    </row>
    <row r="41" spans="1:12" s="847" customFormat="1" ht="11.25" x14ac:dyDescent="0.2">
      <c r="A41" s="847">
        <v>6.5</v>
      </c>
      <c r="B41" s="851"/>
      <c r="C41" s="850">
        <v>15529</v>
      </c>
      <c r="D41" s="850">
        <v>107939</v>
      </c>
      <c r="E41" s="850">
        <v>123468</v>
      </c>
      <c r="F41" s="849"/>
      <c r="G41" s="849"/>
      <c r="H41" s="849"/>
      <c r="I41" s="848"/>
      <c r="J41" s="848"/>
      <c r="K41" s="848"/>
      <c r="L41" s="848"/>
    </row>
    <row r="42" spans="1:12" s="847" customFormat="1" ht="11.25" x14ac:dyDescent="0.2">
      <c r="A42" s="847">
        <v>7</v>
      </c>
      <c r="B42" s="851"/>
      <c r="C42" s="850">
        <v>9994</v>
      </c>
      <c r="D42" s="850">
        <v>77865</v>
      </c>
      <c r="E42" s="850">
        <v>87859</v>
      </c>
      <c r="F42" s="849"/>
      <c r="G42" s="849"/>
      <c r="H42" s="849"/>
      <c r="I42" s="848"/>
      <c r="J42" s="848"/>
      <c r="K42" s="848"/>
      <c r="L42" s="848"/>
    </row>
    <row r="43" spans="1:12" s="847" customFormat="1" ht="11.25" x14ac:dyDescent="0.2">
      <c r="A43" s="847">
        <v>7.5</v>
      </c>
      <c r="B43" s="851"/>
      <c r="C43" s="850">
        <v>6056</v>
      </c>
      <c r="D43" s="850">
        <v>52295</v>
      </c>
      <c r="E43" s="850">
        <v>58351</v>
      </c>
      <c r="F43" s="849"/>
      <c r="G43" s="849"/>
      <c r="H43" s="849"/>
      <c r="I43" s="848"/>
      <c r="J43" s="848"/>
      <c r="K43" s="848"/>
      <c r="L43" s="848"/>
    </row>
    <row r="44" spans="1:12" s="847" customFormat="1" ht="11.25" x14ac:dyDescent="0.2">
      <c r="A44" s="847">
        <v>8</v>
      </c>
      <c r="B44" s="851"/>
      <c r="C44" s="850">
        <v>3235</v>
      </c>
      <c r="D44" s="850">
        <v>31689</v>
      </c>
      <c r="E44" s="850">
        <v>34924</v>
      </c>
      <c r="F44" s="849"/>
      <c r="G44" s="849"/>
      <c r="H44" s="849"/>
      <c r="I44" s="848"/>
      <c r="J44" s="848"/>
      <c r="K44" s="848"/>
      <c r="L44" s="848"/>
    </row>
    <row r="45" spans="1:12" s="847" customFormat="1" ht="11.25" x14ac:dyDescent="0.2">
      <c r="A45" s="847">
        <v>8.5</v>
      </c>
      <c r="C45" s="850">
        <v>1372</v>
      </c>
      <c r="D45" s="850">
        <v>16129</v>
      </c>
      <c r="E45" s="850">
        <v>17501</v>
      </c>
      <c r="F45" s="849"/>
      <c r="G45" s="849"/>
      <c r="H45" s="849"/>
      <c r="I45" s="848"/>
      <c r="J45" s="848"/>
      <c r="K45" s="848"/>
      <c r="L45" s="848"/>
    </row>
    <row r="46" spans="1:12" s="847" customFormat="1" ht="11.25" x14ac:dyDescent="0.2">
      <c r="A46" s="847">
        <v>9</v>
      </c>
      <c r="C46" s="850">
        <v>394</v>
      </c>
      <c r="D46" s="850">
        <v>5647</v>
      </c>
      <c r="E46" s="850">
        <v>6041</v>
      </c>
      <c r="F46" s="849"/>
      <c r="G46" s="849"/>
      <c r="H46" s="849"/>
      <c r="I46" s="848"/>
      <c r="J46" s="848"/>
      <c r="K46" s="848"/>
      <c r="L46" s="848"/>
    </row>
    <row r="47" spans="1:12" s="845" customFormat="1" ht="12" x14ac:dyDescent="0.2">
      <c r="F47" s="846"/>
      <c r="G47" s="846"/>
      <c r="H47" s="846"/>
      <c r="I47" s="846"/>
      <c r="J47" s="846"/>
      <c r="K47" s="846"/>
      <c r="L47" s="846"/>
    </row>
    <row r="48" spans="1:12" s="845" customFormat="1" ht="12" x14ac:dyDescent="0.2"/>
    <row r="49" s="845" customFormat="1" ht="12" x14ac:dyDescent="0.2"/>
    <row r="50" s="845" customFormat="1" ht="12" x14ac:dyDescent="0.2"/>
    <row r="51" s="845" customFormat="1" ht="12" x14ac:dyDescent="0.2"/>
    <row r="52" s="845" customFormat="1" ht="12" x14ac:dyDescent="0.2"/>
  </sheetData>
  <mergeCells count="4">
    <mergeCell ref="C2:E2"/>
    <mergeCell ref="C3:E3"/>
    <mergeCell ref="C25:E25"/>
    <mergeCell ref="C26:E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5"/>
  <sheetViews>
    <sheetView workbookViewId="0">
      <pane xSplit="2" ySplit="6" topLeftCell="C7" activePane="bottomRight" state="frozen"/>
      <selection pane="topRight" activeCell="C1" sqref="C1"/>
      <selection pane="bottomLeft" activeCell="A7" sqref="A7"/>
      <selection pane="bottomRight"/>
    </sheetView>
  </sheetViews>
  <sheetFormatPr defaultColWidth="9" defaultRowHeight="15" x14ac:dyDescent="0.25"/>
  <cols>
    <col min="1" max="1" width="3.7109375" style="62" customWidth="1"/>
    <col min="2" max="2" width="36.28515625" style="62" customWidth="1"/>
    <col min="3" max="3" width="8.140625" style="62" customWidth="1"/>
    <col min="4" max="4" width="8" style="222" customWidth="1"/>
    <col min="5" max="6" width="6.42578125" style="223" customWidth="1"/>
    <col min="7" max="7" width="1.5703125" style="62" customWidth="1"/>
    <col min="8" max="8" width="10.140625" style="38" customWidth="1"/>
    <col min="9" max="9" width="1.5703125" style="62" customWidth="1"/>
    <col min="10" max="10" width="10.140625" style="226" customWidth="1"/>
    <col min="11" max="11" width="1.5703125" style="62" customWidth="1"/>
    <col min="12" max="12" width="10.140625" style="223" customWidth="1"/>
    <col min="13" max="13" width="1.5703125" style="62" customWidth="1"/>
    <col min="14" max="16" width="8" style="62" customWidth="1"/>
    <col min="17" max="17" width="8.28515625" style="62" customWidth="1"/>
    <col min="18" max="21" width="7.7109375" style="62" customWidth="1"/>
    <col min="22" max="22" width="1.5703125" style="62" customWidth="1"/>
    <col min="23" max="24" width="10" style="62" customWidth="1"/>
    <col min="25" max="25" width="1.5703125" style="62" customWidth="1"/>
    <col min="26" max="28" width="8" style="62" customWidth="1"/>
    <col min="29" max="29" width="8.28515625" style="189" customWidth="1"/>
    <col min="30" max="33" width="7.5703125" style="189" customWidth="1"/>
    <col min="34" max="34" width="1.5703125" style="62" customWidth="1"/>
    <col min="35" max="37" width="8" style="62" customWidth="1"/>
    <col min="38" max="38" width="7.85546875" style="189" customWidth="1"/>
    <col min="39" max="40" width="7.5703125" style="189" customWidth="1"/>
    <col min="41" max="42" width="7.7109375" style="62" customWidth="1"/>
    <col min="43" max="43" width="1.5703125" style="189" customWidth="1"/>
    <col min="44" max="45" width="8.140625" style="62" customWidth="1"/>
    <col min="46" max="46" width="1.5703125" style="62" customWidth="1"/>
    <col min="47" max="47" width="12.5703125" style="62" customWidth="1"/>
    <col min="48" max="16384" width="9" style="189"/>
  </cols>
  <sheetData>
    <row r="1" spans="1:47" s="38" customFormat="1" ht="14.25" customHeight="1" x14ac:dyDescent="0.25">
      <c r="A1" s="33" t="s">
        <v>43</v>
      </c>
      <c r="B1" s="34"/>
      <c r="C1" s="35"/>
      <c r="D1" s="35"/>
      <c r="E1" s="35"/>
      <c r="F1" s="35"/>
      <c r="G1" s="36"/>
      <c r="H1" s="35"/>
      <c r="I1" s="36"/>
      <c r="J1" s="35"/>
      <c r="K1" s="36"/>
      <c r="L1" s="35"/>
      <c r="M1" s="36"/>
      <c r="N1" s="36"/>
      <c r="O1" s="35"/>
      <c r="P1" s="35"/>
      <c r="Q1" s="35"/>
      <c r="R1" s="35"/>
      <c r="S1" s="35"/>
      <c r="T1" s="35"/>
      <c r="U1" s="35"/>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row>
    <row r="2" spans="1:47" s="47" customFormat="1" ht="12.75" customHeight="1" x14ac:dyDescent="0.2">
      <c r="A2" s="39" t="s">
        <v>44</v>
      </c>
      <c r="B2" s="40"/>
      <c r="C2" s="40"/>
      <c r="D2" s="41"/>
      <c r="E2" s="41"/>
      <c r="F2" s="41"/>
      <c r="G2" s="42"/>
      <c r="H2" s="40"/>
      <c r="I2" s="42"/>
      <c r="J2" s="40"/>
      <c r="K2" s="42"/>
      <c r="L2" s="40"/>
      <c r="M2" s="42"/>
      <c r="N2" s="42"/>
      <c r="O2" s="40"/>
      <c r="P2" s="40"/>
      <c r="Q2" s="41"/>
      <c r="R2" s="41"/>
      <c r="S2" s="40"/>
      <c r="T2" s="43"/>
      <c r="U2" s="43"/>
      <c r="V2" s="44"/>
      <c r="W2" s="44"/>
      <c r="X2" s="44"/>
      <c r="Y2" s="44"/>
      <c r="Z2" s="44"/>
      <c r="AA2" s="44"/>
      <c r="AB2" s="44"/>
      <c r="AC2" s="44"/>
      <c r="AD2" s="44"/>
      <c r="AE2" s="44"/>
      <c r="AF2" s="951"/>
      <c r="AG2" s="952"/>
      <c r="AH2" s="44"/>
      <c r="AI2" s="44"/>
      <c r="AJ2" s="44"/>
      <c r="AK2" s="45"/>
      <c r="AL2" s="45"/>
      <c r="AM2" s="45"/>
      <c r="AN2" s="45"/>
      <c r="AO2" s="46"/>
      <c r="AP2" s="46"/>
      <c r="AQ2" s="44"/>
      <c r="AR2" s="44"/>
      <c r="AS2" s="44"/>
      <c r="AT2" s="44"/>
      <c r="AU2" s="44"/>
    </row>
    <row r="3" spans="1:47" s="47" customFormat="1" ht="12.75" customHeight="1" x14ac:dyDescent="0.2">
      <c r="A3" s="33" t="s">
        <v>45</v>
      </c>
      <c r="B3" s="40"/>
      <c r="C3" s="40"/>
      <c r="D3" s="41"/>
      <c r="E3" s="41"/>
      <c r="F3" s="41"/>
      <c r="G3" s="42"/>
      <c r="H3" s="40"/>
      <c r="I3" s="42"/>
      <c r="J3" s="40"/>
      <c r="K3" s="42"/>
      <c r="L3" s="40"/>
      <c r="M3" s="42"/>
      <c r="N3" s="42"/>
      <c r="O3" s="40"/>
      <c r="P3" s="40"/>
      <c r="Q3" s="41"/>
      <c r="R3" s="41"/>
      <c r="S3" s="40"/>
      <c r="T3" s="43"/>
      <c r="U3" s="43"/>
      <c r="V3" s="44"/>
      <c r="W3" s="44"/>
      <c r="X3" s="44"/>
      <c r="Y3" s="44"/>
      <c r="Z3" s="44"/>
      <c r="AA3" s="44"/>
      <c r="AB3" s="44"/>
      <c r="AC3" s="44"/>
      <c r="AD3" s="44"/>
      <c r="AE3" s="44"/>
      <c r="AF3" s="44"/>
      <c r="AG3" s="44"/>
      <c r="AH3" s="44"/>
      <c r="AI3" s="44"/>
      <c r="AJ3" s="44"/>
      <c r="AK3" s="45"/>
      <c r="AL3" s="45"/>
      <c r="AM3" s="45"/>
      <c r="AN3" s="45"/>
      <c r="AO3" s="46"/>
      <c r="AP3" s="46"/>
      <c r="AQ3" s="44"/>
      <c r="AR3" s="44"/>
      <c r="AS3" s="44"/>
      <c r="AT3" s="44"/>
      <c r="AU3" s="44"/>
    </row>
    <row r="4" spans="1:47" s="57" customFormat="1" ht="12.75" customHeight="1" x14ac:dyDescent="0.25">
      <c r="A4" s="48"/>
      <c r="B4" s="49"/>
      <c r="C4" s="49"/>
      <c r="D4" s="50"/>
      <c r="E4" s="51"/>
      <c r="F4" s="51"/>
      <c r="G4" s="49"/>
      <c r="H4" s="52"/>
      <c r="I4" s="49"/>
      <c r="J4" s="53"/>
      <c r="K4" s="49"/>
      <c r="L4" s="51"/>
      <c r="M4" s="49"/>
      <c r="N4" s="54"/>
      <c r="O4" s="54"/>
      <c r="P4" s="54"/>
      <c r="Q4" s="54"/>
      <c r="R4" s="54"/>
      <c r="S4" s="54"/>
      <c r="T4" s="54"/>
      <c r="U4" s="54"/>
      <c r="V4" s="49"/>
      <c r="W4" s="54"/>
      <c r="X4" s="54"/>
      <c r="Y4" s="49"/>
      <c r="Z4" s="54"/>
      <c r="AA4" s="54"/>
      <c r="AB4" s="54"/>
      <c r="AC4" s="55"/>
      <c r="AD4" s="55"/>
      <c r="AE4" s="56"/>
      <c r="AF4" s="56"/>
      <c r="AG4" s="56"/>
      <c r="AH4" s="49"/>
      <c r="AI4" s="54"/>
      <c r="AJ4" s="54"/>
      <c r="AK4" s="54"/>
      <c r="AL4" s="55"/>
      <c r="AM4" s="55"/>
      <c r="AN4" s="56"/>
      <c r="AO4" s="54"/>
      <c r="AP4" s="54"/>
      <c r="AR4" s="54"/>
      <c r="AS4" s="54"/>
      <c r="AT4" s="49"/>
      <c r="AU4" s="54"/>
    </row>
    <row r="5" spans="1:47" s="62" customFormat="1" ht="96.75" customHeight="1" x14ac:dyDescent="0.25">
      <c r="A5" s="58"/>
      <c r="B5" s="982"/>
      <c r="C5" s="984" t="s">
        <v>46</v>
      </c>
      <c r="D5" s="984"/>
      <c r="E5" s="984"/>
      <c r="F5" s="984"/>
      <c r="G5" s="59"/>
      <c r="H5" s="955" t="s">
        <v>47</v>
      </c>
      <c r="I5" s="59"/>
      <c r="J5" s="60" t="s">
        <v>48</v>
      </c>
      <c r="K5" s="59"/>
      <c r="L5" s="60" t="s">
        <v>49</v>
      </c>
      <c r="M5" s="59"/>
      <c r="N5" s="985" t="s">
        <v>50</v>
      </c>
      <c r="O5" s="985"/>
      <c r="P5" s="985"/>
      <c r="Q5" s="985"/>
      <c r="R5" s="985"/>
      <c r="S5" s="985"/>
      <c r="T5" s="985"/>
      <c r="U5" s="985"/>
      <c r="V5" s="59"/>
      <c r="W5" s="986" t="s">
        <v>51</v>
      </c>
      <c r="X5" s="986"/>
      <c r="Y5" s="59"/>
      <c r="Z5" s="985" t="s">
        <v>52</v>
      </c>
      <c r="AA5" s="985"/>
      <c r="AB5" s="985"/>
      <c r="AC5" s="985"/>
      <c r="AD5" s="985"/>
      <c r="AE5" s="985"/>
      <c r="AF5" s="985"/>
      <c r="AG5" s="985"/>
      <c r="AH5" s="59"/>
      <c r="AI5" s="985" t="s">
        <v>53</v>
      </c>
      <c r="AJ5" s="985"/>
      <c r="AK5" s="985"/>
      <c r="AL5" s="985"/>
      <c r="AM5" s="985"/>
      <c r="AN5" s="985"/>
      <c r="AO5" s="985"/>
      <c r="AP5" s="985"/>
      <c r="AQ5" s="59"/>
      <c r="AR5" s="987" t="s">
        <v>54</v>
      </c>
      <c r="AS5" s="987"/>
      <c r="AT5" s="59"/>
      <c r="AU5" s="61" t="s">
        <v>55</v>
      </c>
    </row>
    <row r="6" spans="1:47" s="81" customFormat="1" ht="37.15" customHeight="1" x14ac:dyDescent="0.2">
      <c r="A6" s="63"/>
      <c r="B6" s="983"/>
      <c r="C6" s="64" t="s">
        <v>56</v>
      </c>
      <c r="D6" s="64" t="s">
        <v>57</v>
      </c>
      <c r="E6" s="65" t="s">
        <v>58</v>
      </c>
      <c r="F6" s="66" t="s">
        <v>16</v>
      </c>
      <c r="G6" s="67"/>
      <c r="H6" s="68" t="s">
        <v>16</v>
      </c>
      <c r="I6" s="67"/>
      <c r="J6" s="69" t="s">
        <v>16</v>
      </c>
      <c r="K6" s="67"/>
      <c r="L6" s="69" t="s">
        <v>16</v>
      </c>
      <c r="M6" s="67"/>
      <c r="N6" s="70" t="s">
        <v>59</v>
      </c>
      <c r="O6" s="70" t="s">
        <v>60</v>
      </c>
      <c r="P6" s="71" t="s">
        <v>61</v>
      </c>
      <c r="Q6" s="72" t="s">
        <v>62</v>
      </c>
      <c r="R6" s="72" t="s">
        <v>63</v>
      </c>
      <c r="S6" s="73" t="s">
        <v>64</v>
      </c>
      <c r="T6" s="74" t="s">
        <v>65</v>
      </c>
      <c r="U6" s="66" t="s">
        <v>16</v>
      </c>
      <c r="V6" s="67"/>
      <c r="W6" s="75" t="s">
        <v>65</v>
      </c>
      <c r="X6" s="75" t="s">
        <v>16</v>
      </c>
      <c r="Y6" s="67"/>
      <c r="Z6" s="76" t="s">
        <v>59</v>
      </c>
      <c r="AA6" s="76" t="s">
        <v>60</v>
      </c>
      <c r="AB6" s="77" t="s">
        <v>61</v>
      </c>
      <c r="AC6" s="78" t="s">
        <v>62</v>
      </c>
      <c r="AD6" s="77" t="s">
        <v>63</v>
      </c>
      <c r="AE6" s="78" t="s">
        <v>57</v>
      </c>
      <c r="AF6" s="923" t="s">
        <v>58</v>
      </c>
      <c r="AG6" s="75" t="s">
        <v>66</v>
      </c>
      <c r="AH6" s="67"/>
      <c r="AI6" s="76" t="s">
        <v>59</v>
      </c>
      <c r="AJ6" s="76" t="s">
        <v>60</v>
      </c>
      <c r="AK6" s="77" t="s">
        <v>61</v>
      </c>
      <c r="AL6" s="78" t="s">
        <v>62</v>
      </c>
      <c r="AM6" s="64" t="s">
        <v>63</v>
      </c>
      <c r="AN6" s="79" t="s">
        <v>67</v>
      </c>
      <c r="AO6" s="924" t="s">
        <v>68</v>
      </c>
      <c r="AP6" s="68" t="s">
        <v>66</v>
      </c>
      <c r="AQ6" s="67"/>
      <c r="AR6" s="968" t="s">
        <v>68</v>
      </c>
      <c r="AS6" s="68" t="s">
        <v>16</v>
      </c>
      <c r="AT6" s="67"/>
      <c r="AU6" s="80" t="s">
        <v>66</v>
      </c>
    </row>
    <row r="7" spans="1:47" s="97" customFormat="1" ht="12.75" customHeight="1" x14ac:dyDescent="0.2">
      <c r="A7" s="82" t="s">
        <v>69</v>
      </c>
      <c r="B7" s="83"/>
      <c r="C7" s="84"/>
      <c r="D7" s="85"/>
      <c r="E7" s="86"/>
      <c r="F7" s="87"/>
      <c r="G7" s="88"/>
      <c r="H7" s="89"/>
      <c r="I7" s="88"/>
      <c r="J7" s="90"/>
      <c r="K7" s="88"/>
      <c r="L7" s="91"/>
      <c r="M7" s="88"/>
      <c r="N7" s="92"/>
      <c r="O7" s="92"/>
      <c r="P7" s="93"/>
      <c r="Q7" s="84"/>
      <c r="R7" s="93"/>
      <c r="S7" s="94"/>
      <c r="T7" s="95"/>
      <c r="U7" s="87"/>
      <c r="V7" s="88"/>
      <c r="W7" s="87"/>
      <c r="X7" s="87"/>
      <c r="Y7" s="88"/>
      <c r="Z7" s="92"/>
      <c r="AA7" s="92"/>
      <c r="AB7" s="93"/>
      <c r="AC7" s="84"/>
      <c r="AD7" s="93"/>
      <c r="AE7" s="94"/>
      <c r="AF7" s="95"/>
      <c r="AG7" s="87"/>
      <c r="AH7" s="88"/>
      <c r="AI7" s="92"/>
      <c r="AJ7" s="92"/>
      <c r="AK7" s="93"/>
      <c r="AL7" s="84"/>
      <c r="AM7" s="93"/>
      <c r="AN7" s="94"/>
      <c r="AO7" s="925"/>
      <c r="AP7" s="87"/>
      <c r="AQ7" s="926"/>
      <c r="AR7" s="87"/>
      <c r="AS7" s="87"/>
      <c r="AT7" s="88"/>
      <c r="AU7" s="96"/>
    </row>
    <row r="8" spans="1:47" s="97" customFormat="1" ht="12.75" customHeight="1" x14ac:dyDescent="0.2">
      <c r="A8" s="98"/>
      <c r="B8" s="99" t="s">
        <v>1692</v>
      </c>
      <c r="C8" s="100">
        <v>46.3</v>
      </c>
      <c r="D8" s="100">
        <v>47.7</v>
      </c>
      <c r="E8" s="101">
        <v>43.7</v>
      </c>
      <c r="F8" s="100">
        <v>43.8</v>
      </c>
      <c r="G8" s="102"/>
      <c r="H8" s="103">
        <v>-0.25</v>
      </c>
      <c r="I8" s="102"/>
      <c r="J8" s="103">
        <v>-0.26</v>
      </c>
      <c r="K8" s="102"/>
      <c r="L8" s="103">
        <v>-0.25</v>
      </c>
      <c r="M8" s="102"/>
      <c r="N8" s="104">
        <v>55.2</v>
      </c>
      <c r="O8" s="104">
        <v>54.7</v>
      </c>
      <c r="P8" s="105">
        <v>56.5</v>
      </c>
      <c r="Q8" s="106">
        <v>54.5</v>
      </c>
      <c r="R8" s="105">
        <v>55.2</v>
      </c>
      <c r="S8" s="100">
        <v>59</v>
      </c>
      <c r="T8" s="107">
        <v>60.3</v>
      </c>
      <c r="U8" s="108">
        <v>60.5</v>
      </c>
      <c r="V8" s="109"/>
      <c r="W8" s="108">
        <v>39.700000000000003</v>
      </c>
      <c r="X8" s="108">
        <v>40</v>
      </c>
      <c r="Y8" s="102"/>
      <c r="Z8" s="110">
        <v>19.399999999999999</v>
      </c>
      <c r="AA8" s="94">
        <v>20.7</v>
      </c>
      <c r="AB8" s="111">
        <v>31.5</v>
      </c>
      <c r="AC8" s="100">
        <v>34.4</v>
      </c>
      <c r="AD8" s="105">
        <v>34.1</v>
      </c>
      <c r="AE8" s="100">
        <v>34.4</v>
      </c>
      <c r="AF8" s="107">
        <v>32.799999999999997</v>
      </c>
      <c r="AG8" s="953">
        <v>32.799999999999997</v>
      </c>
      <c r="AH8" s="102"/>
      <c r="AI8" s="110">
        <v>12.7</v>
      </c>
      <c r="AJ8" s="94">
        <v>13.3</v>
      </c>
      <c r="AK8" s="111">
        <v>18.3</v>
      </c>
      <c r="AL8" s="100">
        <v>19.5</v>
      </c>
      <c r="AM8" s="105">
        <v>19.5</v>
      </c>
      <c r="AN8" s="100">
        <v>19.600000000000001</v>
      </c>
      <c r="AO8" s="927">
        <v>18.7</v>
      </c>
      <c r="AP8" s="108">
        <v>18.899999999999999</v>
      </c>
      <c r="AQ8" s="928"/>
      <c r="AR8" s="108">
        <v>17.100000000000001</v>
      </c>
      <c r="AS8" s="108">
        <v>12.8</v>
      </c>
      <c r="AT8" s="112"/>
      <c r="AU8" s="113">
        <v>3.804287</v>
      </c>
    </row>
    <row r="9" spans="1:47" s="97" customFormat="1" ht="12.75" customHeight="1" x14ac:dyDescent="0.2">
      <c r="A9" s="98"/>
      <c r="B9" s="99" t="s">
        <v>1693</v>
      </c>
      <c r="C9" s="100">
        <v>50.7</v>
      </c>
      <c r="D9" s="100">
        <v>52.3</v>
      </c>
      <c r="E9" s="101">
        <v>49</v>
      </c>
      <c r="F9" s="100">
        <v>49.3</v>
      </c>
      <c r="G9" s="102"/>
      <c r="H9" s="103">
        <v>0.22</v>
      </c>
      <c r="I9" s="102"/>
      <c r="J9" s="103">
        <v>0.21</v>
      </c>
      <c r="K9" s="102"/>
      <c r="L9" s="103">
        <v>0.22</v>
      </c>
      <c r="M9" s="102"/>
      <c r="N9" s="104">
        <v>62.3</v>
      </c>
      <c r="O9" s="104">
        <v>64</v>
      </c>
      <c r="P9" s="105">
        <v>66.3</v>
      </c>
      <c r="Q9" s="106">
        <v>63.4</v>
      </c>
      <c r="R9" s="105">
        <v>63.4</v>
      </c>
      <c r="S9" s="100">
        <v>67</v>
      </c>
      <c r="T9" s="107">
        <v>67.599999999999994</v>
      </c>
      <c r="U9" s="108">
        <v>68.099999999999994</v>
      </c>
      <c r="V9" s="109"/>
      <c r="W9" s="108">
        <v>45.8</v>
      </c>
      <c r="X9" s="108">
        <v>46.7</v>
      </c>
      <c r="Y9" s="102"/>
      <c r="Z9" s="110">
        <v>23.9</v>
      </c>
      <c r="AA9" s="94">
        <v>25.6</v>
      </c>
      <c r="AB9" s="111">
        <v>39.6</v>
      </c>
      <c r="AC9" s="100">
        <v>43.2</v>
      </c>
      <c r="AD9" s="105">
        <v>43.4</v>
      </c>
      <c r="AE9" s="100">
        <v>45.2</v>
      </c>
      <c r="AF9" s="107">
        <v>43.8</v>
      </c>
      <c r="AG9" s="108">
        <v>44.2</v>
      </c>
      <c r="AH9" s="102"/>
      <c r="AI9" s="110">
        <v>18.2</v>
      </c>
      <c r="AJ9" s="94">
        <v>19.100000000000001</v>
      </c>
      <c r="AK9" s="111">
        <v>27.5</v>
      </c>
      <c r="AL9" s="100">
        <v>29.1</v>
      </c>
      <c r="AM9" s="105">
        <v>29.3</v>
      </c>
      <c r="AN9" s="100">
        <v>30</v>
      </c>
      <c r="AO9" s="927">
        <v>29</v>
      </c>
      <c r="AP9" s="108">
        <v>29.5</v>
      </c>
      <c r="AQ9" s="928"/>
      <c r="AR9" s="108">
        <v>25.7</v>
      </c>
      <c r="AS9" s="108">
        <v>20.8</v>
      </c>
      <c r="AT9" s="112"/>
      <c r="AU9" s="113">
        <v>4.2904540000000004</v>
      </c>
    </row>
    <row r="10" spans="1:47" s="128" customFormat="1" ht="12.75" customHeight="1" x14ac:dyDescent="0.2">
      <c r="A10" s="98"/>
      <c r="B10" s="98" t="s">
        <v>70</v>
      </c>
      <c r="C10" s="114">
        <v>48.4</v>
      </c>
      <c r="D10" s="114">
        <v>49.9</v>
      </c>
      <c r="E10" s="115">
        <v>46.3</v>
      </c>
      <c r="F10" s="114">
        <v>46.5</v>
      </c>
      <c r="G10" s="116"/>
      <c r="H10" s="117">
        <v>-0.02</v>
      </c>
      <c r="I10" s="116"/>
      <c r="J10" s="117">
        <v>-0.03</v>
      </c>
      <c r="K10" s="116"/>
      <c r="L10" s="117">
        <v>-0.02</v>
      </c>
      <c r="M10" s="116"/>
      <c r="N10" s="118">
        <v>58.7</v>
      </c>
      <c r="O10" s="118">
        <v>59.3</v>
      </c>
      <c r="P10" s="119">
        <v>61.3</v>
      </c>
      <c r="Q10" s="120">
        <v>58.9</v>
      </c>
      <c r="R10" s="119">
        <v>59.2</v>
      </c>
      <c r="S10" s="114">
        <v>63</v>
      </c>
      <c r="T10" s="121">
        <v>63.9</v>
      </c>
      <c r="U10" s="122">
        <v>64.2</v>
      </c>
      <c r="V10" s="123"/>
      <c r="W10" s="122">
        <v>42.7</v>
      </c>
      <c r="X10" s="122">
        <v>43.3</v>
      </c>
      <c r="Y10" s="116"/>
      <c r="Z10" s="124">
        <v>21.6</v>
      </c>
      <c r="AA10" s="125">
        <v>23.1</v>
      </c>
      <c r="AB10" s="126">
        <v>35.5</v>
      </c>
      <c r="AC10" s="114">
        <v>38.700000000000003</v>
      </c>
      <c r="AD10" s="119">
        <v>38.700000000000003</v>
      </c>
      <c r="AE10" s="114">
        <v>39.700000000000003</v>
      </c>
      <c r="AF10" s="121">
        <v>38.200000000000003</v>
      </c>
      <c r="AG10" s="122">
        <v>38.4</v>
      </c>
      <c r="AH10" s="116"/>
      <c r="AI10" s="124">
        <v>15.4</v>
      </c>
      <c r="AJ10" s="125">
        <v>16.2</v>
      </c>
      <c r="AK10" s="126">
        <v>22.8</v>
      </c>
      <c r="AL10" s="114">
        <v>24.2</v>
      </c>
      <c r="AM10" s="119">
        <v>24.3</v>
      </c>
      <c r="AN10" s="114">
        <v>24.7</v>
      </c>
      <c r="AO10" s="121">
        <v>23.8</v>
      </c>
      <c r="AP10" s="122">
        <v>24.1</v>
      </c>
      <c r="AQ10" s="123"/>
      <c r="AR10" s="122">
        <v>21.3</v>
      </c>
      <c r="AS10" s="122">
        <v>16.7</v>
      </c>
      <c r="AT10" s="116"/>
      <c r="AU10" s="127">
        <v>4.0426419999999998</v>
      </c>
    </row>
    <row r="11" spans="1:47" s="97" customFormat="1" ht="4.5" customHeight="1" x14ac:dyDescent="0.25">
      <c r="A11" s="129"/>
      <c r="B11" s="130"/>
      <c r="C11" s="131"/>
      <c r="D11" s="131"/>
      <c r="E11" s="132"/>
      <c r="F11" s="133"/>
      <c r="G11" s="134"/>
      <c r="H11" s="135"/>
      <c r="I11" s="134"/>
      <c r="J11" s="135"/>
      <c r="K11" s="134"/>
      <c r="L11" s="135"/>
      <c r="M11" s="136"/>
      <c r="N11" s="137"/>
      <c r="O11" s="138"/>
      <c r="P11" s="105"/>
      <c r="Q11" s="137"/>
      <c r="R11" s="105"/>
      <c r="S11" s="131"/>
      <c r="T11" s="132"/>
      <c r="U11" s="139"/>
      <c r="V11" s="136"/>
      <c r="W11" s="131"/>
      <c r="X11" s="140"/>
      <c r="Y11" s="136"/>
      <c r="Z11" s="131"/>
      <c r="AA11" s="94"/>
      <c r="AB11" s="141"/>
      <c r="AC11" s="131"/>
      <c r="AD11" s="105"/>
      <c r="AE11" s="131"/>
      <c r="AF11" s="132"/>
      <c r="AG11" s="140"/>
      <c r="AH11" s="136"/>
      <c r="AI11" s="131"/>
      <c r="AJ11" s="94"/>
      <c r="AK11" s="141"/>
      <c r="AL11" s="131"/>
      <c r="AM11" s="105"/>
      <c r="AN11" s="131"/>
      <c r="AO11" s="132"/>
      <c r="AP11" s="140"/>
      <c r="AQ11" s="136"/>
      <c r="AR11" s="131"/>
      <c r="AS11" s="140"/>
      <c r="AT11" s="136"/>
      <c r="AU11" s="142"/>
    </row>
    <row r="12" spans="1:47" s="62" customFormat="1" x14ac:dyDescent="0.25">
      <c r="A12" s="82" t="s">
        <v>71</v>
      </c>
      <c r="B12" s="83"/>
      <c r="C12" s="100"/>
      <c r="D12" s="100"/>
      <c r="E12" s="101"/>
      <c r="F12" s="100"/>
      <c r="G12" s="102"/>
      <c r="H12" s="103"/>
      <c r="I12" s="102"/>
      <c r="J12" s="103"/>
      <c r="K12" s="102"/>
      <c r="L12" s="103"/>
      <c r="M12" s="102"/>
      <c r="N12" s="104"/>
      <c r="O12" s="143"/>
      <c r="P12" s="144"/>
      <c r="Q12" s="106"/>
      <c r="R12" s="144"/>
      <c r="S12" s="100"/>
      <c r="T12" s="101"/>
      <c r="U12" s="108"/>
      <c r="V12" s="102"/>
      <c r="W12" s="100"/>
      <c r="X12" s="108"/>
      <c r="Y12" s="102"/>
      <c r="Z12" s="110"/>
      <c r="AA12" s="145"/>
      <c r="AB12" s="146"/>
      <c r="AC12" s="100"/>
      <c r="AD12" s="144"/>
      <c r="AE12" s="100"/>
      <c r="AF12" s="101"/>
      <c r="AG12" s="108"/>
      <c r="AH12" s="102"/>
      <c r="AI12" s="110"/>
      <c r="AJ12" s="145"/>
      <c r="AK12" s="146"/>
      <c r="AL12" s="100"/>
      <c r="AM12" s="144"/>
      <c r="AN12" s="100"/>
      <c r="AO12" s="101"/>
      <c r="AP12" s="108"/>
      <c r="AQ12" s="109"/>
      <c r="AR12" s="100"/>
      <c r="AS12" s="108"/>
      <c r="AT12" s="102"/>
      <c r="AU12" s="147"/>
    </row>
    <row r="13" spans="1:47" s="150" customFormat="1" ht="12.75" customHeight="1" x14ac:dyDescent="0.2">
      <c r="A13" s="98"/>
      <c r="B13" s="98" t="s">
        <v>72</v>
      </c>
      <c r="C13" s="114">
        <v>48.1</v>
      </c>
      <c r="D13" s="114">
        <v>49.7</v>
      </c>
      <c r="E13" s="115">
        <v>45.9</v>
      </c>
      <c r="F13" s="114">
        <v>46.1</v>
      </c>
      <c r="G13" s="116"/>
      <c r="H13" s="117">
        <v>-0.1</v>
      </c>
      <c r="I13" s="116"/>
      <c r="J13" s="117">
        <v>-0.11</v>
      </c>
      <c r="K13" s="116"/>
      <c r="L13" s="117">
        <v>-0.1</v>
      </c>
      <c r="M13" s="116"/>
      <c r="N13" s="118">
        <v>58.5</v>
      </c>
      <c r="O13" s="118">
        <v>59</v>
      </c>
      <c r="P13" s="148">
        <v>61</v>
      </c>
      <c r="Q13" s="120">
        <v>58.6</v>
      </c>
      <c r="R13" s="148">
        <v>59.1</v>
      </c>
      <c r="S13" s="114">
        <v>62.8</v>
      </c>
      <c r="T13" s="121">
        <v>63.6</v>
      </c>
      <c r="U13" s="122">
        <v>63.9</v>
      </c>
      <c r="V13" s="116"/>
      <c r="W13" s="122">
        <v>42</v>
      </c>
      <c r="X13" s="122">
        <v>42.6</v>
      </c>
      <c r="Y13" s="116"/>
      <c r="Z13" s="124">
        <v>21.7</v>
      </c>
      <c r="AA13" s="149">
        <v>22.9</v>
      </c>
      <c r="AB13" s="126">
        <v>34.799999999999997</v>
      </c>
      <c r="AC13" s="114">
        <v>37.799999999999997</v>
      </c>
      <c r="AD13" s="148">
        <v>37.6</v>
      </c>
      <c r="AE13" s="114">
        <v>38.200000000000003</v>
      </c>
      <c r="AF13" s="121">
        <v>36.4</v>
      </c>
      <c r="AG13" s="122">
        <v>36</v>
      </c>
      <c r="AH13" s="116"/>
      <c r="AI13" s="124">
        <v>15.4</v>
      </c>
      <c r="AJ13" s="149">
        <v>16</v>
      </c>
      <c r="AK13" s="126">
        <v>22.2</v>
      </c>
      <c r="AL13" s="114">
        <v>23.5</v>
      </c>
      <c r="AM13" s="148">
        <v>23.5</v>
      </c>
      <c r="AN13" s="114">
        <v>23.7</v>
      </c>
      <c r="AO13" s="121">
        <v>22.5</v>
      </c>
      <c r="AP13" s="122">
        <v>22.8</v>
      </c>
      <c r="AQ13" s="123"/>
      <c r="AR13" s="122">
        <v>20.3</v>
      </c>
      <c r="AS13" s="122">
        <v>15.7</v>
      </c>
      <c r="AT13" s="116"/>
      <c r="AU13" s="127">
        <v>3.9797760000000002</v>
      </c>
    </row>
    <row r="14" spans="1:47" s="62" customFormat="1" x14ac:dyDescent="0.25">
      <c r="A14" s="98"/>
      <c r="B14" s="151" t="s">
        <v>73</v>
      </c>
      <c r="C14" s="100">
        <v>48.2</v>
      </c>
      <c r="D14" s="100">
        <v>49.8</v>
      </c>
      <c r="E14" s="101">
        <v>45.9</v>
      </c>
      <c r="F14" s="100">
        <v>46.1</v>
      </c>
      <c r="G14" s="102"/>
      <c r="H14" s="103">
        <v>-0.14000000000000001</v>
      </c>
      <c r="I14" s="102"/>
      <c r="J14" s="103">
        <v>-0.14000000000000001</v>
      </c>
      <c r="K14" s="102"/>
      <c r="L14" s="103">
        <v>-0.13</v>
      </c>
      <c r="M14" s="102"/>
      <c r="N14" s="104">
        <v>58.7</v>
      </c>
      <c r="O14" s="104">
        <v>59.3</v>
      </c>
      <c r="P14" s="144">
        <v>61.3</v>
      </c>
      <c r="Q14" s="106">
        <v>58.9</v>
      </c>
      <c r="R14" s="144">
        <v>59.5</v>
      </c>
      <c r="S14" s="100">
        <v>63.2</v>
      </c>
      <c r="T14" s="107">
        <v>63.9</v>
      </c>
      <c r="U14" s="108">
        <v>64.2</v>
      </c>
      <c r="V14" s="102"/>
      <c r="W14" s="108">
        <v>42.1</v>
      </c>
      <c r="X14" s="108">
        <v>42.7</v>
      </c>
      <c r="Y14" s="102"/>
      <c r="Z14" s="110">
        <v>21.5</v>
      </c>
      <c r="AA14" s="145">
        <v>22.8</v>
      </c>
      <c r="AB14" s="111">
        <v>34.700000000000003</v>
      </c>
      <c r="AC14" s="100">
        <v>37.700000000000003</v>
      </c>
      <c r="AD14" s="144">
        <v>37.4</v>
      </c>
      <c r="AE14" s="100">
        <v>37.799999999999997</v>
      </c>
      <c r="AF14" s="107">
        <v>35.700000000000003</v>
      </c>
      <c r="AG14" s="108">
        <v>35.1</v>
      </c>
      <c r="AH14" s="102"/>
      <c r="AI14" s="110">
        <v>15.3</v>
      </c>
      <c r="AJ14" s="145">
        <v>15.9</v>
      </c>
      <c r="AK14" s="111">
        <v>22</v>
      </c>
      <c r="AL14" s="100">
        <v>23.4</v>
      </c>
      <c r="AM14" s="144">
        <v>23.4</v>
      </c>
      <c r="AN14" s="100">
        <v>23.4</v>
      </c>
      <c r="AO14" s="107">
        <v>22.1</v>
      </c>
      <c r="AP14" s="108">
        <v>22.3</v>
      </c>
      <c r="AQ14" s="109"/>
      <c r="AR14" s="108">
        <v>20</v>
      </c>
      <c r="AS14" s="108">
        <v>15.3</v>
      </c>
      <c r="AT14" s="102"/>
      <c r="AU14" s="113">
        <v>3.9648129999999999</v>
      </c>
    </row>
    <row r="15" spans="1:47" s="62" customFormat="1" x14ac:dyDescent="0.25">
      <c r="A15" s="98"/>
      <c r="B15" s="151" t="s">
        <v>74</v>
      </c>
      <c r="C15" s="100">
        <v>52.9</v>
      </c>
      <c r="D15" s="100">
        <v>54.5</v>
      </c>
      <c r="E15" s="101">
        <v>51.6</v>
      </c>
      <c r="F15" s="100">
        <v>52.2</v>
      </c>
      <c r="G15" s="102"/>
      <c r="H15" s="103">
        <v>0.11</v>
      </c>
      <c r="I15" s="102"/>
      <c r="J15" s="103">
        <v>0.05</v>
      </c>
      <c r="K15" s="102"/>
      <c r="L15" s="103">
        <v>0.17</v>
      </c>
      <c r="M15" s="102"/>
      <c r="N15" s="104">
        <v>66.7</v>
      </c>
      <c r="O15" s="104">
        <v>67.599999999999994</v>
      </c>
      <c r="P15" s="144">
        <v>69.900000000000006</v>
      </c>
      <c r="Q15" s="106">
        <v>68</v>
      </c>
      <c r="R15" s="144">
        <v>69.7</v>
      </c>
      <c r="S15" s="100">
        <v>72.099999999999994</v>
      </c>
      <c r="T15" s="107">
        <v>74.599999999999994</v>
      </c>
      <c r="U15" s="108">
        <v>74.7</v>
      </c>
      <c r="V15" s="102"/>
      <c r="W15" s="108">
        <v>55</v>
      </c>
      <c r="X15" s="108">
        <v>55.8</v>
      </c>
      <c r="Y15" s="102"/>
      <c r="Z15" s="110">
        <v>34.4</v>
      </c>
      <c r="AA15" s="145">
        <v>35.4</v>
      </c>
      <c r="AB15" s="111">
        <v>47.4</v>
      </c>
      <c r="AC15" s="100">
        <v>48.6</v>
      </c>
      <c r="AD15" s="144">
        <v>50.3</v>
      </c>
      <c r="AE15" s="100">
        <v>49.8</v>
      </c>
      <c r="AF15" s="107">
        <v>49.4</v>
      </c>
      <c r="AG15" s="108">
        <v>46.1</v>
      </c>
      <c r="AH15" s="102"/>
      <c r="AI15" s="110">
        <v>26.7</v>
      </c>
      <c r="AJ15" s="145">
        <v>25.8</v>
      </c>
      <c r="AK15" s="111">
        <v>34.1</v>
      </c>
      <c r="AL15" s="100">
        <v>34.9</v>
      </c>
      <c r="AM15" s="144">
        <v>34.6</v>
      </c>
      <c r="AN15" s="100">
        <v>34.700000000000003</v>
      </c>
      <c r="AO15" s="107">
        <v>34.799999999999997</v>
      </c>
      <c r="AP15" s="108">
        <v>34.799999999999997</v>
      </c>
      <c r="AQ15" s="109"/>
      <c r="AR15" s="108">
        <v>32.5</v>
      </c>
      <c r="AS15" s="108">
        <v>25.6</v>
      </c>
      <c r="AT15" s="102"/>
      <c r="AU15" s="113">
        <v>4.635243</v>
      </c>
    </row>
    <row r="16" spans="1:47" s="62" customFormat="1" x14ac:dyDescent="0.25">
      <c r="A16" s="98"/>
      <c r="B16" s="151" t="s">
        <v>75</v>
      </c>
      <c r="C16" s="100">
        <v>24</v>
      </c>
      <c r="D16" s="100">
        <v>29.3</v>
      </c>
      <c r="E16" s="101">
        <v>23.8</v>
      </c>
      <c r="F16" s="100">
        <v>21.9</v>
      </c>
      <c r="G16" s="102"/>
      <c r="H16" s="103">
        <v>-1.1599999999999999</v>
      </c>
      <c r="I16" s="102"/>
      <c r="J16" s="103">
        <v>-1.41</v>
      </c>
      <c r="K16" s="102"/>
      <c r="L16" s="103">
        <v>-0.92</v>
      </c>
      <c r="M16" s="102"/>
      <c r="N16" s="104">
        <v>18.2</v>
      </c>
      <c r="O16" s="104">
        <v>18.2</v>
      </c>
      <c r="P16" s="144">
        <v>19</v>
      </c>
      <c r="Q16" s="106">
        <v>14.7</v>
      </c>
      <c r="R16" s="144">
        <v>20.399999999999999</v>
      </c>
      <c r="S16" s="100">
        <v>21.3</v>
      </c>
      <c r="T16" s="107">
        <v>22</v>
      </c>
      <c r="U16" s="108">
        <v>18.899999999999999</v>
      </c>
      <c r="V16" s="102"/>
      <c r="W16" s="108">
        <v>9.3000000000000007</v>
      </c>
      <c r="X16" s="108">
        <v>9.9</v>
      </c>
      <c r="Y16" s="102"/>
      <c r="Z16" s="110">
        <v>5.8</v>
      </c>
      <c r="AA16" s="145">
        <v>4.5</v>
      </c>
      <c r="AB16" s="111">
        <v>5.8</v>
      </c>
      <c r="AC16" s="100">
        <v>6.2</v>
      </c>
      <c r="AD16" s="144">
        <v>5.6</v>
      </c>
      <c r="AE16" s="100">
        <v>12.3</v>
      </c>
      <c r="AF16" s="107">
        <v>10.199999999999999</v>
      </c>
      <c r="AG16" s="108">
        <v>9.9</v>
      </c>
      <c r="AH16" s="102"/>
      <c r="AI16" s="110">
        <v>2.2000000000000002</v>
      </c>
      <c r="AJ16" s="145">
        <v>2.2999999999999998</v>
      </c>
      <c r="AK16" s="111">
        <v>2.2000000000000002</v>
      </c>
      <c r="AL16" s="100">
        <v>2.2999999999999998</v>
      </c>
      <c r="AM16" s="144">
        <v>3.5</v>
      </c>
      <c r="AN16" s="100">
        <v>3.3</v>
      </c>
      <c r="AO16" s="107">
        <v>3.4</v>
      </c>
      <c r="AP16" s="108">
        <v>1.8</v>
      </c>
      <c r="AQ16" s="109"/>
      <c r="AR16" s="108">
        <v>3.4</v>
      </c>
      <c r="AS16" s="108">
        <v>0</v>
      </c>
      <c r="AT16" s="102"/>
      <c r="AU16" s="113">
        <v>1.7229719999999999</v>
      </c>
    </row>
    <row r="17" spans="1:47" s="62" customFormat="1" x14ac:dyDescent="0.25">
      <c r="A17" s="98"/>
      <c r="B17" s="151" t="s">
        <v>76</v>
      </c>
      <c r="C17" s="100">
        <v>18.600000000000001</v>
      </c>
      <c r="D17" s="100">
        <v>20.399999999999999</v>
      </c>
      <c r="E17" s="101">
        <v>18</v>
      </c>
      <c r="F17" s="100">
        <v>18.2</v>
      </c>
      <c r="G17" s="102"/>
      <c r="H17" s="103">
        <v>-0.78</v>
      </c>
      <c r="I17" s="102"/>
      <c r="J17" s="103">
        <v>-0.87</v>
      </c>
      <c r="K17" s="102"/>
      <c r="L17" s="103">
        <v>-0.69</v>
      </c>
      <c r="M17" s="102"/>
      <c r="N17" s="104">
        <v>11.1</v>
      </c>
      <c r="O17" s="104">
        <v>9.8000000000000007</v>
      </c>
      <c r="P17" s="144">
        <v>14.4</v>
      </c>
      <c r="Q17" s="106">
        <v>8.8000000000000007</v>
      </c>
      <c r="R17" s="144">
        <v>9.4</v>
      </c>
      <c r="S17" s="100">
        <v>10.3</v>
      </c>
      <c r="T17" s="107">
        <v>10.7</v>
      </c>
      <c r="U17" s="108">
        <v>12.5</v>
      </c>
      <c r="V17" s="102"/>
      <c r="W17" s="108">
        <v>4.7</v>
      </c>
      <c r="X17" s="108">
        <v>5.3</v>
      </c>
      <c r="Y17" s="102"/>
      <c r="Z17" s="110">
        <v>1.3</v>
      </c>
      <c r="AA17" s="145">
        <v>2.1</v>
      </c>
      <c r="AB17" s="111">
        <v>5.4</v>
      </c>
      <c r="AC17" s="100">
        <v>3.3</v>
      </c>
      <c r="AD17" s="144">
        <v>3.8</v>
      </c>
      <c r="AE17" s="100">
        <v>5.0999999999999996</v>
      </c>
      <c r="AF17" s="107">
        <v>7.3</v>
      </c>
      <c r="AG17" s="108">
        <v>8.9</v>
      </c>
      <c r="AH17" s="102"/>
      <c r="AI17" s="110">
        <v>0.5</v>
      </c>
      <c r="AJ17" s="145">
        <v>0.8</v>
      </c>
      <c r="AK17" s="111">
        <v>2.1</v>
      </c>
      <c r="AL17" s="100">
        <v>0.9</v>
      </c>
      <c r="AM17" s="144">
        <v>1.1000000000000001</v>
      </c>
      <c r="AN17" s="100">
        <v>1.4</v>
      </c>
      <c r="AO17" s="107">
        <v>1.7</v>
      </c>
      <c r="AP17" s="108">
        <v>1.4</v>
      </c>
      <c r="AQ17" s="109"/>
      <c r="AR17" s="108">
        <v>1.4</v>
      </c>
      <c r="AS17" s="108">
        <v>0.6</v>
      </c>
      <c r="AT17" s="102"/>
      <c r="AU17" s="113">
        <v>1.3895930000000001</v>
      </c>
    </row>
    <row r="18" spans="1:47" s="62" customFormat="1" x14ac:dyDescent="0.25">
      <c r="A18" s="98"/>
      <c r="B18" s="151" t="s">
        <v>77</v>
      </c>
      <c r="C18" s="100">
        <v>48</v>
      </c>
      <c r="D18" s="100">
        <v>49.5</v>
      </c>
      <c r="E18" s="101">
        <v>46.5</v>
      </c>
      <c r="F18" s="100">
        <v>47</v>
      </c>
      <c r="G18" s="102"/>
      <c r="H18" s="103">
        <v>0.51</v>
      </c>
      <c r="I18" s="102"/>
      <c r="J18" s="103">
        <v>0.49</v>
      </c>
      <c r="K18" s="102"/>
      <c r="L18" s="103">
        <v>0.52</v>
      </c>
      <c r="M18" s="102"/>
      <c r="N18" s="104">
        <v>54.7</v>
      </c>
      <c r="O18" s="104">
        <v>53.1</v>
      </c>
      <c r="P18" s="144">
        <v>56.2</v>
      </c>
      <c r="Q18" s="106">
        <v>54.7</v>
      </c>
      <c r="R18" s="144">
        <v>54.2</v>
      </c>
      <c r="S18" s="100">
        <v>58.6</v>
      </c>
      <c r="T18" s="107">
        <v>61.1</v>
      </c>
      <c r="U18" s="108">
        <v>61.7</v>
      </c>
      <c r="V18" s="102"/>
      <c r="W18" s="108">
        <v>41.4</v>
      </c>
      <c r="X18" s="108">
        <v>42</v>
      </c>
      <c r="Y18" s="102"/>
      <c r="Z18" s="110">
        <v>24.4</v>
      </c>
      <c r="AA18" s="145">
        <v>25.9</v>
      </c>
      <c r="AB18" s="111">
        <v>37.1</v>
      </c>
      <c r="AC18" s="100">
        <v>39.700000000000003</v>
      </c>
      <c r="AD18" s="144">
        <v>41.4</v>
      </c>
      <c r="AE18" s="100">
        <v>45.4</v>
      </c>
      <c r="AF18" s="107">
        <v>46.6</v>
      </c>
      <c r="AG18" s="108">
        <v>49.3</v>
      </c>
      <c r="AH18" s="102"/>
      <c r="AI18" s="110">
        <v>17.399999999999999</v>
      </c>
      <c r="AJ18" s="145">
        <v>18.3</v>
      </c>
      <c r="AK18" s="111">
        <v>25.2</v>
      </c>
      <c r="AL18" s="100">
        <v>26.5</v>
      </c>
      <c r="AM18" s="144">
        <v>26.9</v>
      </c>
      <c r="AN18" s="100">
        <v>28.3</v>
      </c>
      <c r="AO18" s="107">
        <v>28.5</v>
      </c>
      <c r="AP18" s="108">
        <v>30</v>
      </c>
      <c r="AQ18" s="109"/>
      <c r="AR18" s="108">
        <v>24.5</v>
      </c>
      <c r="AS18" s="108">
        <v>20.9</v>
      </c>
      <c r="AT18" s="102"/>
      <c r="AU18" s="113">
        <v>4.2682799999999999</v>
      </c>
    </row>
    <row r="19" spans="1:47" s="150" customFormat="1" ht="12.75" x14ac:dyDescent="0.2">
      <c r="A19" s="98"/>
      <c r="B19" s="98" t="s">
        <v>78</v>
      </c>
      <c r="C19" s="114">
        <v>49.4</v>
      </c>
      <c r="D19" s="114">
        <v>50.5</v>
      </c>
      <c r="E19" s="115">
        <v>47</v>
      </c>
      <c r="F19" s="114">
        <v>47.3</v>
      </c>
      <c r="G19" s="116"/>
      <c r="H19" s="117">
        <v>-0.02</v>
      </c>
      <c r="I19" s="116"/>
      <c r="J19" s="117">
        <v>-0.03</v>
      </c>
      <c r="K19" s="116"/>
      <c r="L19" s="117">
        <v>0</v>
      </c>
      <c r="M19" s="116"/>
      <c r="N19" s="118">
        <v>59</v>
      </c>
      <c r="O19" s="118">
        <v>60.3</v>
      </c>
      <c r="P19" s="148">
        <v>63.4</v>
      </c>
      <c r="Q19" s="120">
        <v>59.7</v>
      </c>
      <c r="R19" s="148">
        <v>59.9</v>
      </c>
      <c r="S19" s="114">
        <v>62.6</v>
      </c>
      <c r="T19" s="121">
        <v>63.5</v>
      </c>
      <c r="U19" s="122">
        <v>64</v>
      </c>
      <c r="V19" s="116"/>
      <c r="W19" s="122">
        <v>43.2</v>
      </c>
      <c r="X19" s="122">
        <v>43.7</v>
      </c>
      <c r="Y19" s="116"/>
      <c r="Z19" s="124">
        <v>22.4</v>
      </c>
      <c r="AA19" s="149">
        <v>24</v>
      </c>
      <c r="AB19" s="126">
        <v>37.1</v>
      </c>
      <c r="AC19" s="114">
        <v>41.1</v>
      </c>
      <c r="AD19" s="148">
        <v>41.6</v>
      </c>
      <c r="AE19" s="114">
        <v>42.3</v>
      </c>
      <c r="AF19" s="121">
        <v>41.7</v>
      </c>
      <c r="AG19" s="122">
        <v>41.8</v>
      </c>
      <c r="AH19" s="116"/>
      <c r="AI19" s="124">
        <v>16.5</v>
      </c>
      <c r="AJ19" s="149">
        <v>17.3</v>
      </c>
      <c r="AK19" s="126">
        <v>24.3</v>
      </c>
      <c r="AL19" s="114">
        <v>26.4</v>
      </c>
      <c r="AM19" s="148">
        <v>26.6</v>
      </c>
      <c r="AN19" s="114">
        <v>26.7</v>
      </c>
      <c r="AO19" s="121">
        <v>26.3</v>
      </c>
      <c r="AP19" s="122">
        <v>26.7</v>
      </c>
      <c r="AQ19" s="123"/>
      <c r="AR19" s="122">
        <v>23.4</v>
      </c>
      <c r="AS19" s="122">
        <v>18.8</v>
      </c>
      <c r="AT19" s="116"/>
      <c r="AU19" s="127">
        <v>4.1416930000000001</v>
      </c>
    </row>
    <row r="20" spans="1:47" s="62" customFormat="1" x14ac:dyDescent="0.25">
      <c r="A20" s="98"/>
      <c r="B20" s="151" t="s">
        <v>79</v>
      </c>
      <c r="C20" s="100">
        <v>44.9</v>
      </c>
      <c r="D20" s="100">
        <v>46.3</v>
      </c>
      <c r="E20" s="101">
        <v>41.3</v>
      </c>
      <c r="F20" s="100">
        <v>41.3</v>
      </c>
      <c r="G20" s="102"/>
      <c r="H20" s="103">
        <v>-0.37</v>
      </c>
      <c r="I20" s="102"/>
      <c r="J20" s="103">
        <v>-0.4</v>
      </c>
      <c r="K20" s="102"/>
      <c r="L20" s="103">
        <v>-0.34</v>
      </c>
      <c r="M20" s="102"/>
      <c r="N20" s="104">
        <v>49.6</v>
      </c>
      <c r="O20" s="104">
        <v>53.2</v>
      </c>
      <c r="P20" s="144">
        <v>55.8</v>
      </c>
      <c r="Q20" s="106">
        <v>51.4</v>
      </c>
      <c r="R20" s="144">
        <v>50.8</v>
      </c>
      <c r="S20" s="100">
        <v>53.5</v>
      </c>
      <c r="T20" s="107">
        <v>52.8</v>
      </c>
      <c r="U20" s="108">
        <v>53.8</v>
      </c>
      <c r="V20" s="102"/>
      <c r="W20" s="108">
        <v>31.1</v>
      </c>
      <c r="X20" s="108">
        <v>31.4</v>
      </c>
      <c r="Y20" s="102"/>
      <c r="Z20" s="110">
        <v>14</v>
      </c>
      <c r="AA20" s="145">
        <v>15.4</v>
      </c>
      <c r="AB20" s="111">
        <v>28.1</v>
      </c>
      <c r="AC20" s="100">
        <v>31.7</v>
      </c>
      <c r="AD20" s="144">
        <v>31.9</v>
      </c>
      <c r="AE20" s="100">
        <v>32.9</v>
      </c>
      <c r="AF20" s="107">
        <v>31.1</v>
      </c>
      <c r="AG20" s="108">
        <v>30.5</v>
      </c>
      <c r="AH20" s="102"/>
      <c r="AI20" s="110">
        <v>9.1999999999999993</v>
      </c>
      <c r="AJ20" s="145">
        <v>9.8000000000000007</v>
      </c>
      <c r="AK20" s="111">
        <v>15.9</v>
      </c>
      <c r="AL20" s="100">
        <v>17.399999999999999</v>
      </c>
      <c r="AM20" s="144">
        <v>17.2</v>
      </c>
      <c r="AN20" s="100">
        <v>17.7</v>
      </c>
      <c r="AO20" s="107">
        <v>16.3</v>
      </c>
      <c r="AP20" s="108">
        <v>16.100000000000001</v>
      </c>
      <c r="AQ20" s="109"/>
      <c r="AR20" s="108">
        <v>13.9</v>
      </c>
      <c r="AS20" s="108">
        <v>10.199999999999999</v>
      </c>
      <c r="AT20" s="102"/>
      <c r="AU20" s="113">
        <v>3.4661870000000001</v>
      </c>
    </row>
    <row r="21" spans="1:47" s="62" customFormat="1" x14ac:dyDescent="0.25">
      <c r="A21" s="98"/>
      <c r="B21" s="151" t="s">
        <v>80</v>
      </c>
      <c r="C21" s="100">
        <v>49.8</v>
      </c>
      <c r="D21" s="100">
        <v>50.2</v>
      </c>
      <c r="E21" s="101">
        <v>47.1</v>
      </c>
      <c r="F21" s="100">
        <v>46.5</v>
      </c>
      <c r="G21" s="102"/>
      <c r="H21" s="103">
        <v>0.01</v>
      </c>
      <c r="I21" s="102"/>
      <c r="J21" s="103">
        <v>-0.04</v>
      </c>
      <c r="K21" s="102"/>
      <c r="L21" s="103">
        <v>0.06</v>
      </c>
      <c r="M21" s="102"/>
      <c r="N21" s="104">
        <v>58.3</v>
      </c>
      <c r="O21" s="104">
        <v>60.2</v>
      </c>
      <c r="P21" s="144">
        <v>64.2</v>
      </c>
      <c r="Q21" s="106">
        <v>58.9</v>
      </c>
      <c r="R21" s="144">
        <v>60.9</v>
      </c>
      <c r="S21" s="100">
        <v>61.7</v>
      </c>
      <c r="T21" s="107">
        <v>63.6</v>
      </c>
      <c r="U21" s="108">
        <v>63.6</v>
      </c>
      <c r="V21" s="102"/>
      <c r="W21" s="108">
        <v>42.8</v>
      </c>
      <c r="X21" s="108">
        <v>41.1</v>
      </c>
      <c r="Y21" s="102"/>
      <c r="Z21" s="110">
        <v>21.3</v>
      </c>
      <c r="AA21" s="145">
        <v>23.9</v>
      </c>
      <c r="AB21" s="111">
        <v>39.200000000000003</v>
      </c>
      <c r="AC21" s="100">
        <v>41.3</v>
      </c>
      <c r="AD21" s="144">
        <v>41.8</v>
      </c>
      <c r="AE21" s="100">
        <v>42.1</v>
      </c>
      <c r="AF21" s="107">
        <v>43.4</v>
      </c>
      <c r="AG21" s="108">
        <v>42.7</v>
      </c>
      <c r="AH21" s="102"/>
      <c r="AI21" s="110">
        <v>14.7</v>
      </c>
      <c r="AJ21" s="145">
        <v>16.7</v>
      </c>
      <c r="AK21" s="111">
        <v>25.3</v>
      </c>
      <c r="AL21" s="100">
        <v>24.7</v>
      </c>
      <c r="AM21" s="144">
        <v>26.2</v>
      </c>
      <c r="AN21" s="100">
        <v>25.8</v>
      </c>
      <c r="AO21" s="107">
        <v>26</v>
      </c>
      <c r="AP21" s="108">
        <v>25.4</v>
      </c>
      <c r="AQ21" s="109"/>
      <c r="AR21" s="108">
        <v>22.7</v>
      </c>
      <c r="AS21" s="108">
        <v>16.5</v>
      </c>
      <c r="AT21" s="102"/>
      <c r="AU21" s="113">
        <v>4.0762559999999999</v>
      </c>
    </row>
    <row r="22" spans="1:47" s="62" customFormat="1" x14ac:dyDescent="0.25">
      <c r="A22" s="98"/>
      <c r="B22" s="151" t="s">
        <v>81</v>
      </c>
      <c r="C22" s="100">
        <v>53.5</v>
      </c>
      <c r="D22" s="100">
        <v>54.5</v>
      </c>
      <c r="E22" s="101">
        <v>51.8</v>
      </c>
      <c r="F22" s="100">
        <v>52.5</v>
      </c>
      <c r="G22" s="102"/>
      <c r="H22" s="103">
        <v>0.22</v>
      </c>
      <c r="I22" s="102"/>
      <c r="J22" s="103">
        <v>0.18</v>
      </c>
      <c r="K22" s="102"/>
      <c r="L22" s="103">
        <v>0.25</v>
      </c>
      <c r="M22" s="102"/>
      <c r="N22" s="104">
        <v>68.400000000000006</v>
      </c>
      <c r="O22" s="104">
        <v>68.2</v>
      </c>
      <c r="P22" s="144">
        <v>70.400000000000006</v>
      </c>
      <c r="Q22" s="106">
        <v>68.7</v>
      </c>
      <c r="R22" s="144">
        <v>68.7</v>
      </c>
      <c r="S22" s="100">
        <v>71.900000000000006</v>
      </c>
      <c r="T22" s="107">
        <v>72.400000000000006</v>
      </c>
      <c r="U22" s="108">
        <v>72.599999999999994</v>
      </c>
      <c r="V22" s="102"/>
      <c r="W22" s="108">
        <v>53.9</v>
      </c>
      <c r="X22" s="108">
        <v>54.8</v>
      </c>
      <c r="Y22" s="102"/>
      <c r="Z22" s="110">
        <v>30.5</v>
      </c>
      <c r="AA22" s="145">
        <v>32.299999999999997</v>
      </c>
      <c r="AB22" s="111">
        <v>44.4</v>
      </c>
      <c r="AC22" s="100">
        <v>49.8</v>
      </c>
      <c r="AD22" s="144">
        <v>49.2</v>
      </c>
      <c r="AE22" s="100">
        <v>49.8</v>
      </c>
      <c r="AF22" s="107">
        <v>46.6</v>
      </c>
      <c r="AG22" s="108">
        <v>48.4</v>
      </c>
      <c r="AH22" s="102"/>
      <c r="AI22" s="110">
        <v>24.4</v>
      </c>
      <c r="AJ22" s="145">
        <v>25.2</v>
      </c>
      <c r="AK22" s="111">
        <v>32.4</v>
      </c>
      <c r="AL22" s="100">
        <v>35.200000000000003</v>
      </c>
      <c r="AM22" s="144">
        <v>34.9</v>
      </c>
      <c r="AN22" s="100">
        <v>35.1</v>
      </c>
      <c r="AO22" s="107">
        <v>33.200000000000003</v>
      </c>
      <c r="AP22" s="108">
        <v>35.4</v>
      </c>
      <c r="AQ22" s="109"/>
      <c r="AR22" s="108">
        <v>30.7</v>
      </c>
      <c r="AS22" s="108">
        <v>26.7</v>
      </c>
      <c r="AT22" s="102"/>
      <c r="AU22" s="113">
        <v>4.68919</v>
      </c>
    </row>
    <row r="23" spans="1:47" s="62" customFormat="1" x14ac:dyDescent="0.25">
      <c r="A23" s="98"/>
      <c r="B23" s="151" t="s">
        <v>82</v>
      </c>
      <c r="C23" s="100">
        <v>51</v>
      </c>
      <c r="D23" s="100">
        <v>51.8</v>
      </c>
      <c r="E23" s="101">
        <v>48.8</v>
      </c>
      <c r="F23" s="100">
        <v>49.1</v>
      </c>
      <c r="G23" s="102"/>
      <c r="H23" s="103">
        <v>0.12</v>
      </c>
      <c r="I23" s="102"/>
      <c r="J23" s="103">
        <v>0.1</v>
      </c>
      <c r="K23" s="102"/>
      <c r="L23" s="103">
        <v>0.15</v>
      </c>
      <c r="M23" s="102"/>
      <c r="N23" s="104">
        <v>62.9</v>
      </c>
      <c r="O23" s="104">
        <v>62.7</v>
      </c>
      <c r="P23" s="144">
        <v>66.400000000000006</v>
      </c>
      <c r="Q23" s="106">
        <v>62.4</v>
      </c>
      <c r="R23" s="144">
        <v>62.7</v>
      </c>
      <c r="S23" s="100">
        <v>65.099999999999994</v>
      </c>
      <c r="T23" s="107">
        <v>66.8</v>
      </c>
      <c r="U23" s="108">
        <v>66.8</v>
      </c>
      <c r="V23" s="102"/>
      <c r="W23" s="108">
        <v>46.7</v>
      </c>
      <c r="X23" s="108">
        <v>47.4</v>
      </c>
      <c r="Y23" s="102"/>
      <c r="Z23" s="110">
        <v>26.1</v>
      </c>
      <c r="AA23" s="145">
        <v>27.5</v>
      </c>
      <c r="AB23" s="111">
        <v>41</v>
      </c>
      <c r="AC23" s="100">
        <v>44.7</v>
      </c>
      <c r="AD23" s="144">
        <v>45.9</v>
      </c>
      <c r="AE23" s="100">
        <v>46</v>
      </c>
      <c r="AF23" s="107">
        <v>47</v>
      </c>
      <c r="AG23" s="108">
        <v>46.4</v>
      </c>
      <c r="AH23" s="102"/>
      <c r="AI23" s="110">
        <v>19.600000000000001</v>
      </c>
      <c r="AJ23" s="145">
        <v>20.2</v>
      </c>
      <c r="AK23" s="111">
        <v>27.4</v>
      </c>
      <c r="AL23" s="100">
        <v>30.2</v>
      </c>
      <c r="AM23" s="144">
        <v>30.4</v>
      </c>
      <c r="AN23" s="100">
        <v>29.9</v>
      </c>
      <c r="AO23" s="107">
        <v>30.4</v>
      </c>
      <c r="AP23" s="108">
        <v>30.2</v>
      </c>
      <c r="AQ23" s="109"/>
      <c r="AR23" s="108">
        <v>27</v>
      </c>
      <c r="AS23" s="108">
        <v>21.4</v>
      </c>
      <c r="AT23" s="102"/>
      <c r="AU23" s="113">
        <v>4.3566690000000001</v>
      </c>
    </row>
    <row r="24" spans="1:47" s="150" customFormat="1" ht="12.75" x14ac:dyDescent="0.2">
      <c r="A24" s="98"/>
      <c r="B24" s="98" t="s">
        <v>83</v>
      </c>
      <c r="C24" s="114">
        <v>51.1</v>
      </c>
      <c r="D24" s="114">
        <v>52.5</v>
      </c>
      <c r="E24" s="115">
        <v>49.8</v>
      </c>
      <c r="F24" s="114">
        <v>50.4</v>
      </c>
      <c r="G24" s="116"/>
      <c r="H24" s="117">
        <v>0.45</v>
      </c>
      <c r="I24" s="116"/>
      <c r="J24" s="117">
        <v>0.44</v>
      </c>
      <c r="K24" s="116"/>
      <c r="L24" s="117">
        <v>0.46</v>
      </c>
      <c r="M24" s="116"/>
      <c r="N24" s="118">
        <v>62.2</v>
      </c>
      <c r="O24" s="118">
        <v>63.2</v>
      </c>
      <c r="P24" s="148">
        <v>64.8</v>
      </c>
      <c r="Q24" s="120">
        <v>62.6</v>
      </c>
      <c r="R24" s="148">
        <v>62.7</v>
      </c>
      <c r="S24" s="114">
        <v>67.2</v>
      </c>
      <c r="T24" s="121">
        <v>68.900000000000006</v>
      </c>
      <c r="U24" s="122">
        <v>69.5</v>
      </c>
      <c r="V24" s="116"/>
      <c r="W24" s="122">
        <v>49.5</v>
      </c>
      <c r="X24" s="122">
        <v>50.2</v>
      </c>
      <c r="Y24" s="116"/>
      <c r="Z24" s="124">
        <v>22.8</v>
      </c>
      <c r="AA24" s="149">
        <v>25.4</v>
      </c>
      <c r="AB24" s="126">
        <v>40.700000000000003</v>
      </c>
      <c r="AC24" s="114">
        <v>44.7</v>
      </c>
      <c r="AD24" s="148">
        <v>45</v>
      </c>
      <c r="AE24" s="114">
        <v>47.2</v>
      </c>
      <c r="AF24" s="121">
        <v>46.6</v>
      </c>
      <c r="AG24" s="122">
        <v>48.5</v>
      </c>
      <c r="AH24" s="116"/>
      <c r="AI24" s="124">
        <v>16.7</v>
      </c>
      <c r="AJ24" s="149">
        <v>18.600000000000001</v>
      </c>
      <c r="AK24" s="126">
        <v>27.8</v>
      </c>
      <c r="AL24" s="114">
        <v>29.3</v>
      </c>
      <c r="AM24" s="148">
        <v>29.6</v>
      </c>
      <c r="AN24" s="114">
        <v>31.3</v>
      </c>
      <c r="AO24" s="121">
        <v>30.9</v>
      </c>
      <c r="AP24" s="122">
        <v>31.2</v>
      </c>
      <c r="AQ24" s="123"/>
      <c r="AR24" s="122">
        <v>28</v>
      </c>
      <c r="AS24" s="122">
        <v>22.6</v>
      </c>
      <c r="AT24" s="116"/>
      <c r="AU24" s="127">
        <v>4.4750889999999997</v>
      </c>
    </row>
    <row r="25" spans="1:47" s="152" customFormat="1" ht="12.75" x14ac:dyDescent="0.2">
      <c r="A25" s="99"/>
      <c r="B25" s="151" t="s">
        <v>84</v>
      </c>
      <c r="C25" s="100">
        <v>56</v>
      </c>
      <c r="D25" s="100">
        <v>57</v>
      </c>
      <c r="E25" s="101">
        <v>55.4</v>
      </c>
      <c r="F25" s="100">
        <v>56.3</v>
      </c>
      <c r="G25" s="102"/>
      <c r="H25" s="103">
        <v>0.72</v>
      </c>
      <c r="I25" s="102"/>
      <c r="J25" s="103">
        <v>0.7</v>
      </c>
      <c r="K25" s="102"/>
      <c r="L25" s="103">
        <v>0.74</v>
      </c>
      <c r="M25" s="102"/>
      <c r="N25" s="104">
        <v>74.8</v>
      </c>
      <c r="O25" s="104">
        <v>74.7</v>
      </c>
      <c r="P25" s="144">
        <v>76.2</v>
      </c>
      <c r="Q25" s="106">
        <v>74.2</v>
      </c>
      <c r="R25" s="144">
        <v>73.5</v>
      </c>
      <c r="S25" s="100">
        <v>77.3</v>
      </c>
      <c r="T25" s="107">
        <v>78.7</v>
      </c>
      <c r="U25" s="108">
        <v>79.2</v>
      </c>
      <c r="V25" s="102"/>
      <c r="W25" s="108">
        <v>61.9</v>
      </c>
      <c r="X25" s="108">
        <v>62</v>
      </c>
      <c r="Y25" s="102"/>
      <c r="Z25" s="110">
        <v>32.799999999999997</v>
      </c>
      <c r="AA25" s="145">
        <v>35.1</v>
      </c>
      <c r="AB25" s="111">
        <v>51.2</v>
      </c>
      <c r="AC25" s="100">
        <v>56.3</v>
      </c>
      <c r="AD25" s="144">
        <v>54</v>
      </c>
      <c r="AE25" s="100">
        <v>55.9</v>
      </c>
      <c r="AF25" s="107">
        <v>56.7</v>
      </c>
      <c r="AG25" s="108">
        <v>57</v>
      </c>
      <c r="AH25" s="102"/>
      <c r="AI25" s="110">
        <v>25.8</v>
      </c>
      <c r="AJ25" s="145">
        <v>27.3</v>
      </c>
      <c r="AK25" s="111">
        <v>38.299999999999997</v>
      </c>
      <c r="AL25" s="100">
        <v>40.200000000000003</v>
      </c>
      <c r="AM25" s="144">
        <v>39</v>
      </c>
      <c r="AN25" s="100">
        <v>41.4</v>
      </c>
      <c r="AO25" s="107">
        <v>42</v>
      </c>
      <c r="AP25" s="108">
        <v>42</v>
      </c>
      <c r="AQ25" s="109"/>
      <c r="AR25" s="108">
        <v>39.200000000000003</v>
      </c>
      <c r="AS25" s="108">
        <v>32.5</v>
      </c>
      <c r="AT25" s="102"/>
      <c r="AU25" s="113">
        <v>5.1197090000000003</v>
      </c>
    </row>
    <row r="26" spans="1:47" s="62" customFormat="1" x14ac:dyDescent="0.25">
      <c r="A26" s="98"/>
      <c r="B26" s="151" t="s">
        <v>85</v>
      </c>
      <c r="C26" s="100">
        <v>46.8</v>
      </c>
      <c r="D26" s="100">
        <v>48.5</v>
      </c>
      <c r="E26" s="101">
        <v>45</v>
      </c>
      <c r="F26" s="100">
        <v>45.7</v>
      </c>
      <c r="G26" s="102"/>
      <c r="H26" s="103">
        <v>0.23</v>
      </c>
      <c r="I26" s="102"/>
      <c r="J26" s="103">
        <v>0.21</v>
      </c>
      <c r="K26" s="102"/>
      <c r="L26" s="103">
        <v>0.25</v>
      </c>
      <c r="M26" s="102"/>
      <c r="N26" s="104">
        <v>53</v>
      </c>
      <c r="O26" s="104">
        <v>54.9</v>
      </c>
      <c r="P26" s="144">
        <v>56.1</v>
      </c>
      <c r="Q26" s="106">
        <v>53.4</v>
      </c>
      <c r="R26" s="144">
        <v>53.6</v>
      </c>
      <c r="S26" s="100">
        <v>58.1</v>
      </c>
      <c r="T26" s="107">
        <v>60.1</v>
      </c>
      <c r="U26" s="108">
        <v>61.3</v>
      </c>
      <c r="V26" s="102"/>
      <c r="W26" s="108">
        <v>38.6</v>
      </c>
      <c r="X26" s="108">
        <v>40.1</v>
      </c>
      <c r="Y26" s="102"/>
      <c r="Z26" s="110">
        <v>17.3</v>
      </c>
      <c r="AA26" s="145">
        <v>18.899999999999999</v>
      </c>
      <c r="AB26" s="111">
        <v>32.1</v>
      </c>
      <c r="AC26" s="100">
        <v>36.1</v>
      </c>
      <c r="AD26" s="144">
        <v>36.9</v>
      </c>
      <c r="AE26" s="100">
        <v>38.9</v>
      </c>
      <c r="AF26" s="107">
        <v>38.299999999999997</v>
      </c>
      <c r="AG26" s="108">
        <v>41.8</v>
      </c>
      <c r="AH26" s="102"/>
      <c r="AI26" s="110">
        <v>11.1</v>
      </c>
      <c r="AJ26" s="145">
        <v>12.7</v>
      </c>
      <c r="AK26" s="111">
        <v>19.899999999999999</v>
      </c>
      <c r="AL26" s="100">
        <v>20.9</v>
      </c>
      <c r="AM26" s="144">
        <v>21.5</v>
      </c>
      <c r="AN26" s="100">
        <v>22.4</v>
      </c>
      <c r="AO26" s="107">
        <v>22</v>
      </c>
      <c r="AP26" s="108">
        <v>23.1</v>
      </c>
      <c r="AQ26" s="109"/>
      <c r="AR26" s="108">
        <v>19</v>
      </c>
      <c r="AS26" s="108">
        <v>15.3</v>
      </c>
      <c r="AT26" s="102"/>
      <c r="AU26" s="113">
        <v>3.9669349999999999</v>
      </c>
    </row>
    <row r="27" spans="1:47" s="62" customFormat="1" x14ac:dyDescent="0.25">
      <c r="A27" s="98"/>
      <c r="B27" s="151" t="s">
        <v>86</v>
      </c>
      <c r="C27" s="100">
        <v>51</v>
      </c>
      <c r="D27" s="100">
        <v>52.1</v>
      </c>
      <c r="E27" s="101">
        <v>49.9</v>
      </c>
      <c r="F27" s="100">
        <v>49.6</v>
      </c>
      <c r="G27" s="102"/>
      <c r="H27" s="103">
        <v>0.44</v>
      </c>
      <c r="I27" s="102"/>
      <c r="J27" s="103">
        <v>0.42</v>
      </c>
      <c r="K27" s="102"/>
      <c r="L27" s="103">
        <v>0.47</v>
      </c>
      <c r="M27" s="102"/>
      <c r="N27" s="104">
        <v>60.2</v>
      </c>
      <c r="O27" s="104">
        <v>62.7</v>
      </c>
      <c r="P27" s="144">
        <v>64.7</v>
      </c>
      <c r="Q27" s="106">
        <v>63.4</v>
      </c>
      <c r="R27" s="144">
        <v>63.9</v>
      </c>
      <c r="S27" s="100">
        <v>67.3</v>
      </c>
      <c r="T27" s="107">
        <v>69.8</v>
      </c>
      <c r="U27" s="108">
        <v>69.2</v>
      </c>
      <c r="V27" s="102"/>
      <c r="W27" s="108">
        <v>48.4</v>
      </c>
      <c r="X27" s="108">
        <v>49.1</v>
      </c>
      <c r="Y27" s="102"/>
      <c r="Z27" s="110">
        <v>14.6</v>
      </c>
      <c r="AA27" s="145">
        <v>20</v>
      </c>
      <c r="AB27" s="111">
        <v>38.299999999999997</v>
      </c>
      <c r="AC27" s="100">
        <v>43.3</v>
      </c>
      <c r="AD27" s="144">
        <v>45.8</v>
      </c>
      <c r="AE27" s="100">
        <v>46.2</v>
      </c>
      <c r="AF27" s="107">
        <v>45.6</v>
      </c>
      <c r="AG27" s="108">
        <v>46.2</v>
      </c>
      <c r="AH27" s="102"/>
      <c r="AI27" s="110">
        <v>9.9</v>
      </c>
      <c r="AJ27" s="145">
        <v>13.1</v>
      </c>
      <c r="AK27" s="111">
        <v>24</v>
      </c>
      <c r="AL27" s="100">
        <v>27</v>
      </c>
      <c r="AM27" s="144">
        <v>28.7</v>
      </c>
      <c r="AN27" s="100">
        <v>29.2</v>
      </c>
      <c r="AO27" s="107">
        <v>28.9</v>
      </c>
      <c r="AP27" s="108">
        <v>27.4</v>
      </c>
      <c r="AQ27" s="109"/>
      <c r="AR27" s="108">
        <v>25.5</v>
      </c>
      <c r="AS27" s="108">
        <v>19</v>
      </c>
      <c r="AT27" s="102"/>
      <c r="AU27" s="113">
        <v>4.3402839999999996</v>
      </c>
    </row>
    <row r="28" spans="1:47" s="62" customFormat="1" x14ac:dyDescent="0.25">
      <c r="A28" s="98"/>
      <c r="B28" s="151" t="s">
        <v>87</v>
      </c>
      <c r="C28" s="100">
        <v>53.4</v>
      </c>
      <c r="D28" s="100">
        <v>55</v>
      </c>
      <c r="E28" s="101">
        <v>52.3</v>
      </c>
      <c r="F28" s="100">
        <v>53.6</v>
      </c>
      <c r="G28" s="102"/>
      <c r="H28" s="103">
        <v>0.65</v>
      </c>
      <c r="I28" s="102"/>
      <c r="J28" s="103">
        <v>0.62</v>
      </c>
      <c r="K28" s="102"/>
      <c r="L28" s="103">
        <v>0.68</v>
      </c>
      <c r="M28" s="102"/>
      <c r="N28" s="104">
        <v>62.5</v>
      </c>
      <c r="O28" s="104">
        <v>62.1</v>
      </c>
      <c r="P28" s="144">
        <v>64.900000000000006</v>
      </c>
      <c r="Q28" s="106">
        <v>63.8</v>
      </c>
      <c r="R28" s="144">
        <v>66.400000000000006</v>
      </c>
      <c r="S28" s="100">
        <v>72.599999999999994</v>
      </c>
      <c r="T28" s="107">
        <v>73.599999999999994</v>
      </c>
      <c r="U28" s="108">
        <v>75.099999999999994</v>
      </c>
      <c r="V28" s="102"/>
      <c r="W28" s="108">
        <v>57.2</v>
      </c>
      <c r="X28" s="108">
        <v>58.3</v>
      </c>
      <c r="Y28" s="102"/>
      <c r="Z28" s="110">
        <v>25.4</v>
      </c>
      <c r="AA28" s="145">
        <v>28.4</v>
      </c>
      <c r="AB28" s="111">
        <v>44.4</v>
      </c>
      <c r="AC28" s="100">
        <v>46.7</v>
      </c>
      <c r="AD28" s="144">
        <v>49.6</v>
      </c>
      <c r="AE28" s="100">
        <v>53.4</v>
      </c>
      <c r="AF28" s="107">
        <v>51.6</v>
      </c>
      <c r="AG28" s="108">
        <v>54.1</v>
      </c>
      <c r="AH28" s="102"/>
      <c r="AI28" s="110">
        <v>19.600000000000001</v>
      </c>
      <c r="AJ28" s="145">
        <v>22.2</v>
      </c>
      <c r="AK28" s="111">
        <v>31.4</v>
      </c>
      <c r="AL28" s="100">
        <v>32.799999999999997</v>
      </c>
      <c r="AM28" s="144">
        <v>34.9</v>
      </c>
      <c r="AN28" s="100">
        <v>38.4</v>
      </c>
      <c r="AO28" s="107">
        <v>36.9</v>
      </c>
      <c r="AP28" s="108">
        <v>38.4</v>
      </c>
      <c r="AQ28" s="109"/>
      <c r="AR28" s="108">
        <v>34.4</v>
      </c>
      <c r="AS28" s="108">
        <v>29.1</v>
      </c>
      <c r="AT28" s="102"/>
      <c r="AU28" s="113">
        <v>4.863982</v>
      </c>
    </row>
    <row r="29" spans="1:47" s="150" customFormat="1" ht="12.75" x14ac:dyDescent="0.2">
      <c r="A29" s="98"/>
      <c r="B29" s="98" t="s">
        <v>88</v>
      </c>
      <c r="C29" s="114">
        <v>47.2</v>
      </c>
      <c r="D29" s="114">
        <v>48.7</v>
      </c>
      <c r="E29" s="115">
        <v>44.8</v>
      </c>
      <c r="F29" s="114">
        <v>45</v>
      </c>
      <c r="G29" s="116"/>
      <c r="H29" s="117">
        <v>0.12</v>
      </c>
      <c r="I29" s="116"/>
      <c r="J29" s="117">
        <v>0.11</v>
      </c>
      <c r="K29" s="116"/>
      <c r="L29" s="117">
        <v>0.14000000000000001</v>
      </c>
      <c r="M29" s="116"/>
      <c r="N29" s="118">
        <v>55</v>
      </c>
      <c r="O29" s="118">
        <v>55.2</v>
      </c>
      <c r="P29" s="148">
        <v>58.9</v>
      </c>
      <c r="Q29" s="120">
        <v>55.4</v>
      </c>
      <c r="R29" s="148">
        <v>53.9</v>
      </c>
      <c r="S29" s="114">
        <v>59.2</v>
      </c>
      <c r="T29" s="121">
        <v>59.8</v>
      </c>
      <c r="U29" s="122">
        <v>59.8</v>
      </c>
      <c r="V29" s="116"/>
      <c r="W29" s="122">
        <v>38.4</v>
      </c>
      <c r="X29" s="122">
        <v>38.799999999999997</v>
      </c>
      <c r="Y29" s="116"/>
      <c r="Z29" s="124">
        <v>16</v>
      </c>
      <c r="AA29" s="149">
        <v>18.3</v>
      </c>
      <c r="AB29" s="126">
        <v>33.700000000000003</v>
      </c>
      <c r="AC29" s="114">
        <v>38.200000000000003</v>
      </c>
      <c r="AD29" s="148">
        <v>39.700000000000003</v>
      </c>
      <c r="AE29" s="114">
        <v>43</v>
      </c>
      <c r="AF29" s="121">
        <v>43</v>
      </c>
      <c r="AG29" s="122">
        <v>45</v>
      </c>
      <c r="AH29" s="116"/>
      <c r="AI29" s="124">
        <v>9.9</v>
      </c>
      <c r="AJ29" s="149">
        <v>11.4</v>
      </c>
      <c r="AK29" s="126">
        <v>19.600000000000001</v>
      </c>
      <c r="AL29" s="114">
        <v>21.1</v>
      </c>
      <c r="AM29" s="148">
        <v>21.8</v>
      </c>
      <c r="AN29" s="114">
        <v>23</v>
      </c>
      <c r="AO29" s="121">
        <v>23.2</v>
      </c>
      <c r="AP29" s="122">
        <v>23.7</v>
      </c>
      <c r="AQ29" s="123"/>
      <c r="AR29" s="122">
        <v>20.100000000000001</v>
      </c>
      <c r="AS29" s="122">
        <v>15.1</v>
      </c>
      <c r="AT29" s="116"/>
      <c r="AU29" s="127">
        <v>3.9338769999999998</v>
      </c>
    </row>
    <row r="30" spans="1:47" s="152" customFormat="1" ht="12.75" x14ac:dyDescent="0.2">
      <c r="A30" s="99"/>
      <c r="B30" s="151" t="s">
        <v>89</v>
      </c>
      <c r="C30" s="100">
        <v>44.4</v>
      </c>
      <c r="D30" s="100">
        <v>45.4</v>
      </c>
      <c r="E30" s="101">
        <v>40.5</v>
      </c>
      <c r="F30" s="100">
        <v>39.6</v>
      </c>
      <c r="G30" s="102"/>
      <c r="H30" s="103">
        <v>-0.3</v>
      </c>
      <c r="I30" s="102"/>
      <c r="J30" s="103">
        <v>-0.33</v>
      </c>
      <c r="K30" s="102"/>
      <c r="L30" s="103">
        <v>-0.27</v>
      </c>
      <c r="M30" s="102"/>
      <c r="N30" s="104">
        <v>49.4</v>
      </c>
      <c r="O30" s="104">
        <v>50.4</v>
      </c>
      <c r="P30" s="144">
        <v>54.3</v>
      </c>
      <c r="Q30" s="106">
        <v>49.7</v>
      </c>
      <c r="R30" s="144">
        <v>48.2</v>
      </c>
      <c r="S30" s="100">
        <v>50.9</v>
      </c>
      <c r="T30" s="107">
        <v>51.3</v>
      </c>
      <c r="U30" s="108">
        <v>48.8</v>
      </c>
      <c r="V30" s="102"/>
      <c r="W30" s="108">
        <v>28.7</v>
      </c>
      <c r="X30" s="108">
        <v>26.9</v>
      </c>
      <c r="Y30" s="102"/>
      <c r="Z30" s="110">
        <v>13</v>
      </c>
      <c r="AA30" s="145">
        <v>14.5</v>
      </c>
      <c r="AB30" s="111">
        <v>27.9</v>
      </c>
      <c r="AC30" s="100">
        <v>32.200000000000003</v>
      </c>
      <c r="AD30" s="144">
        <v>34</v>
      </c>
      <c r="AE30" s="100">
        <v>36.1</v>
      </c>
      <c r="AF30" s="107">
        <v>34.700000000000003</v>
      </c>
      <c r="AG30" s="108">
        <v>36.1</v>
      </c>
      <c r="AH30" s="102"/>
      <c r="AI30" s="110">
        <v>7.6</v>
      </c>
      <c r="AJ30" s="145">
        <v>8.1</v>
      </c>
      <c r="AK30" s="111">
        <v>14</v>
      </c>
      <c r="AL30" s="100">
        <v>15.2</v>
      </c>
      <c r="AM30" s="144">
        <v>16.2</v>
      </c>
      <c r="AN30" s="100">
        <v>15.9</v>
      </c>
      <c r="AO30" s="107">
        <v>15.8</v>
      </c>
      <c r="AP30" s="108">
        <v>15.1</v>
      </c>
      <c r="AQ30" s="109"/>
      <c r="AR30" s="108">
        <v>13</v>
      </c>
      <c r="AS30" s="108">
        <v>9.1</v>
      </c>
      <c r="AT30" s="102"/>
      <c r="AU30" s="113">
        <v>3.3309820000000001</v>
      </c>
    </row>
    <row r="31" spans="1:47" s="62" customFormat="1" x14ac:dyDescent="0.25">
      <c r="A31" s="98"/>
      <c r="B31" s="151" t="s">
        <v>90</v>
      </c>
      <c r="C31" s="100">
        <v>48.9</v>
      </c>
      <c r="D31" s="100">
        <v>50.3</v>
      </c>
      <c r="E31" s="101">
        <v>46.9</v>
      </c>
      <c r="F31" s="100">
        <v>47.5</v>
      </c>
      <c r="G31" s="102"/>
      <c r="H31" s="103">
        <v>0.31</v>
      </c>
      <c r="I31" s="102"/>
      <c r="J31" s="103">
        <v>0.28999999999999998</v>
      </c>
      <c r="K31" s="102"/>
      <c r="L31" s="103">
        <v>0.33</v>
      </c>
      <c r="M31" s="102"/>
      <c r="N31" s="104">
        <v>58.5</v>
      </c>
      <c r="O31" s="104">
        <v>58.5</v>
      </c>
      <c r="P31" s="144">
        <v>61.9</v>
      </c>
      <c r="Q31" s="106">
        <v>58.9</v>
      </c>
      <c r="R31" s="144">
        <v>57.4</v>
      </c>
      <c r="S31" s="100">
        <v>63.4</v>
      </c>
      <c r="T31" s="107">
        <v>64.400000000000006</v>
      </c>
      <c r="U31" s="108">
        <v>65</v>
      </c>
      <c r="V31" s="102"/>
      <c r="W31" s="108">
        <v>43.5</v>
      </c>
      <c r="X31" s="108">
        <v>44.3</v>
      </c>
      <c r="Y31" s="102"/>
      <c r="Z31" s="110">
        <v>17.7</v>
      </c>
      <c r="AA31" s="145">
        <v>20.5</v>
      </c>
      <c r="AB31" s="111">
        <v>37.299999999999997</v>
      </c>
      <c r="AC31" s="100">
        <v>41.5</v>
      </c>
      <c r="AD31" s="144">
        <v>42.9</v>
      </c>
      <c r="AE31" s="100">
        <v>46.6</v>
      </c>
      <c r="AF31" s="107">
        <v>47</v>
      </c>
      <c r="AG31" s="108">
        <v>49.1</v>
      </c>
      <c r="AH31" s="102"/>
      <c r="AI31" s="110">
        <v>11.2</v>
      </c>
      <c r="AJ31" s="145">
        <v>13.4</v>
      </c>
      <c r="AK31" s="111">
        <v>23</v>
      </c>
      <c r="AL31" s="100">
        <v>24.3</v>
      </c>
      <c r="AM31" s="144">
        <v>24.7</v>
      </c>
      <c r="AN31" s="100">
        <v>26.4</v>
      </c>
      <c r="AO31" s="107">
        <v>26.6</v>
      </c>
      <c r="AP31" s="108">
        <v>27.5</v>
      </c>
      <c r="AQ31" s="109"/>
      <c r="AR31" s="108">
        <v>23.5</v>
      </c>
      <c r="AS31" s="108">
        <v>17.899999999999999</v>
      </c>
      <c r="AT31" s="102"/>
      <c r="AU31" s="113">
        <v>4.2024090000000003</v>
      </c>
    </row>
    <row r="32" spans="1:47" s="62" customFormat="1" x14ac:dyDescent="0.25">
      <c r="A32" s="98"/>
      <c r="B32" s="151" t="s">
        <v>91</v>
      </c>
      <c r="C32" s="100">
        <v>45.1</v>
      </c>
      <c r="D32" s="100">
        <v>47</v>
      </c>
      <c r="E32" s="101">
        <v>42.6</v>
      </c>
      <c r="F32" s="100">
        <v>43</v>
      </c>
      <c r="G32" s="102"/>
      <c r="H32" s="103">
        <v>0.08</v>
      </c>
      <c r="I32" s="102"/>
      <c r="J32" s="103">
        <v>0.04</v>
      </c>
      <c r="K32" s="102"/>
      <c r="L32" s="103">
        <v>0.13</v>
      </c>
      <c r="M32" s="102"/>
      <c r="N32" s="104">
        <v>53.1</v>
      </c>
      <c r="O32" s="104">
        <v>50.6</v>
      </c>
      <c r="P32" s="144">
        <v>55.2</v>
      </c>
      <c r="Q32" s="106">
        <v>51</v>
      </c>
      <c r="R32" s="144">
        <v>48.6</v>
      </c>
      <c r="S32" s="100">
        <v>55.4</v>
      </c>
      <c r="T32" s="107">
        <v>54.2</v>
      </c>
      <c r="U32" s="108">
        <v>54.9</v>
      </c>
      <c r="V32" s="102"/>
      <c r="W32" s="108">
        <v>32.1</v>
      </c>
      <c r="X32" s="108">
        <v>33.200000000000003</v>
      </c>
      <c r="Y32" s="102"/>
      <c r="Z32" s="110">
        <v>15.9</v>
      </c>
      <c r="AA32" s="145">
        <v>16.8</v>
      </c>
      <c r="AB32" s="111">
        <v>30.4</v>
      </c>
      <c r="AC32" s="100">
        <v>35.799999999999997</v>
      </c>
      <c r="AD32" s="144">
        <v>35.9</v>
      </c>
      <c r="AE32" s="100">
        <v>39.5</v>
      </c>
      <c r="AF32" s="107">
        <v>39.9</v>
      </c>
      <c r="AG32" s="108">
        <v>41</v>
      </c>
      <c r="AH32" s="102"/>
      <c r="AI32" s="110">
        <v>9.8000000000000007</v>
      </c>
      <c r="AJ32" s="145">
        <v>10.199999999999999</v>
      </c>
      <c r="AK32" s="111">
        <v>16.899999999999999</v>
      </c>
      <c r="AL32" s="100">
        <v>19.3</v>
      </c>
      <c r="AM32" s="144">
        <v>19.2</v>
      </c>
      <c r="AN32" s="100">
        <v>20.3</v>
      </c>
      <c r="AO32" s="107">
        <v>20.8</v>
      </c>
      <c r="AP32" s="108">
        <v>20.9</v>
      </c>
      <c r="AQ32" s="109"/>
      <c r="AR32" s="108">
        <v>17.5</v>
      </c>
      <c r="AS32" s="108">
        <v>12.2</v>
      </c>
      <c r="AT32" s="102"/>
      <c r="AU32" s="113">
        <v>3.7288869999999998</v>
      </c>
    </row>
    <row r="33" spans="1:47" s="150" customFormat="1" ht="12.75" x14ac:dyDescent="0.2">
      <c r="A33" s="98"/>
      <c r="B33" s="98" t="s">
        <v>92</v>
      </c>
      <c r="C33" s="114">
        <v>61.1</v>
      </c>
      <c r="D33" s="114">
        <v>62.4</v>
      </c>
      <c r="E33" s="115">
        <v>62.6</v>
      </c>
      <c r="F33" s="114">
        <v>64.2</v>
      </c>
      <c r="G33" s="116"/>
      <c r="H33" s="117">
        <v>1.03</v>
      </c>
      <c r="I33" s="116"/>
      <c r="J33" s="117">
        <v>0.97</v>
      </c>
      <c r="K33" s="116"/>
      <c r="L33" s="117">
        <v>1.0900000000000001</v>
      </c>
      <c r="M33" s="116"/>
      <c r="N33" s="118">
        <v>78.7</v>
      </c>
      <c r="O33" s="118">
        <v>76.7</v>
      </c>
      <c r="P33" s="148">
        <v>78.400000000000006</v>
      </c>
      <c r="Q33" s="120">
        <v>75.2</v>
      </c>
      <c r="R33" s="148">
        <v>77.2</v>
      </c>
      <c r="S33" s="114">
        <v>82.8</v>
      </c>
      <c r="T33" s="121">
        <v>84.4</v>
      </c>
      <c r="U33" s="122">
        <v>87.3</v>
      </c>
      <c r="V33" s="116"/>
      <c r="W33" s="122">
        <v>72.099999999999994</v>
      </c>
      <c r="X33" s="122">
        <v>75.3</v>
      </c>
      <c r="Y33" s="116"/>
      <c r="Z33" s="124">
        <v>39.9</v>
      </c>
      <c r="AA33" s="149">
        <v>42.4</v>
      </c>
      <c r="AB33" s="126">
        <v>55.7</v>
      </c>
      <c r="AC33" s="114">
        <v>61.2</v>
      </c>
      <c r="AD33" s="148">
        <v>59.5</v>
      </c>
      <c r="AE33" s="114">
        <v>62.7</v>
      </c>
      <c r="AF33" s="121">
        <v>61.8</v>
      </c>
      <c r="AG33" s="122">
        <v>63.6</v>
      </c>
      <c r="AH33" s="116"/>
      <c r="AI33" s="124">
        <v>34.6</v>
      </c>
      <c r="AJ33" s="149">
        <v>35.200000000000003</v>
      </c>
      <c r="AK33" s="126">
        <v>46.3</v>
      </c>
      <c r="AL33" s="114">
        <v>49.6</v>
      </c>
      <c r="AM33" s="148">
        <v>49.2</v>
      </c>
      <c r="AN33" s="114">
        <v>52</v>
      </c>
      <c r="AO33" s="121">
        <v>52.7</v>
      </c>
      <c r="AP33" s="122">
        <v>53.5</v>
      </c>
      <c r="AQ33" s="123"/>
      <c r="AR33" s="122">
        <v>49.5</v>
      </c>
      <c r="AS33" s="122">
        <v>46.4</v>
      </c>
      <c r="AT33" s="116"/>
      <c r="AU33" s="127">
        <v>6.0134020000000001</v>
      </c>
    </row>
    <row r="34" spans="1:47" s="62" customFormat="1" x14ac:dyDescent="0.25">
      <c r="A34" s="98"/>
      <c r="B34" s="151" t="s">
        <v>93</v>
      </c>
      <c r="C34" s="100">
        <v>49.7</v>
      </c>
      <c r="D34" s="100">
        <v>50.2</v>
      </c>
      <c r="E34" s="101">
        <v>46.8</v>
      </c>
      <c r="F34" s="100">
        <v>47.2</v>
      </c>
      <c r="G34" s="102"/>
      <c r="H34" s="103">
        <v>0.55000000000000004</v>
      </c>
      <c r="I34" s="102"/>
      <c r="J34" s="103">
        <v>0.52</v>
      </c>
      <c r="K34" s="102"/>
      <c r="L34" s="103">
        <v>0.59</v>
      </c>
      <c r="M34" s="102"/>
      <c r="N34" s="104">
        <v>54.3</v>
      </c>
      <c r="O34" s="104">
        <v>56.3</v>
      </c>
      <c r="P34" s="144">
        <v>59.9</v>
      </c>
      <c r="Q34" s="106">
        <v>58.3</v>
      </c>
      <c r="R34" s="144">
        <v>58.4</v>
      </c>
      <c r="S34" s="100">
        <v>61.7</v>
      </c>
      <c r="T34" s="107">
        <v>63.2</v>
      </c>
      <c r="U34" s="108">
        <v>62.3</v>
      </c>
      <c r="V34" s="102"/>
      <c r="W34" s="108">
        <v>43.6</v>
      </c>
      <c r="X34" s="108">
        <v>43.8</v>
      </c>
      <c r="Y34" s="102"/>
      <c r="Z34" s="110">
        <v>21.4</v>
      </c>
      <c r="AA34" s="145">
        <v>24.8</v>
      </c>
      <c r="AB34" s="111">
        <v>40.200000000000003</v>
      </c>
      <c r="AC34" s="100">
        <v>43.3</v>
      </c>
      <c r="AD34" s="144">
        <v>45.1</v>
      </c>
      <c r="AE34" s="100">
        <v>48.7</v>
      </c>
      <c r="AF34" s="107">
        <v>47.5</v>
      </c>
      <c r="AG34" s="108">
        <v>50</v>
      </c>
      <c r="AH34" s="102"/>
      <c r="AI34" s="110">
        <v>15.3</v>
      </c>
      <c r="AJ34" s="145">
        <v>17.399999999999999</v>
      </c>
      <c r="AK34" s="111">
        <v>26.8</v>
      </c>
      <c r="AL34" s="100">
        <v>28.6</v>
      </c>
      <c r="AM34" s="144">
        <v>29.6</v>
      </c>
      <c r="AN34" s="100">
        <v>30.8</v>
      </c>
      <c r="AO34" s="107">
        <v>29.5</v>
      </c>
      <c r="AP34" s="108">
        <v>30.1</v>
      </c>
      <c r="AQ34" s="109"/>
      <c r="AR34" s="108">
        <v>25.7</v>
      </c>
      <c r="AS34" s="108">
        <v>21.3</v>
      </c>
      <c r="AT34" s="102"/>
      <c r="AU34" s="113">
        <v>4.2840230000000004</v>
      </c>
    </row>
    <row r="35" spans="1:47" s="152" customFormat="1" ht="12.75" x14ac:dyDescent="0.2">
      <c r="A35" s="99"/>
      <c r="B35" s="151" t="s">
        <v>94</v>
      </c>
      <c r="C35" s="100">
        <v>46.3</v>
      </c>
      <c r="D35" s="100">
        <v>44</v>
      </c>
      <c r="E35" s="101">
        <v>40.1</v>
      </c>
      <c r="F35" s="100">
        <v>40</v>
      </c>
      <c r="G35" s="102"/>
      <c r="H35" s="103">
        <v>-0.4</v>
      </c>
      <c r="I35" s="102"/>
      <c r="J35" s="103">
        <v>-0.43</v>
      </c>
      <c r="K35" s="102"/>
      <c r="L35" s="103">
        <v>-0.37</v>
      </c>
      <c r="M35" s="102"/>
      <c r="N35" s="104">
        <v>56.9</v>
      </c>
      <c r="O35" s="104">
        <v>59.9</v>
      </c>
      <c r="P35" s="144">
        <v>60.5</v>
      </c>
      <c r="Q35" s="106">
        <v>55.9</v>
      </c>
      <c r="R35" s="144">
        <v>54</v>
      </c>
      <c r="S35" s="100">
        <v>52.5</v>
      </c>
      <c r="T35" s="107">
        <v>53</v>
      </c>
      <c r="U35" s="108">
        <v>52.5</v>
      </c>
      <c r="V35" s="102"/>
      <c r="W35" s="108">
        <v>34.9</v>
      </c>
      <c r="X35" s="108">
        <v>34</v>
      </c>
      <c r="Y35" s="102"/>
      <c r="Z35" s="110">
        <v>23</v>
      </c>
      <c r="AA35" s="145">
        <v>26.3</v>
      </c>
      <c r="AB35" s="111">
        <v>37.799999999999997</v>
      </c>
      <c r="AC35" s="100">
        <v>38.299999999999997</v>
      </c>
      <c r="AD35" s="144">
        <v>35.200000000000003</v>
      </c>
      <c r="AE35" s="100">
        <v>34.1</v>
      </c>
      <c r="AF35" s="107">
        <v>30.5</v>
      </c>
      <c r="AG35" s="108">
        <v>31.2</v>
      </c>
      <c r="AH35" s="102"/>
      <c r="AI35" s="110">
        <v>16.399999999999999</v>
      </c>
      <c r="AJ35" s="145">
        <v>18.8</v>
      </c>
      <c r="AK35" s="111">
        <v>25.1</v>
      </c>
      <c r="AL35" s="100">
        <v>25</v>
      </c>
      <c r="AM35" s="144">
        <v>22.3</v>
      </c>
      <c r="AN35" s="100">
        <v>20.7</v>
      </c>
      <c r="AO35" s="107">
        <v>18.899999999999999</v>
      </c>
      <c r="AP35" s="108">
        <v>19.3</v>
      </c>
      <c r="AQ35" s="109"/>
      <c r="AR35" s="108">
        <v>17</v>
      </c>
      <c r="AS35" s="108">
        <v>12.9</v>
      </c>
      <c r="AT35" s="102"/>
      <c r="AU35" s="113">
        <v>3.4533610000000001</v>
      </c>
    </row>
    <row r="36" spans="1:47" s="150" customFormat="1" ht="12.75" x14ac:dyDescent="0.2">
      <c r="A36" s="98"/>
      <c r="B36" s="98" t="s">
        <v>70</v>
      </c>
      <c r="C36" s="114">
        <v>48.4</v>
      </c>
      <c r="D36" s="114">
        <v>49.9</v>
      </c>
      <c r="E36" s="115">
        <v>46.3</v>
      </c>
      <c r="F36" s="114">
        <v>46.5</v>
      </c>
      <c r="G36" s="116"/>
      <c r="H36" s="117">
        <v>-0.02</v>
      </c>
      <c r="I36" s="116"/>
      <c r="J36" s="117">
        <v>-0.03</v>
      </c>
      <c r="K36" s="116"/>
      <c r="L36" s="117">
        <v>-0.02</v>
      </c>
      <c r="M36" s="116"/>
      <c r="N36" s="118">
        <v>58.7</v>
      </c>
      <c r="O36" s="118">
        <v>59.3</v>
      </c>
      <c r="P36" s="148">
        <v>61.3</v>
      </c>
      <c r="Q36" s="120">
        <v>58.9</v>
      </c>
      <c r="R36" s="148">
        <v>59.2</v>
      </c>
      <c r="S36" s="114">
        <v>63</v>
      </c>
      <c r="T36" s="121">
        <v>63.9</v>
      </c>
      <c r="U36" s="122">
        <v>64.2</v>
      </c>
      <c r="V36" s="116"/>
      <c r="W36" s="122">
        <v>42.7</v>
      </c>
      <c r="X36" s="122">
        <v>43.3</v>
      </c>
      <c r="Y36" s="116"/>
      <c r="Z36" s="124">
        <v>21.6</v>
      </c>
      <c r="AA36" s="149">
        <v>23.1</v>
      </c>
      <c r="AB36" s="126">
        <v>35.5</v>
      </c>
      <c r="AC36" s="114">
        <v>38.700000000000003</v>
      </c>
      <c r="AD36" s="148">
        <v>38.700000000000003</v>
      </c>
      <c r="AE36" s="114">
        <v>39.700000000000003</v>
      </c>
      <c r="AF36" s="121">
        <v>38.200000000000003</v>
      </c>
      <c r="AG36" s="122">
        <v>38.4</v>
      </c>
      <c r="AH36" s="116"/>
      <c r="AI36" s="124">
        <v>15.4</v>
      </c>
      <c r="AJ36" s="149">
        <v>16.2</v>
      </c>
      <c r="AK36" s="126">
        <v>22.8</v>
      </c>
      <c r="AL36" s="114">
        <v>24.2</v>
      </c>
      <c r="AM36" s="148">
        <v>24.3</v>
      </c>
      <c r="AN36" s="114">
        <v>24.7</v>
      </c>
      <c r="AO36" s="121">
        <v>23.8</v>
      </c>
      <c r="AP36" s="122">
        <v>24.1</v>
      </c>
      <c r="AQ36" s="123"/>
      <c r="AR36" s="122">
        <v>21.3</v>
      </c>
      <c r="AS36" s="122">
        <v>16.7</v>
      </c>
      <c r="AT36" s="116"/>
      <c r="AU36" s="127">
        <v>4.0426419999999998</v>
      </c>
    </row>
    <row r="37" spans="1:47" s="62" customFormat="1" ht="4.5" customHeight="1" x14ac:dyDescent="0.25">
      <c r="A37" s="82"/>
      <c r="B37" s="83"/>
      <c r="C37" s="100"/>
      <c r="D37" s="100"/>
      <c r="E37" s="101"/>
      <c r="F37" s="100"/>
      <c r="G37" s="102"/>
      <c r="H37" s="103"/>
      <c r="I37" s="102"/>
      <c r="J37" s="103"/>
      <c r="K37" s="102"/>
      <c r="L37" s="103"/>
      <c r="M37" s="102"/>
      <c r="N37" s="104"/>
      <c r="O37" s="143"/>
      <c r="P37" s="144"/>
      <c r="Q37" s="106"/>
      <c r="R37" s="144"/>
      <c r="S37" s="100"/>
      <c r="T37" s="101"/>
      <c r="U37" s="108"/>
      <c r="V37" s="102"/>
      <c r="W37" s="100"/>
      <c r="X37" s="108"/>
      <c r="Y37" s="102"/>
      <c r="Z37" s="110"/>
      <c r="AA37" s="145"/>
      <c r="AB37" s="146"/>
      <c r="AC37" s="100"/>
      <c r="AD37" s="144"/>
      <c r="AE37" s="100"/>
      <c r="AF37" s="101"/>
      <c r="AG37" s="108"/>
      <c r="AH37" s="102"/>
      <c r="AI37" s="110"/>
      <c r="AJ37" s="145"/>
      <c r="AK37" s="146"/>
      <c r="AL37" s="100"/>
      <c r="AM37" s="144"/>
      <c r="AN37" s="100"/>
      <c r="AO37" s="101"/>
      <c r="AP37" s="108"/>
      <c r="AQ37" s="109"/>
      <c r="AR37" s="100"/>
      <c r="AS37" s="108"/>
      <c r="AT37" s="102"/>
      <c r="AU37" s="113"/>
    </row>
    <row r="38" spans="1:47" s="62" customFormat="1" x14ac:dyDescent="0.25">
      <c r="A38" s="988" t="s">
        <v>95</v>
      </c>
      <c r="B38" s="989"/>
      <c r="C38" s="100"/>
      <c r="D38" s="100"/>
      <c r="E38" s="101"/>
      <c r="F38" s="100"/>
      <c r="G38" s="102"/>
      <c r="H38" s="103"/>
      <c r="I38" s="102"/>
      <c r="J38" s="103"/>
      <c r="K38" s="102"/>
      <c r="L38" s="103"/>
      <c r="M38" s="102"/>
      <c r="N38" s="104"/>
      <c r="O38" s="143"/>
      <c r="P38" s="144"/>
      <c r="Q38" s="106"/>
      <c r="R38" s="144"/>
      <c r="S38" s="100"/>
      <c r="T38" s="101"/>
      <c r="U38" s="108"/>
      <c r="V38" s="102"/>
      <c r="W38" s="100"/>
      <c r="X38" s="108"/>
      <c r="Y38" s="102"/>
      <c r="Z38" s="110"/>
      <c r="AA38" s="145"/>
      <c r="AB38" s="146"/>
      <c r="AC38" s="100"/>
      <c r="AD38" s="144"/>
      <c r="AE38" s="100"/>
      <c r="AF38" s="101"/>
      <c r="AG38" s="108"/>
      <c r="AH38" s="102"/>
      <c r="AI38" s="110"/>
      <c r="AJ38" s="145"/>
      <c r="AK38" s="146"/>
      <c r="AL38" s="100"/>
      <c r="AM38" s="144"/>
      <c r="AN38" s="100"/>
      <c r="AO38" s="101"/>
      <c r="AP38" s="108"/>
      <c r="AQ38" s="109"/>
      <c r="AR38" s="100"/>
      <c r="AS38" s="108"/>
      <c r="AT38" s="102"/>
      <c r="AU38" s="113"/>
    </row>
    <row r="39" spans="1:47" s="62" customFormat="1" x14ac:dyDescent="0.25">
      <c r="A39" s="82"/>
      <c r="B39" s="153" t="s">
        <v>96</v>
      </c>
      <c r="C39" s="100">
        <v>48.4</v>
      </c>
      <c r="D39" s="100">
        <v>50</v>
      </c>
      <c r="E39" s="101">
        <v>46.3</v>
      </c>
      <c r="F39" s="100">
        <v>46.5</v>
      </c>
      <c r="G39" s="102"/>
      <c r="H39" s="103">
        <v>-0.1</v>
      </c>
      <c r="I39" s="102"/>
      <c r="J39" s="103">
        <v>-0.11</v>
      </c>
      <c r="K39" s="102"/>
      <c r="L39" s="103">
        <v>-0.1</v>
      </c>
      <c r="M39" s="102"/>
      <c r="N39" s="104">
        <v>59</v>
      </c>
      <c r="O39" s="104">
        <v>59.6</v>
      </c>
      <c r="P39" s="144">
        <v>61.7</v>
      </c>
      <c r="Q39" s="106">
        <v>59.2</v>
      </c>
      <c r="R39" s="144">
        <v>59.8</v>
      </c>
      <c r="S39" s="100">
        <v>63.5</v>
      </c>
      <c r="T39" s="107">
        <v>64.3</v>
      </c>
      <c r="U39" s="108">
        <v>64.599999999999994</v>
      </c>
      <c r="V39" s="102"/>
      <c r="W39" s="108">
        <v>42.7</v>
      </c>
      <c r="X39" s="108">
        <v>43.4</v>
      </c>
      <c r="Y39" s="102"/>
      <c r="Z39" s="110">
        <v>21.8</v>
      </c>
      <c r="AA39" s="145">
        <v>23.1</v>
      </c>
      <c r="AB39" s="111">
        <v>35.200000000000003</v>
      </c>
      <c r="AC39" s="100">
        <v>38.4</v>
      </c>
      <c r="AD39" s="144">
        <v>38.1</v>
      </c>
      <c r="AE39" s="100">
        <v>38.799999999999997</v>
      </c>
      <c r="AF39" s="107">
        <v>36.9</v>
      </c>
      <c r="AG39" s="108">
        <v>36.6</v>
      </c>
      <c r="AH39" s="102"/>
      <c r="AI39" s="110">
        <v>15.5</v>
      </c>
      <c r="AJ39" s="145">
        <v>16.2</v>
      </c>
      <c r="AK39" s="111">
        <v>22.6</v>
      </c>
      <c r="AL39" s="100">
        <v>23.9</v>
      </c>
      <c r="AM39" s="144">
        <v>23.9</v>
      </c>
      <c r="AN39" s="100">
        <v>24.2</v>
      </c>
      <c r="AO39" s="107">
        <v>23.1</v>
      </c>
      <c r="AP39" s="108">
        <v>23.3</v>
      </c>
      <c r="AQ39" s="109"/>
      <c r="AR39" s="108">
        <v>20.9</v>
      </c>
      <c r="AS39" s="108">
        <v>16.2</v>
      </c>
      <c r="AT39" s="102"/>
      <c r="AU39" s="113">
        <v>4.0148669999999997</v>
      </c>
    </row>
    <row r="40" spans="1:47" s="62" customFormat="1" x14ac:dyDescent="0.25">
      <c r="A40" s="82"/>
      <c r="B40" s="153" t="s">
        <v>97</v>
      </c>
      <c r="C40" s="100">
        <v>48.6</v>
      </c>
      <c r="D40" s="100">
        <v>49.9</v>
      </c>
      <c r="E40" s="101">
        <v>46.8</v>
      </c>
      <c r="F40" s="100">
        <v>47.2</v>
      </c>
      <c r="G40" s="102"/>
      <c r="H40" s="103">
        <v>0.49</v>
      </c>
      <c r="I40" s="102"/>
      <c r="J40" s="103">
        <v>0.48</v>
      </c>
      <c r="K40" s="102"/>
      <c r="L40" s="103">
        <v>0.49</v>
      </c>
      <c r="M40" s="102"/>
      <c r="N40" s="104">
        <v>56.2</v>
      </c>
      <c r="O40" s="104">
        <v>56.8</v>
      </c>
      <c r="P40" s="144">
        <v>59</v>
      </c>
      <c r="Q40" s="106">
        <v>56.5</v>
      </c>
      <c r="R40" s="144">
        <v>56.1</v>
      </c>
      <c r="S40" s="100">
        <v>60.8</v>
      </c>
      <c r="T40" s="107">
        <v>62.5</v>
      </c>
      <c r="U40" s="108">
        <v>63</v>
      </c>
      <c r="V40" s="102"/>
      <c r="W40" s="108">
        <v>42.8</v>
      </c>
      <c r="X40" s="108">
        <v>43.3</v>
      </c>
      <c r="Y40" s="102"/>
      <c r="Z40" s="110">
        <v>20.5</v>
      </c>
      <c r="AA40" s="145">
        <v>22.9</v>
      </c>
      <c r="AB40" s="111">
        <v>37.200000000000003</v>
      </c>
      <c r="AC40" s="100">
        <v>40.700000000000003</v>
      </c>
      <c r="AD40" s="144">
        <v>42.1</v>
      </c>
      <c r="AE40" s="100">
        <v>45</v>
      </c>
      <c r="AF40" s="107">
        <v>45.5</v>
      </c>
      <c r="AG40" s="108">
        <v>47.7</v>
      </c>
      <c r="AH40" s="102"/>
      <c r="AI40" s="110">
        <v>14.4</v>
      </c>
      <c r="AJ40" s="145">
        <v>16.100000000000001</v>
      </c>
      <c r="AK40" s="111">
        <v>24.4</v>
      </c>
      <c r="AL40" s="100">
        <v>25.7</v>
      </c>
      <c r="AM40" s="144">
        <v>26.4</v>
      </c>
      <c r="AN40" s="100">
        <v>27.7</v>
      </c>
      <c r="AO40" s="107">
        <v>27.6</v>
      </c>
      <c r="AP40" s="108">
        <v>28.2</v>
      </c>
      <c r="AQ40" s="109"/>
      <c r="AR40" s="108">
        <v>24.2</v>
      </c>
      <c r="AS40" s="108">
        <v>19.600000000000001</v>
      </c>
      <c r="AT40" s="102"/>
      <c r="AU40" s="113">
        <v>4.221368</v>
      </c>
    </row>
    <row r="41" spans="1:47" s="62" customFormat="1" x14ac:dyDescent="0.25">
      <c r="A41" s="82"/>
      <c r="B41" s="151" t="s">
        <v>94</v>
      </c>
      <c r="C41" s="100">
        <v>37.700000000000003</v>
      </c>
      <c r="D41" s="100">
        <v>30.9</v>
      </c>
      <c r="E41" s="101">
        <v>24.7</v>
      </c>
      <c r="F41" s="100">
        <v>27.9</v>
      </c>
      <c r="G41" s="102"/>
      <c r="H41" s="103">
        <v>-1.17</v>
      </c>
      <c r="I41" s="102"/>
      <c r="J41" s="103">
        <v>-1.23</v>
      </c>
      <c r="K41" s="102"/>
      <c r="L41" s="103">
        <v>-1.1000000000000001</v>
      </c>
      <c r="M41" s="102"/>
      <c r="N41" s="104">
        <v>59.6</v>
      </c>
      <c r="O41" s="104">
        <v>53.6</v>
      </c>
      <c r="P41" s="144">
        <v>56.2</v>
      </c>
      <c r="Q41" s="106">
        <v>54</v>
      </c>
      <c r="R41" s="144">
        <v>40.5</v>
      </c>
      <c r="S41" s="100">
        <v>31.9</v>
      </c>
      <c r="T41" s="107">
        <v>28.9</v>
      </c>
      <c r="U41" s="108">
        <v>34.5</v>
      </c>
      <c r="V41" s="102"/>
      <c r="W41" s="108">
        <v>16.7</v>
      </c>
      <c r="X41" s="108">
        <v>20.9</v>
      </c>
      <c r="Y41" s="102"/>
      <c r="Z41" s="110">
        <v>20.6</v>
      </c>
      <c r="AA41" s="145">
        <v>17.5</v>
      </c>
      <c r="AB41" s="111">
        <v>28.2</v>
      </c>
      <c r="AC41" s="100">
        <v>35.799999999999997</v>
      </c>
      <c r="AD41" s="144">
        <v>23</v>
      </c>
      <c r="AE41" s="100">
        <v>16.600000000000001</v>
      </c>
      <c r="AF41" s="107">
        <v>11.3</v>
      </c>
      <c r="AG41" s="108">
        <v>16.899999999999999</v>
      </c>
      <c r="AH41" s="102"/>
      <c r="AI41" s="110">
        <v>14.9</v>
      </c>
      <c r="AJ41" s="145">
        <v>11.5</v>
      </c>
      <c r="AK41" s="111">
        <v>18.3</v>
      </c>
      <c r="AL41" s="100">
        <v>21</v>
      </c>
      <c r="AM41" s="144">
        <v>12.3</v>
      </c>
      <c r="AN41" s="100">
        <v>7.9</v>
      </c>
      <c r="AO41" s="107">
        <v>6.8</v>
      </c>
      <c r="AP41" s="108">
        <v>9.4</v>
      </c>
      <c r="AQ41" s="109"/>
      <c r="AR41" s="108">
        <v>6</v>
      </c>
      <c r="AS41" s="108">
        <v>6.5</v>
      </c>
      <c r="AT41" s="102"/>
      <c r="AU41" s="113">
        <v>2.2950520000000001</v>
      </c>
    </row>
    <row r="42" spans="1:47" s="150" customFormat="1" ht="12.75" x14ac:dyDescent="0.2">
      <c r="A42" s="82"/>
      <c r="B42" s="82" t="s">
        <v>70</v>
      </c>
      <c r="C42" s="114">
        <v>48.4</v>
      </c>
      <c r="D42" s="114">
        <v>49.9</v>
      </c>
      <c r="E42" s="115">
        <v>46.3</v>
      </c>
      <c r="F42" s="114">
        <v>46.5</v>
      </c>
      <c r="G42" s="116"/>
      <c r="H42" s="117">
        <v>-0.02</v>
      </c>
      <c r="I42" s="116"/>
      <c r="J42" s="117">
        <v>-0.03</v>
      </c>
      <c r="K42" s="116"/>
      <c r="L42" s="117">
        <v>-0.02</v>
      </c>
      <c r="M42" s="116"/>
      <c r="N42" s="118">
        <v>58.7</v>
      </c>
      <c r="O42" s="118">
        <v>59.3</v>
      </c>
      <c r="P42" s="148">
        <v>61.3</v>
      </c>
      <c r="Q42" s="120">
        <v>58.9</v>
      </c>
      <c r="R42" s="148">
        <v>59.2</v>
      </c>
      <c r="S42" s="114">
        <v>63</v>
      </c>
      <c r="T42" s="121">
        <v>63.9</v>
      </c>
      <c r="U42" s="122">
        <v>64.2</v>
      </c>
      <c r="V42" s="116"/>
      <c r="W42" s="122">
        <v>42.7</v>
      </c>
      <c r="X42" s="122">
        <v>43.3</v>
      </c>
      <c r="Y42" s="116"/>
      <c r="Z42" s="124">
        <v>21.6</v>
      </c>
      <c r="AA42" s="149">
        <v>23.1</v>
      </c>
      <c r="AB42" s="126">
        <v>35.5</v>
      </c>
      <c r="AC42" s="114">
        <v>38.700000000000003</v>
      </c>
      <c r="AD42" s="148">
        <v>38.700000000000003</v>
      </c>
      <c r="AE42" s="114">
        <v>39.700000000000003</v>
      </c>
      <c r="AF42" s="121">
        <v>38.200000000000003</v>
      </c>
      <c r="AG42" s="122">
        <v>38.4</v>
      </c>
      <c r="AH42" s="116"/>
      <c r="AI42" s="124">
        <v>15.4</v>
      </c>
      <c r="AJ42" s="149">
        <v>16.2</v>
      </c>
      <c r="AK42" s="126">
        <v>22.8</v>
      </c>
      <c r="AL42" s="114">
        <v>24.2</v>
      </c>
      <c r="AM42" s="148">
        <v>24.3</v>
      </c>
      <c r="AN42" s="114">
        <v>24.7</v>
      </c>
      <c r="AO42" s="121">
        <v>23.8</v>
      </c>
      <c r="AP42" s="122">
        <v>24.1</v>
      </c>
      <c r="AQ42" s="123"/>
      <c r="AR42" s="122">
        <v>21.3</v>
      </c>
      <c r="AS42" s="122">
        <v>16.7</v>
      </c>
      <c r="AT42" s="116"/>
      <c r="AU42" s="127">
        <v>4.0426419999999998</v>
      </c>
    </row>
    <row r="43" spans="1:47" s="62" customFormat="1" ht="4.5" customHeight="1" x14ac:dyDescent="0.25">
      <c r="A43" s="82"/>
      <c r="B43" s="83"/>
      <c r="C43" s="100"/>
      <c r="D43" s="100"/>
      <c r="E43" s="101"/>
      <c r="F43" s="100"/>
      <c r="G43" s="102"/>
      <c r="H43" s="103"/>
      <c r="I43" s="102"/>
      <c r="J43" s="103"/>
      <c r="K43" s="102"/>
      <c r="L43" s="103"/>
      <c r="M43" s="102"/>
      <c r="N43" s="104"/>
      <c r="O43" s="104"/>
      <c r="P43" s="144"/>
      <c r="Q43" s="106"/>
      <c r="R43" s="144"/>
      <c r="S43" s="100"/>
      <c r="T43" s="101"/>
      <c r="U43" s="108"/>
      <c r="V43" s="102"/>
      <c r="W43" s="100"/>
      <c r="X43" s="108"/>
      <c r="Y43" s="102"/>
      <c r="Z43" s="110"/>
      <c r="AA43" s="145"/>
      <c r="AB43" s="146"/>
      <c r="AC43" s="100"/>
      <c r="AD43" s="144"/>
      <c r="AE43" s="100"/>
      <c r="AF43" s="101"/>
      <c r="AG43" s="108"/>
      <c r="AH43" s="102"/>
      <c r="AI43" s="110"/>
      <c r="AJ43" s="145"/>
      <c r="AK43" s="146"/>
      <c r="AL43" s="100"/>
      <c r="AM43" s="144"/>
      <c r="AN43" s="100"/>
      <c r="AO43" s="101"/>
      <c r="AP43" s="108"/>
      <c r="AQ43" s="109"/>
      <c r="AR43" s="100"/>
      <c r="AS43" s="108"/>
      <c r="AT43" s="102"/>
      <c r="AU43" s="113"/>
    </row>
    <row r="44" spans="1:47" s="62" customFormat="1" x14ac:dyDescent="0.25">
      <c r="A44" s="988" t="s">
        <v>98</v>
      </c>
      <c r="B44" s="989"/>
      <c r="C44" s="100"/>
      <c r="D44" s="100"/>
      <c r="E44" s="101"/>
      <c r="F44" s="100"/>
      <c r="G44" s="102"/>
      <c r="H44" s="103"/>
      <c r="I44" s="102"/>
      <c r="J44" s="103"/>
      <c r="K44" s="102"/>
      <c r="L44" s="103"/>
      <c r="M44" s="102"/>
      <c r="N44" s="104"/>
      <c r="O44" s="143"/>
      <c r="P44" s="144"/>
      <c r="Q44" s="106"/>
      <c r="R44" s="144"/>
      <c r="S44" s="100"/>
      <c r="T44" s="101"/>
      <c r="U44" s="108"/>
      <c r="V44" s="102"/>
      <c r="W44" s="100"/>
      <c r="X44" s="108"/>
      <c r="Y44" s="102"/>
      <c r="Z44" s="110"/>
      <c r="AA44" s="145"/>
      <c r="AB44" s="146"/>
      <c r="AC44" s="100"/>
      <c r="AD44" s="144"/>
      <c r="AE44" s="100"/>
      <c r="AF44" s="101"/>
      <c r="AG44" s="108"/>
      <c r="AH44" s="102"/>
      <c r="AI44" s="110"/>
      <c r="AJ44" s="145"/>
      <c r="AK44" s="146"/>
      <c r="AL44" s="100"/>
      <c r="AM44" s="144"/>
      <c r="AN44" s="100"/>
      <c r="AO44" s="101"/>
      <c r="AP44" s="108"/>
      <c r="AQ44" s="109"/>
      <c r="AR44" s="100"/>
      <c r="AS44" s="108"/>
      <c r="AT44" s="102"/>
      <c r="AU44" s="113"/>
    </row>
    <row r="45" spans="1:47" s="62" customFormat="1" x14ac:dyDescent="0.25">
      <c r="A45" s="82"/>
      <c r="B45" s="83" t="s">
        <v>99</v>
      </c>
      <c r="C45" s="100">
        <v>37</v>
      </c>
      <c r="D45" s="100">
        <v>39</v>
      </c>
      <c r="E45" s="101">
        <v>35</v>
      </c>
      <c r="F45" s="100">
        <v>34.4</v>
      </c>
      <c r="G45" s="102"/>
      <c r="H45" s="103">
        <v>-0.53</v>
      </c>
      <c r="I45" s="102"/>
      <c r="J45" s="103">
        <v>-0.54</v>
      </c>
      <c r="K45" s="102"/>
      <c r="L45" s="103">
        <v>-0.52</v>
      </c>
      <c r="M45" s="102"/>
      <c r="N45" s="104">
        <v>35.1</v>
      </c>
      <c r="O45" s="104">
        <v>36.799999999999997</v>
      </c>
      <c r="P45" s="144">
        <v>38.700000000000003</v>
      </c>
      <c r="Q45" s="106">
        <v>36.299999999999997</v>
      </c>
      <c r="R45" s="144">
        <v>35.700000000000003</v>
      </c>
      <c r="S45" s="100">
        <v>39.1</v>
      </c>
      <c r="T45" s="107">
        <v>40.299999999999997</v>
      </c>
      <c r="U45" s="108">
        <v>40</v>
      </c>
      <c r="V45" s="102"/>
      <c r="W45" s="108">
        <v>21.8</v>
      </c>
      <c r="X45" s="108">
        <v>21.6</v>
      </c>
      <c r="Y45" s="102"/>
      <c r="Z45" s="110">
        <v>7.9</v>
      </c>
      <c r="AA45" s="145">
        <v>9.1999999999999993</v>
      </c>
      <c r="AB45" s="111">
        <v>18.2</v>
      </c>
      <c r="AC45" s="100">
        <v>21</v>
      </c>
      <c r="AD45" s="144">
        <v>21.2</v>
      </c>
      <c r="AE45" s="100">
        <v>22.9</v>
      </c>
      <c r="AF45" s="107">
        <v>23.1</v>
      </c>
      <c r="AG45" s="108">
        <v>23.6</v>
      </c>
      <c r="AH45" s="102"/>
      <c r="AI45" s="110">
        <v>4.3</v>
      </c>
      <c r="AJ45" s="145">
        <v>5</v>
      </c>
      <c r="AK45" s="111">
        <v>8.8000000000000007</v>
      </c>
      <c r="AL45" s="100">
        <v>9.6999999999999993</v>
      </c>
      <c r="AM45" s="144">
        <v>9.9</v>
      </c>
      <c r="AN45" s="100">
        <v>10.3</v>
      </c>
      <c r="AO45" s="107">
        <v>10.3</v>
      </c>
      <c r="AP45" s="108">
        <v>10.4</v>
      </c>
      <c r="AQ45" s="109"/>
      <c r="AR45" s="108">
        <v>8.6</v>
      </c>
      <c r="AS45" s="108">
        <v>6.1</v>
      </c>
      <c r="AT45" s="102"/>
      <c r="AU45" s="113">
        <v>2.8497370000000002</v>
      </c>
    </row>
    <row r="46" spans="1:47" s="62" customFormat="1" x14ac:dyDescent="0.25">
      <c r="A46" s="82"/>
      <c r="B46" s="153" t="s">
        <v>100</v>
      </c>
      <c r="C46" s="100">
        <v>50.3</v>
      </c>
      <c r="D46" s="100">
        <v>51.6</v>
      </c>
      <c r="E46" s="101">
        <v>48</v>
      </c>
      <c r="F46" s="100">
        <v>48.3</v>
      </c>
      <c r="G46" s="102"/>
      <c r="H46" s="103">
        <v>0.05</v>
      </c>
      <c r="I46" s="102"/>
      <c r="J46" s="103">
        <v>0.05</v>
      </c>
      <c r="K46" s="102"/>
      <c r="L46" s="103">
        <v>0.05</v>
      </c>
      <c r="M46" s="102"/>
      <c r="N46" s="104">
        <v>62.5</v>
      </c>
      <c r="O46" s="104">
        <v>63</v>
      </c>
      <c r="P46" s="144">
        <v>65.3</v>
      </c>
      <c r="Q46" s="106">
        <v>62.7</v>
      </c>
      <c r="R46" s="144">
        <v>63</v>
      </c>
      <c r="S46" s="100">
        <v>66.7</v>
      </c>
      <c r="T46" s="107">
        <v>67.400000000000006</v>
      </c>
      <c r="U46" s="108">
        <v>67.7</v>
      </c>
      <c r="V46" s="102"/>
      <c r="W46" s="108">
        <v>45.8</v>
      </c>
      <c r="X46" s="108">
        <v>46.4</v>
      </c>
      <c r="Y46" s="102"/>
      <c r="Z46" s="110">
        <v>23.8</v>
      </c>
      <c r="AA46" s="145">
        <v>25.4</v>
      </c>
      <c r="AB46" s="111">
        <v>38.5</v>
      </c>
      <c r="AC46" s="100">
        <v>41.7</v>
      </c>
      <c r="AD46" s="144">
        <v>41.5</v>
      </c>
      <c r="AE46" s="100">
        <v>42.3</v>
      </c>
      <c r="AF46" s="107">
        <v>40.5</v>
      </c>
      <c r="AG46" s="108">
        <v>40.5</v>
      </c>
      <c r="AH46" s="102"/>
      <c r="AI46" s="110">
        <v>17.2</v>
      </c>
      <c r="AJ46" s="145">
        <v>18</v>
      </c>
      <c r="AK46" s="111">
        <v>25.2</v>
      </c>
      <c r="AL46" s="100">
        <v>26.6</v>
      </c>
      <c r="AM46" s="144">
        <v>26.6</v>
      </c>
      <c r="AN46" s="100">
        <v>26.9</v>
      </c>
      <c r="AO46" s="107">
        <v>25.8</v>
      </c>
      <c r="AP46" s="108">
        <v>26.1</v>
      </c>
      <c r="AQ46" s="109"/>
      <c r="AR46" s="108">
        <v>23.3</v>
      </c>
      <c r="AS46" s="108">
        <v>18.2</v>
      </c>
      <c r="AT46" s="102"/>
      <c r="AU46" s="113">
        <v>4.2157749999999998</v>
      </c>
    </row>
    <row r="47" spans="1:47" s="150" customFormat="1" ht="12.75" x14ac:dyDescent="0.2">
      <c r="A47" s="82"/>
      <c r="B47" s="82" t="s">
        <v>101</v>
      </c>
      <c r="C47" s="114">
        <v>48.4</v>
      </c>
      <c r="D47" s="114">
        <v>49.9</v>
      </c>
      <c r="E47" s="115">
        <v>46.3</v>
      </c>
      <c r="F47" s="114">
        <v>46.5</v>
      </c>
      <c r="G47" s="116"/>
      <c r="H47" s="117">
        <v>-0.02</v>
      </c>
      <c r="I47" s="116"/>
      <c r="J47" s="117">
        <v>-0.03</v>
      </c>
      <c r="K47" s="116"/>
      <c r="L47" s="117">
        <v>-0.02</v>
      </c>
      <c r="M47" s="116"/>
      <c r="N47" s="118">
        <v>58.7</v>
      </c>
      <c r="O47" s="118">
        <v>59.3</v>
      </c>
      <c r="P47" s="148">
        <v>61.3</v>
      </c>
      <c r="Q47" s="120">
        <v>58.9</v>
      </c>
      <c r="R47" s="148">
        <v>59.2</v>
      </c>
      <c r="S47" s="114">
        <v>63</v>
      </c>
      <c r="T47" s="121">
        <v>63.9</v>
      </c>
      <c r="U47" s="122">
        <v>64.2</v>
      </c>
      <c r="V47" s="116"/>
      <c r="W47" s="122">
        <v>42.7</v>
      </c>
      <c r="X47" s="122">
        <v>43.3</v>
      </c>
      <c r="Y47" s="116"/>
      <c r="Z47" s="124">
        <v>21.6</v>
      </c>
      <c r="AA47" s="149">
        <v>23.1</v>
      </c>
      <c r="AB47" s="126">
        <v>35.5</v>
      </c>
      <c r="AC47" s="114">
        <v>38.700000000000003</v>
      </c>
      <c r="AD47" s="148">
        <v>38.700000000000003</v>
      </c>
      <c r="AE47" s="114">
        <v>39.700000000000003</v>
      </c>
      <c r="AF47" s="121">
        <v>38.200000000000003</v>
      </c>
      <c r="AG47" s="122">
        <v>38.4</v>
      </c>
      <c r="AH47" s="116"/>
      <c r="AI47" s="124">
        <v>15.4</v>
      </c>
      <c r="AJ47" s="149">
        <v>16.2</v>
      </c>
      <c r="AK47" s="126">
        <v>22.8</v>
      </c>
      <c r="AL47" s="114">
        <v>24.2</v>
      </c>
      <c r="AM47" s="148">
        <v>24.3</v>
      </c>
      <c r="AN47" s="114">
        <v>24.7</v>
      </c>
      <c r="AO47" s="121">
        <v>23.8</v>
      </c>
      <c r="AP47" s="122">
        <v>24.1</v>
      </c>
      <c r="AQ47" s="123"/>
      <c r="AR47" s="122">
        <v>21.3</v>
      </c>
      <c r="AS47" s="122">
        <v>16.7</v>
      </c>
      <c r="AT47" s="116"/>
      <c r="AU47" s="127">
        <v>4.0426419999999998</v>
      </c>
    </row>
    <row r="48" spans="1:47" s="150" customFormat="1" ht="5.25" customHeight="1" x14ac:dyDescent="0.2">
      <c r="A48" s="82"/>
      <c r="B48" s="82"/>
      <c r="C48" s="100"/>
      <c r="D48" s="100"/>
      <c r="E48" s="101"/>
      <c r="F48" s="100"/>
      <c r="G48" s="102"/>
      <c r="H48" s="103"/>
      <c r="I48" s="102"/>
      <c r="J48" s="103"/>
      <c r="K48" s="102"/>
      <c r="L48" s="103"/>
      <c r="M48" s="116"/>
      <c r="N48" s="118"/>
      <c r="O48" s="118"/>
      <c r="P48" s="148"/>
      <c r="Q48" s="120"/>
      <c r="R48" s="148"/>
      <c r="S48" s="100"/>
      <c r="T48" s="101"/>
      <c r="U48" s="108"/>
      <c r="V48" s="116"/>
      <c r="W48" s="100"/>
      <c r="X48" s="108"/>
      <c r="Y48" s="116"/>
      <c r="Z48" s="124"/>
      <c r="AA48" s="149"/>
      <c r="AB48" s="126"/>
      <c r="AC48" s="114"/>
      <c r="AD48" s="148"/>
      <c r="AE48" s="100"/>
      <c r="AF48" s="101"/>
      <c r="AG48" s="108"/>
      <c r="AH48" s="116"/>
      <c r="AI48" s="124"/>
      <c r="AJ48" s="149"/>
      <c r="AK48" s="126"/>
      <c r="AL48" s="114"/>
      <c r="AM48" s="148"/>
      <c r="AN48" s="100"/>
      <c r="AO48" s="101"/>
      <c r="AP48" s="108"/>
      <c r="AQ48" s="123"/>
      <c r="AR48" s="100"/>
      <c r="AS48" s="108"/>
      <c r="AT48" s="116"/>
      <c r="AU48" s="113"/>
    </row>
    <row r="49" spans="1:47" s="150" customFormat="1" ht="12.75" x14ac:dyDescent="0.2">
      <c r="A49" s="98" t="s">
        <v>102</v>
      </c>
      <c r="B49" s="154"/>
      <c r="C49" s="100"/>
      <c r="D49" s="100"/>
      <c r="E49" s="101"/>
      <c r="F49" s="100"/>
      <c r="G49" s="102"/>
      <c r="H49" s="103"/>
      <c r="I49" s="102"/>
      <c r="J49" s="103"/>
      <c r="K49" s="102"/>
      <c r="L49" s="103"/>
      <c r="M49" s="116"/>
      <c r="N49" s="118"/>
      <c r="O49" s="118"/>
      <c r="P49" s="148"/>
      <c r="Q49" s="120"/>
      <c r="R49" s="148"/>
      <c r="S49" s="100"/>
      <c r="T49" s="101"/>
      <c r="U49" s="108"/>
      <c r="V49" s="116"/>
      <c r="W49" s="100"/>
      <c r="X49" s="108"/>
      <c r="Y49" s="116"/>
      <c r="Z49" s="124"/>
      <c r="AA49" s="149"/>
      <c r="AB49" s="126"/>
      <c r="AC49" s="114"/>
      <c r="AD49" s="148"/>
      <c r="AE49" s="100"/>
      <c r="AF49" s="101"/>
      <c r="AG49" s="108"/>
      <c r="AH49" s="116"/>
      <c r="AI49" s="124"/>
      <c r="AJ49" s="149"/>
      <c r="AK49" s="126"/>
      <c r="AL49" s="114"/>
      <c r="AM49" s="148"/>
      <c r="AN49" s="100"/>
      <c r="AO49" s="101"/>
      <c r="AP49" s="108"/>
      <c r="AQ49" s="123"/>
      <c r="AR49" s="100"/>
      <c r="AS49" s="108"/>
      <c r="AT49" s="116"/>
      <c r="AU49" s="113"/>
    </row>
    <row r="50" spans="1:47" s="150" customFormat="1" ht="12.75" x14ac:dyDescent="0.2">
      <c r="A50" s="98"/>
      <c r="B50" s="99" t="s">
        <v>103</v>
      </c>
      <c r="C50" s="100">
        <v>39</v>
      </c>
      <c r="D50" s="100">
        <v>41.1</v>
      </c>
      <c r="E50" s="101">
        <v>37</v>
      </c>
      <c r="F50" s="100">
        <v>36.700000000000003</v>
      </c>
      <c r="G50" s="102"/>
      <c r="H50" s="103">
        <v>-0.44</v>
      </c>
      <c r="I50" s="102"/>
      <c r="J50" s="103">
        <v>-0.44</v>
      </c>
      <c r="K50" s="102"/>
      <c r="L50" s="103">
        <v>-0.43</v>
      </c>
      <c r="M50" s="102"/>
      <c r="N50" s="104">
        <v>36.700000000000003</v>
      </c>
      <c r="O50" s="104">
        <v>39.1</v>
      </c>
      <c r="P50" s="144">
        <v>41.8</v>
      </c>
      <c r="Q50" s="120">
        <v>39.5</v>
      </c>
      <c r="R50" s="144">
        <v>39.4</v>
      </c>
      <c r="S50" s="100">
        <v>43.1</v>
      </c>
      <c r="T50" s="107">
        <v>44.3</v>
      </c>
      <c r="U50" s="108">
        <v>44.5</v>
      </c>
      <c r="V50" s="102"/>
      <c r="W50" s="108">
        <v>24.5</v>
      </c>
      <c r="X50" s="108">
        <v>24.9</v>
      </c>
      <c r="Y50" s="102"/>
      <c r="Z50" s="110">
        <v>8.6</v>
      </c>
      <c r="AA50" s="145">
        <v>10</v>
      </c>
      <c r="AB50" s="111">
        <v>19.899999999999999</v>
      </c>
      <c r="AC50" s="114">
        <v>22.9</v>
      </c>
      <c r="AD50" s="144">
        <v>23.3</v>
      </c>
      <c r="AE50" s="100">
        <v>25.2</v>
      </c>
      <c r="AF50" s="107">
        <v>25.4</v>
      </c>
      <c r="AG50" s="108">
        <v>26.4</v>
      </c>
      <c r="AH50" s="102"/>
      <c r="AI50" s="110">
        <v>4.7</v>
      </c>
      <c r="AJ50" s="145">
        <v>5.5</v>
      </c>
      <c r="AK50" s="111">
        <v>9.8000000000000007</v>
      </c>
      <c r="AL50" s="114">
        <v>10.9</v>
      </c>
      <c r="AM50" s="144">
        <v>11.2</v>
      </c>
      <c r="AN50" s="100">
        <v>11.7</v>
      </c>
      <c r="AO50" s="107">
        <v>11.7</v>
      </c>
      <c r="AP50" s="108">
        <v>12.1</v>
      </c>
      <c r="AQ50" s="109"/>
      <c r="AR50" s="108">
        <v>9.8000000000000007</v>
      </c>
      <c r="AS50" s="108">
        <v>7.2</v>
      </c>
      <c r="AT50" s="102"/>
      <c r="AU50" s="113">
        <v>3.0662210000000001</v>
      </c>
    </row>
    <row r="51" spans="1:47" s="150" customFormat="1" ht="12.75" x14ac:dyDescent="0.2">
      <c r="A51" s="98"/>
      <c r="B51" s="99" t="s">
        <v>104</v>
      </c>
      <c r="C51" s="100">
        <v>52</v>
      </c>
      <c r="D51" s="100">
        <v>53.3</v>
      </c>
      <c r="E51" s="101">
        <v>49.8</v>
      </c>
      <c r="F51" s="100">
        <v>50.1</v>
      </c>
      <c r="G51" s="102"/>
      <c r="H51" s="103">
        <v>0.13</v>
      </c>
      <c r="I51" s="102"/>
      <c r="J51" s="103">
        <v>0.13</v>
      </c>
      <c r="K51" s="102"/>
      <c r="L51" s="103">
        <v>0.14000000000000001</v>
      </c>
      <c r="M51" s="102"/>
      <c r="N51" s="104">
        <v>65.599999999999994</v>
      </c>
      <c r="O51" s="104">
        <v>66.099999999999994</v>
      </c>
      <c r="P51" s="144">
        <v>68.5</v>
      </c>
      <c r="Q51" s="120">
        <v>66</v>
      </c>
      <c r="R51" s="144">
        <v>66.7</v>
      </c>
      <c r="S51" s="100">
        <v>70.599999999999994</v>
      </c>
      <c r="T51" s="107">
        <v>71.2</v>
      </c>
      <c r="U51" s="108">
        <v>71.5</v>
      </c>
      <c r="V51" s="102"/>
      <c r="W51" s="108">
        <v>49.4</v>
      </c>
      <c r="X51" s="108">
        <v>50.1</v>
      </c>
      <c r="Y51" s="102"/>
      <c r="Z51" s="110">
        <v>25.7</v>
      </c>
      <c r="AA51" s="145">
        <v>27.5</v>
      </c>
      <c r="AB51" s="111">
        <v>41.2</v>
      </c>
      <c r="AC51" s="114">
        <v>44.5</v>
      </c>
      <c r="AD51" s="144">
        <v>44.5</v>
      </c>
      <c r="AE51" s="100">
        <v>45.2</v>
      </c>
      <c r="AF51" s="107">
        <v>43</v>
      </c>
      <c r="AG51" s="108">
        <v>42.8</v>
      </c>
      <c r="AH51" s="102"/>
      <c r="AI51" s="110">
        <v>18.7</v>
      </c>
      <c r="AJ51" s="145">
        <v>19.8</v>
      </c>
      <c r="AK51" s="111">
        <v>27.6</v>
      </c>
      <c r="AL51" s="114">
        <v>29.1</v>
      </c>
      <c r="AM51" s="144">
        <v>29.2</v>
      </c>
      <c r="AN51" s="100">
        <v>29.7</v>
      </c>
      <c r="AO51" s="107">
        <v>28.2</v>
      </c>
      <c r="AP51" s="108">
        <v>28.5</v>
      </c>
      <c r="AQ51" s="109"/>
      <c r="AR51" s="108">
        <v>25.6</v>
      </c>
      <c r="AS51" s="108">
        <v>20.2</v>
      </c>
      <c r="AT51" s="102"/>
      <c r="AU51" s="113">
        <v>4.4029340000000001</v>
      </c>
    </row>
    <row r="52" spans="1:47" s="150" customFormat="1" ht="12.75" x14ac:dyDescent="0.2">
      <c r="A52" s="82"/>
      <c r="B52" s="82" t="s">
        <v>105</v>
      </c>
      <c r="C52" s="114">
        <v>48.4</v>
      </c>
      <c r="D52" s="114">
        <v>49.9</v>
      </c>
      <c r="E52" s="115">
        <v>46.3</v>
      </c>
      <c r="F52" s="114">
        <v>46.5</v>
      </c>
      <c r="G52" s="116"/>
      <c r="H52" s="117">
        <v>-0.02</v>
      </c>
      <c r="I52" s="116"/>
      <c r="J52" s="117">
        <v>-0.03</v>
      </c>
      <c r="K52" s="116"/>
      <c r="L52" s="117">
        <v>-0.02</v>
      </c>
      <c r="M52" s="116"/>
      <c r="N52" s="118">
        <v>58.7</v>
      </c>
      <c r="O52" s="118">
        <v>59.3</v>
      </c>
      <c r="P52" s="148">
        <v>61.3</v>
      </c>
      <c r="Q52" s="120">
        <v>58.9</v>
      </c>
      <c r="R52" s="148">
        <v>59.2</v>
      </c>
      <c r="S52" s="114">
        <v>63</v>
      </c>
      <c r="T52" s="121">
        <v>63.9</v>
      </c>
      <c r="U52" s="122">
        <v>64.2</v>
      </c>
      <c r="V52" s="116"/>
      <c r="W52" s="122">
        <v>42.7</v>
      </c>
      <c r="X52" s="122">
        <v>43.3</v>
      </c>
      <c r="Y52" s="116"/>
      <c r="Z52" s="124">
        <v>21.6</v>
      </c>
      <c r="AA52" s="149">
        <v>23.1</v>
      </c>
      <c r="AB52" s="126">
        <v>35.5</v>
      </c>
      <c r="AC52" s="114">
        <v>38.700000000000003</v>
      </c>
      <c r="AD52" s="148">
        <v>38.700000000000003</v>
      </c>
      <c r="AE52" s="114">
        <v>39.700000000000003</v>
      </c>
      <c r="AF52" s="121">
        <v>38.200000000000003</v>
      </c>
      <c r="AG52" s="122">
        <v>38.4</v>
      </c>
      <c r="AH52" s="116"/>
      <c r="AI52" s="124">
        <v>15.4</v>
      </c>
      <c r="AJ52" s="149">
        <v>16.2</v>
      </c>
      <c r="AK52" s="126">
        <v>22.8</v>
      </c>
      <c r="AL52" s="114">
        <v>24.2</v>
      </c>
      <c r="AM52" s="148">
        <v>24.3</v>
      </c>
      <c r="AN52" s="114">
        <v>24.7</v>
      </c>
      <c r="AO52" s="121">
        <v>23.8</v>
      </c>
      <c r="AP52" s="122">
        <v>24.1</v>
      </c>
      <c r="AQ52" s="123"/>
      <c r="AR52" s="122">
        <v>21.3</v>
      </c>
      <c r="AS52" s="122">
        <v>16.7</v>
      </c>
      <c r="AT52" s="116"/>
      <c r="AU52" s="127">
        <v>4.0426419999999998</v>
      </c>
    </row>
    <row r="53" spans="1:47" s="62" customFormat="1" ht="5.25" customHeight="1" x14ac:dyDescent="0.25">
      <c r="A53" s="82"/>
      <c r="B53" s="83"/>
      <c r="C53" s="100"/>
      <c r="D53" s="100"/>
      <c r="E53" s="101"/>
      <c r="F53" s="100"/>
      <c r="G53" s="102"/>
      <c r="H53" s="103"/>
      <c r="I53" s="102"/>
      <c r="J53" s="103"/>
      <c r="K53" s="102"/>
      <c r="L53" s="103"/>
      <c r="M53" s="102"/>
      <c r="N53" s="104"/>
      <c r="O53" s="143"/>
      <c r="P53" s="144"/>
      <c r="Q53" s="106"/>
      <c r="R53" s="144"/>
      <c r="S53" s="100"/>
      <c r="T53" s="101"/>
      <c r="U53" s="108"/>
      <c r="V53" s="102"/>
      <c r="W53" s="100"/>
      <c r="X53" s="108"/>
      <c r="Y53" s="102"/>
      <c r="Z53" s="110"/>
      <c r="AA53" s="145"/>
      <c r="AB53" s="146"/>
      <c r="AC53" s="100"/>
      <c r="AD53" s="144"/>
      <c r="AE53" s="100"/>
      <c r="AF53" s="101"/>
      <c r="AG53" s="108"/>
      <c r="AH53" s="102"/>
      <c r="AI53" s="110"/>
      <c r="AJ53" s="145"/>
      <c r="AK53" s="146"/>
      <c r="AL53" s="100"/>
      <c r="AM53" s="144"/>
      <c r="AN53" s="100"/>
      <c r="AO53" s="101"/>
      <c r="AP53" s="108"/>
      <c r="AQ53" s="109"/>
      <c r="AR53" s="100"/>
      <c r="AS53" s="108"/>
      <c r="AT53" s="102"/>
      <c r="AU53" s="113"/>
    </row>
    <row r="54" spans="1:47" s="62" customFormat="1" x14ac:dyDescent="0.25">
      <c r="A54" s="988" t="s">
        <v>106</v>
      </c>
      <c r="B54" s="989"/>
      <c r="C54" s="100"/>
      <c r="D54" s="100"/>
      <c r="E54" s="101"/>
      <c r="F54" s="100"/>
      <c r="G54" s="102"/>
      <c r="H54" s="103"/>
      <c r="I54" s="102"/>
      <c r="J54" s="103"/>
      <c r="K54" s="102"/>
      <c r="L54" s="103"/>
      <c r="M54" s="102"/>
      <c r="N54" s="104"/>
      <c r="O54" s="143"/>
      <c r="P54" s="144"/>
      <c r="Q54" s="106"/>
      <c r="R54" s="144"/>
      <c r="S54" s="100"/>
      <c r="T54" s="101"/>
      <c r="U54" s="108"/>
      <c r="V54" s="102"/>
      <c r="W54" s="100"/>
      <c r="X54" s="100"/>
      <c r="Y54" s="102"/>
      <c r="Z54" s="110"/>
      <c r="AA54" s="145"/>
      <c r="AB54" s="146"/>
      <c r="AC54" s="100"/>
      <c r="AD54" s="144"/>
      <c r="AE54" s="100"/>
      <c r="AF54" s="101"/>
      <c r="AG54" s="108"/>
      <c r="AH54" s="102"/>
      <c r="AI54" s="110"/>
      <c r="AJ54" s="145"/>
      <c r="AK54" s="146"/>
      <c r="AL54" s="100"/>
      <c r="AM54" s="144"/>
      <c r="AN54" s="100"/>
      <c r="AO54" s="101"/>
      <c r="AP54" s="108"/>
      <c r="AQ54" s="109"/>
      <c r="AR54" s="100"/>
      <c r="AS54" s="108"/>
      <c r="AT54" s="102"/>
      <c r="AU54" s="113"/>
    </row>
    <row r="55" spans="1:47" s="62" customFormat="1" ht="5.25" customHeight="1" x14ac:dyDescent="0.25">
      <c r="A55" s="956"/>
      <c r="B55" s="155"/>
      <c r="C55" s="100"/>
      <c r="D55" s="100"/>
      <c r="E55" s="101"/>
      <c r="F55" s="100"/>
      <c r="G55" s="102"/>
      <c r="H55" s="103"/>
      <c r="I55" s="102"/>
      <c r="J55" s="103"/>
      <c r="K55" s="102"/>
      <c r="L55" s="103"/>
      <c r="M55" s="102"/>
      <c r="N55" s="104"/>
      <c r="O55" s="143"/>
      <c r="P55" s="144"/>
      <c r="Q55" s="106"/>
      <c r="R55" s="144"/>
      <c r="S55" s="100"/>
      <c r="T55" s="101"/>
      <c r="U55" s="108"/>
      <c r="V55" s="102"/>
      <c r="W55" s="100"/>
      <c r="X55" s="108"/>
      <c r="Y55" s="102"/>
      <c r="Z55" s="110"/>
      <c r="AA55" s="145"/>
      <c r="AB55" s="146"/>
      <c r="AC55" s="100"/>
      <c r="AD55" s="144"/>
      <c r="AE55" s="100"/>
      <c r="AF55" s="101"/>
      <c r="AG55" s="108"/>
      <c r="AH55" s="102"/>
      <c r="AI55" s="110"/>
      <c r="AJ55" s="145"/>
      <c r="AK55" s="146"/>
      <c r="AL55" s="100"/>
      <c r="AM55" s="144"/>
      <c r="AN55" s="100"/>
      <c r="AO55" s="101"/>
      <c r="AP55" s="108"/>
      <c r="AQ55" s="109"/>
      <c r="AR55" s="100"/>
      <c r="AS55" s="108"/>
      <c r="AT55" s="102"/>
      <c r="AU55" s="113"/>
    </row>
    <row r="56" spans="1:47" s="62" customFormat="1" x14ac:dyDescent="0.25">
      <c r="A56" s="956" t="s">
        <v>107</v>
      </c>
      <c r="B56" s="155"/>
      <c r="C56" s="100"/>
      <c r="D56" s="100"/>
      <c r="E56" s="101"/>
      <c r="F56" s="100"/>
      <c r="G56" s="102"/>
      <c r="H56" s="103"/>
      <c r="I56" s="102"/>
      <c r="J56" s="103"/>
      <c r="K56" s="102"/>
      <c r="L56" s="103"/>
      <c r="M56" s="102"/>
      <c r="N56" s="104"/>
      <c r="O56" s="143"/>
      <c r="P56" s="144"/>
      <c r="Q56" s="106"/>
      <c r="R56" s="144"/>
      <c r="S56" s="100"/>
      <c r="T56" s="101"/>
      <c r="U56" s="108"/>
      <c r="V56" s="102"/>
      <c r="W56" s="100"/>
      <c r="X56" s="108"/>
      <c r="Y56" s="102"/>
      <c r="Z56" s="110"/>
      <c r="AA56" s="145"/>
      <c r="AB56" s="146"/>
      <c r="AC56" s="100"/>
      <c r="AD56" s="144"/>
      <c r="AE56" s="100"/>
      <c r="AF56" s="101"/>
      <c r="AG56" s="108"/>
      <c r="AH56" s="102"/>
      <c r="AI56" s="110"/>
      <c r="AJ56" s="145"/>
      <c r="AK56" s="146"/>
      <c r="AL56" s="100"/>
      <c r="AM56" s="144"/>
      <c r="AN56" s="100"/>
      <c r="AO56" s="101"/>
      <c r="AP56" s="108"/>
      <c r="AQ56" s="109"/>
      <c r="AR56" s="100"/>
      <c r="AS56" s="108"/>
      <c r="AT56" s="102"/>
      <c r="AU56" s="113"/>
    </row>
    <row r="57" spans="1:47" s="150" customFormat="1" ht="12.75" x14ac:dyDescent="0.2">
      <c r="A57" s="82"/>
      <c r="B57" s="82" t="s">
        <v>108</v>
      </c>
      <c r="C57" s="114">
        <v>52</v>
      </c>
      <c r="D57" s="114">
        <v>53.2</v>
      </c>
      <c r="E57" s="115">
        <v>49.5</v>
      </c>
      <c r="F57" s="114">
        <v>49.8</v>
      </c>
      <c r="G57" s="116"/>
      <c r="H57" s="117">
        <v>0.08</v>
      </c>
      <c r="I57" s="116"/>
      <c r="J57" s="117">
        <v>7.0000000000000007E-2</v>
      </c>
      <c r="K57" s="116"/>
      <c r="L57" s="117">
        <v>0.08</v>
      </c>
      <c r="M57" s="116"/>
      <c r="N57" s="118">
        <v>70</v>
      </c>
      <c r="O57" s="118">
        <v>69.7</v>
      </c>
      <c r="P57" s="148">
        <v>71.2</v>
      </c>
      <c r="Q57" s="120">
        <v>67.7</v>
      </c>
      <c r="R57" s="148">
        <v>66.400000000000006</v>
      </c>
      <c r="S57" s="114">
        <v>69.7</v>
      </c>
      <c r="T57" s="121">
        <v>70.400000000000006</v>
      </c>
      <c r="U57" s="122">
        <v>70.599999999999994</v>
      </c>
      <c r="V57" s="116"/>
      <c r="W57" s="122">
        <v>47.7</v>
      </c>
      <c r="X57" s="122">
        <v>48.3</v>
      </c>
      <c r="Y57" s="116"/>
      <c r="Z57" s="124">
        <v>26.7</v>
      </c>
      <c r="AA57" s="149">
        <v>28</v>
      </c>
      <c r="AB57" s="126">
        <v>42.1</v>
      </c>
      <c r="AC57" s="114">
        <v>45.3</v>
      </c>
      <c r="AD57" s="148">
        <v>44</v>
      </c>
      <c r="AE57" s="114">
        <v>44.5</v>
      </c>
      <c r="AF57" s="121">
        <v>42.6</v>
      </c>
      <c r="AG57" s="122">
        <v>42.7</v>
      </c>
      <c r="AH57" s="116"/>
      <c r="AI57" s="124">
        <v>19.399999999999999</v>
      </c>
      <c r="AJ57" s="149">
        <v>19.899999999999999</v>
      </c>
      <c r="AK57" s="126">
        <v>27.6</v>
      </c>
      <c r="AL57" s="114">
        <v>28.9</v>
      </c>
      <c r="AM57" s="148">
        <v>28</v>
      </c>
      <c r="AN57" s="114">
        <v>28.1</v>
      </c>
      <c r="AO57" s="121">
        <v>26.9</v>
      </c>
      <c r="AP57" s="122">
        <v>27.3</v>
      </c>
      <c r="AQ57" s="123"/>
      <c r="AR57" s="122">
        <v>24.2</v>
      </c>
      <c r="AS57" s="122">
        <v>19</v>
      </c>
      <c r="AT57" s="116"/>
      <c r="AU57" s="127">
        <v>4.3531930000000001</v>
      </c>
    </row>
    <row r="58" spans="1:47" s="150" customFormat="1" ht="12.75" x14ac:dyDescent="0.2">
      <c r="A58" s="82"/>
      <c r="B58" s="82" t="s">
        <v>109</v>
      </c>
      <c r="C58" s="114">
        <v>30</v>
      </c>
      <c r="D58" s="114">
        <v>31.2</v>
      </c>
      <c r="E58" s="115">
        <v>27.1</v>
      </c>
      <c r="F58" s="114">
        <v>27.2</v>
      </c>
      <c r="G58" s="116"/>
      <c r="H58" s="117">
        <v>-0.61</v>
      </c>
      <c r="I58" s="116"/>
      <c r="J58" s="117">
        <v>-0.62</v>
      </c>
      <c r="K58" s="116"/>
      <c r="L58" s="117">
        <v>-0.6</v>
      </c>
      <c r="M58" s="116"/>
      <c r="N58" s="118">
        <v>22.7</v>
      </c>
      <c r="O58" s="118">
        <v>22.9</v>
      </c>
      <c r="P58" s="148">
        <v>23.9</v>
      </c>
      <c r="Q58" s="120">
        <v>22.6</v>
      </c>
      <c r="R58" s="148">
        <v>22.1</v>
      </c>
      <c r="S58" s="114">
        <v>24.2</v>
      </c>
      <c r="T58" s="121">
        <v>25</v>
      </c>
      <c r="U58" s="122">
        <v>25.8</v>
      </c>
      <c r="V58" s="116"/>
      <c r="W58" s="122">
        <v>12.8</v>
      </c>
      <c r="X58" s="122">
        <v>13.5</v>
      </c>
      <c r="Y58" s="116"/>
      <c r="Z58" s="124">
        <v>5.5</v>
      </c>
      <c r="AA58" s="149">
        <v>6</v>
      </c>
      <c r="AB58" s="126">
        <v>10.4</v>
      </c>
      <c r="AC58" s="114">
        <v>11.7</v>
      </c>
      <c r="AD58" s="148">
        <v>11</v>
      </c>
      <c r="AE58" s="114">
        <v>11.9</v>
      </c>
      <c r="AF58" s="121">
        <v>12.1</v>
      </c>
      <c r="AG58" s="122">
        <v>12.4</v>
      </c>
      <c r="AH58" s="116"/>
      <c r="AI58" s="124">
        <v>2.6</v>
      </c>
      <c r="AJ58" s="149">
        <v>3</v>
      </c>
      <c r="AK58" s="126">
        <v>4.4000000000000004</v>
      </c>
      <c r="AL58" s="114">
        <v>4.9000000000000004</v>
      </c>
      <c r="AM58" s="148">
        <v>4.8</v>
      </c>
      <c r="AN58" s="114">
        <v>4.9000000000000004</v>
      </c>
      <c r="AO58" s="121">
        <v>4.7</v>
      </c>
      <c r="AP58" s="122">
        <v>5.0999999999999996</v>
      </c>
      <c r="AQ58" s="123"/>
      <c r="AR58" s="122">
        <v>4.0999999999999996</v>
      </c>
      <c r="AS58" s="122">
        <v>3.1</v>
      </c>
      <c r="AT58" s="116"/>
      <c r="AU58" s="127">
        <v>2.1918139999999999</v>
      </c>
    </row>
    <row r="59" spans="1:47" s="62" customFormat="1" x14ac:dyDescent="0.25">
      <c r="A59" s="82"/>
      <c r="B59" s="83" t="s">
        <v>110</v>
      </c>
      <c r="C59" s="100">
        <v>34.1</v>
      </c>
      <c r="D59" s="100">
        <v>36.200000000000003</v>
      </c>
      <c r="E59" s="101">
        <v>31.9</v>
      </c>
      <c r="F59" s="100">
        <v>32.200000000000003</v>
      </c>
      <c r="G59" s="102"/>
      <c r="H59" s="103">
        <v>-0.43</v>
      </c>
      <c r="I59" s="102"/>
      <c r="J59" s="103">
        <v>-0.45</v>
      </c>
      <c r="K59" s="102"/>
      <c r="L59" s="103">
        <v>-0.42</v>
      </c>
      <c r="M59" s="102"/>
      <c r="N59" s="110" t="s">
        <v>111</v>
      </c>
      <c r="O59" s="145" t="s">
        <v>111</v>
      </c>
      <c r="P59" s="111" t="s">
        <v>111</v>
      </c>
      <c r="Q59" s="100" t="s">
        <v>111</v>
      </c>
      <c r="R59" s="111">
        <v>25.8</v>
      </c>
      <c r="S59" s="100">
        <v>29</v>
      </c>
      <c r="T59" s="107">
        <v>30.1</v>
      </c>
      <c r="U59" s="108">
        <v>31.3</v>
      </c>
      <c r="V59" s="102"/>
      <c r="W59" s="108">
        <v>15.5</v>
      </c>
      <c r="X59" s="108">
        <v>16.5</v>
      </c>
      <c r="Y59" s="102"/>
      <c r="Z59" s="110" t="s">
        <v>111</v>
      </c>
      <c r="AA59" s="145" t="s">
        <v>111</v>
      </c>
      <c r="AB59" s="111" t="s">
        <v>111</v>
      </c>
      <c r="AC59" s="100" t="s">
        <v>111</v>
      </c>
      <c r="AD59" s="111">
        <v>13.3</v>
      </c>
      <c r="AE59" s="100">
        <v>14.6</v>
      </c>
      <c r="AF59" s="107">
        <v>15.1</v>
      </c>
      <c r="AG59" s="108">
        <v>15.6</v>
      </c>
      <c r="AH59" s="102"/>
      <c r="AI59" s="110" t="s">
        <v>111</v>
      </c>
      <c r="AJ59" s="145" t="s">
        <v>111</v>
      </c>
      <c r="AK59" s="111" t="s">
        <v>111</v>
      </c>
      <c r="AL59" s="100" t="s">
        <v>111</v>
      </c>
      <c r="AM59" s="111">
        <v>5.7</v>
      </c>
      <c r="AN59" s="100">
        <v>5.9</v>
      </c>
      <c r="AO59" s="107">
        <v>5.9</v>
      </c>
      <c r="AP59" s="108">
        <v>6.3</v>
      </c>
      <c r="AQ59" s="109"/>
      <c r="AR59" s="108">
        <v>5.0999999999999996</v>
      </c>
      <c r="AS59" s="108">
        <v>3.9</v>
      </c>
      <c r="AT59" s="102"/>
      <c r="AU59" s="113">
        <v>2.6065459999999998</v>
      </c>
    </row>
    <row r="60" spans="1:47" s="62" customFormat="1" x14ac:dyDescent="0.25">
      <c r="A60" s="82"/>
      <c r="B60" s="156" t="s">
        <v>112</v>
      </c>
      <c r="C60" s="100" t="s">
        <v>111</v>
      </c>
      <c r="D60" s="100" t="s">
        <v>111</v>
      </c>
      <c r="E60" s="101" t="s">
        <v>111</v>
      </c>
      <c r="F60" s="100" t="s">
        <v>111</v>
      </c>
      <c r="G60" s="102"/>
      <c r="H60" s="103" t="s">
        <v>111</v>
      </c>
      <c r="I60" s="102"/>
      <c r="J60" s="103" t="s">
        <v>111</v>
      </c>
      <c r="K60" s="102"/>
      <c r="L60" s="103" t="s">
        <v>111</v>
      </c>
      <c r="M60" s="102"/>
      <c r="N60" s="104">
        <v>25.3</v>
      </c>
      <c r="O60" s="104">
        <v>25.7</v>
      </c>
      <c r="P60" s="144">
        <v>27.1</v>
      </c>
      <c r="Q60" s="106">
        <v>25.9</v>
      </c>
      <c r="R60" s="144" t="s">
        <v>111</v>
      </c>
      <c r="S60" s="100" t="s">
        <v>111</v>
      </c>
      <c r="T60" s="101" t="s">
        <v>111</v>
      </c>
      <c r="U60" s="108"/>
      <c r="V60" s="102"/>
      <c r="W60" s="100" t="s">
        <v>111</v>
      </c>
      <c r="X60" s="108"/>
      <c r="Y60" s="102"/>
      <c r="Z60" s="110">
        <v>6.1</v>
      </c>
      <c r="AA60" s="145">
        <v>6.8</v>
      </c>
      <c r="AB60" s="111">
        <v>11.9</v>
      </c>
      <c r="AC60" s="100">
        <v>13.5</v>
      </c>
      <c r="AD60" s="144" t="s">
        <v>111</v>
      </c>
      <c r="AE60" s="100" t="s">
        <v>111</v>
      </c>
      <c r="AF60" s="101" t="s">
        <v>111</v>
      </c>
      <c r="AG60" s="108"/>
      <c r="AH60" s="102"/>
      <c r="AI60" s="110">
        <v>2.8</v>
      </c>
      <c r="AJ60" s="145">
        <v>3.3</v>
      </c>
      <c r="AK60" s="111">
        <v>5</v>
      </c>
      <c r="AL60" s="100">
        <v>5.6</v>
      </c>
      <c r="AM60" s="144" t="s">
        <v>111</v>
      </c>
      <c r="AN60" s="100" t="s">
        <v>111</v>
      </c>
      <c r="AO60" s="101" t="s">
        <v>111</v>
      </c>
      <c r="AP60" s="108"/>
      <c r="AQ60" s="109"/>
      <c r="AR60" s="100" t="s">
        <v>111</v>
      </c>
      <c r="AS60" s="108"/>
      <c r="AT60" s="102"/>
      <c r="AU60" s="113"/>
    </row>
    <row r="61" spans="1:47" s="62" customFormat="1" x14ac:dyDescent="0.25">
      <c r="A61" s="82"/>
      <c r="B61" s="157" t="s">
        <v>113</v>
      </c>
      <c r="C61" s="100" t="s">
        <v>111</v>
      </c>
      <c r="D61" s="100" t="s">
        <v>111</v>
      </c>
      <c r="E61" s="101" t="s">
        <v>111</v>
      </c>
      <c r="F61" s="100" t="s">
        <v>111</v>
      </c>
      <c r="G61" s="102"/>
      <c r="H61" s="103" t="s">
        <v>111</v>
      </c>
      <c r="I61" s="102"/>
      <c r="J61" s="103" t="s">
        <v>111</v>
      </c>
      <c r="K61" s="102"/>
      <c r="L61" s="103" t="s">
        <v>111</v>
      </c>
      <c r="M61" s="102"/>
      <c r="N61" s="104">
        <v>28.1</v>
      </c>
      <c r="O61" s="104">
        <v>28.2</v>
      </c>
      <c r="P61" s="144">
        <v>29.1</v>
      </c>
      <c r="Q61" s="106">
        <v>27.3</v>
      </c>
      <c r="R61" s="144" t="s">
        <v>111</v>
      </c>
      <c r="S61" s="100" t="s">
        <v>111</v>
      </c>
      <c r="T61" s="101" t="s">
        <v>111</v>
      </c>
      <c r="U61" s="108"/>
      <c r="V61" s="102"/>
      <c r="W61" s="100" t="s">
        <v>111</v>
      </c>
      <c r="X61" s="108"/>
      <c r="Y61" s="102"/>
      <c r="Z61" s="110">
        <v>7</v>
      </c>
      <c r="AA61" s="145">
        <v>7.6</v>
      </c>
      <c r="AB61" s="111">
        <v>13</v>
      </c>
      <c r="AC61" s="100">
        <v>14.5</v>
      </c>
      <c r="AD61" s="144" t="s">
        <v>111</v>
      </c>
      <c r="AE61" s="100" t="s">
        <v>111</v>
      </c>
      <c r="AF61" s="101" t="s">
        <v>111</v>
      </c>
      <c r="AG61" s="108"/>
      <c r="AH61" s="102"/>
      <c r="AI61" s="110">
        <v>3.2</v>
      </c>
      <c r="AJ61" s="145">
        <v>3.7</v>
      </c>
      <c r="AK61" s="111">
        <v>5.4</v>
      </c>
      <c r="AL61" s="100">
        <v>5.9</v>
      </c>
      <c r="AM61" s="144" t="s">
        <v>111</v>
      </c>
      <c r="AN61" s="100" t="s">
        <v>111</v>
      </c>
      <c r="AO61" s="101" t="s">
        <v>111</v>
      </c>
      <c r="AP61" s="108"/>
      <c r="AQ61" s="109"/>
      <c r="AR61" s="100" t="s">
        <v>111</v>
      </c>
      <c r="AS61" s="108"/>
      <c r="AT61" s="102"/>
      <c r="AU61" s="113"/>
    </row>
    <row r="62" spans="1:47" s="62" customFormat="1" x14ac:dyDescent="0.25">
      <c r="A62" s="82"/>
      <c r="B62" s="157" t="s">
        <v>114</v>
      </c>
      <c r="C62" s="100" t="s">
        <v>111</v>
      </c>
      <c r="D62" s="100" t="s">
        <v>111</v>
      </c>
      <c r="E62" s="101" t="s">
        <v>111</v>
      </c>
      <c r="F62" s="100" t="s">
        <v>111</v>
      </c>
      <c r="G62" s="102"/>
      <c r="H62" s="103" t="s">
        <v>111</v>
      </c>
      <c r="I62" s="102"/>
      <c r="J62" s="103" t="s">
        <v>111</v>
      </c>
      <c r="K62" s="102"/>
      <c r="L62" s="103" t="s">
        <v>111</v>
      </c>
      <c r="M62" s="102"/>
      <c r="N62" s="104">
        <v>20</v>
      </c>
      <c r="O62" s="104">
        <v>21.1</v>
      </c>
      <c r="P62" s="144">
        <v>23.3</v>
      </c>
      <c r="Q62" s="106">
        <v>23.2</v>
      </c>
      <c r="R62" s="144" t="s">
        <v>111</v>
      </c>
      <c r="S62" s="100" t="s">
        <v>111</v>
      </c>
      <c r="T62" s="101" t="s">
        <v>111</v>
      </c>
      <c r="U62" s="108"/>
      <c r="V62" s="102"/>
      <c r="W62" s="100" t="s">
        <v>111</v>
      </c>
      <c r="X62" s="108"/>
      <c r="Y62" s="102"/>
      <c r="Z62" s="110">
        <v>4.5</v>
      </c>
      <c r="AA62" s="145">
        <v>5.0999999999999996</v>
      </c>
      <c r="AB62" s="111">
        <v>9.6999999999999993</v>
      </c>
      <c r="AC62" s="100">
        <v>11.8</v>
      </c>
      <c r="AD62" s="144" t="s">
        <v>111</v>
      </c>
      <c r="AE62" s="100" t="s">
        <v>111</v>
      </c>
      <c r="AF62" s="101" t="s">
        <v>111</v>
      </c>
      <c r="AG62" s="108"/>
      <c r="AH62" s="102"/>
      <c r="AI62" s="110">
        <v>2.2000000000000002</v>
      </c>
      <c r="AJ62" s="145">
        <v>2.6</v>
      </c>
      <c r="AK62" s="111">
        <v>4.2</v>
      </c>
      <c r="AL62" s="100">
        <v>5.2</v>
      </c>
      <c r="AM62" s="144" t="s">
        <v>111</v>
      </c>
      <c r="AN62" s="100" t="s">
        <v>111</v>
      </c>
      <c r="AO62" s="101" t="s">
        <v>111</v>
      </c>
      <c r="AP62" s="108"/>
      <c r="AQ62" s="109"/>
      <c r="AR62" s="100" t="s">
        <v>111</v>
      </c>
      <c r="AS62" s="108"/>
      <c r="AT62" s="102"/>
      <c r="AU62" s="113"/>
    </row>
    <row r="63" spans="1:47" s="62" customFormat="1" x14ac:dyDescent="0.25">
      <c r="A63" s="82"/>
      <c r="B63" s="83" t="s">
        <v>115</v>
      </c>
      <c r="C63" s="100">
        <v>16.5</v>
      </c>
      <c r="D63" s="100">
        <v>17</v>
      </c>
      <c r="E63" s="101">
        <v>13.9</v>
      </c>
      <c r="F63" s="100">
        <v>13.5</v>
      </c>
      <c r="G63" s="102"/>
      <c r="H63" s="103">
        <v>-1.0900000000000001</v>
      </c>
      <c r="I63" s="102"/>
      <c r="J63" s="103">
        <v>-1.1100000000000001</v>
      </c>
      <c r="K63" s="102"/>
      <c r="L63" s="103">
        <v>-1.07</v>
      </c>
      <c r="M63" s="102"/>
      <c r="N63" s="104">
        <v>8.6999999999999993</v>
      </c>
      <c r="O63" s="104">
        <v>8.6999999999999993</v>
      </c>
      <c r="P63" s="144">
        <v>9.6999999999999993</v>
      </c>
      <c r="Q63" s="106">
        <v>8.9</v>
      </c>
      <c r="R63" s="144">
        <v>9.9</v>
      </c>
      <c r="S63" s="100">
        <v>10.4</v>
      </c>
      <c r="T63" s="107">
        <v>10.7</v>
      </c>
      <c r="U63" s="108">
        <v>10.5</v>
      </c>
      <c r="V63" s="102"/>
      <c r="W63" s="108">
        <v>5.3</v>
      </c>
      <c r="X63" s="108">
        <v>5.3</v>
      </c>
      <c r="Y63" s="102"/>
      <c r="Z63" s="110">
        <v>2.1</v>
      </c>
      <c r="AA63" s="145">
        <v>2.4</v>
      </c>
      <c r="AB63" s="111">
        <v>3.6</v>
      </c>
      <c r="AC63" s="100">
        <v>3.9</v>
      </c>
      <c r="AD63" s="144">
        <v>3.8</v>
      </c>
      <c r="AE63" s="100">
        <v>4</v>
      </c>
      <c r="AF63" s="107">
        <v>3.8</v>
      </c>
      <c r="AG63" s="108">
        <v>3.6</v>
      </c>
      <c r="AH63" s="102"/>
      <c r="AI63" s="110">
        <v>1.1000000000000001</v>
      </c>
      <c r="AJ63" s="145">
        <v>1.1000000000000001</v>
      </c>
      <c r="AK63" s="111">
        <v>1.8</v>
      </c>
      <c r="AL63" s="100">
        <v>2</v>
      </c>
      <c r="AM63" s="144">
        <v>1.8</v>
      </c>
      <c r="AN63" s="100">
        <v>1.8</v>
      </c>
      <c r="AO63" s="107">
        <v>1.6</v>
      </c>
      <c r="AP63" s="108">
        <v>1.6</v>
      </c>
      <c r="AQ63" s="109"/>
      <c r="AR63" s="108">
        <v>1.4</v>
      </c>
      <c r="AS63" s="108">
        <v>1</v>
      </c>
      <c r="AT63" s="102"/>
      <c r="AU63" s="113">
        <v>1.0424469999999999</v>
      </c>
    </row>
    <row r="64" spans="1:47" s="150" customFormat="1" ht="12.75" x14ac:dyDescent="0.2">
      <c r="A64" s="98"/>
      <c r="B64" s="98" t="s">
        <v>116</v>
      </c>
      <c r="C64" s="114">
        <v>48.4</v>
      </c>
      <c r="D64" s="114">
        <v>49.9</v>
      </c>
      <c r="E64" s="115">
        <v>46.3</v>
      </c>
      <c r="F64" s="114">
        <v>46.5</v>
      </c>
      <c r="G64" s="116"/>
      <c r="H64" s="117">
        <v>-0.02</v>
      </c>
      <c r="I64" s="116"/>
      <c r="J64" s="117">
        <v>-0.03</v>
      </c>
      <c r="K64" s="116"/>
      <c r="L64" s="117">
        <v>-0.02</v>
      </c>
      <c r="M64" s="116"/>
      <c r="N64" s="118">
        <v>58.7</v>
      </c>
      <c r="O64" s="118">
        <v>59.3</v>
      </c>
      <c r="P64" s="148">
        <v>61.3</v>
      </c>
      <c r="Q64" s="120">
        <v>58.9</v>
      </c>
      <c r="R64" s="148">
        <v>59.2</v>
      </c>
      <c r="S64" s="114">
        <v>63</v>
      </c>
      <c r="T64" s="121">
        <v>63.9</v>
      </c>
      <c r="U64" s="122">
        <v>64.2</v>
      </c>
      <c r="V64" s="116"/>
      <c r="W64" s="122">
        <v>42.7</v>
      </c>
      <c r="X64" s="122">
        <v>43.3</v>
      </c>
      <c r="Y64" s="116"/>
      <c r="Z64" s="124">
        <v>21.6</v>
      </c>
      <c r="AA64" s="149">
        <v>23.1</v>
      </c>
      <c r="AB64" s="126">
        <v>35.5</v>
      </c>
      <c r="AC64" s="114">
        <v>38.700000000000003</v>
      </c>
      <c r="AD64" s="148">
        <v>38.700000000000003</v>
      </c>
      <c r="AE64" s="114">
        <v>39.700000000000003</v>
      </c>
      <c r="AF64" s="121">
        <v>38.200000000000003</v>
      </c>
      <c r="AG64" s="122">
        <v>38.4</v>
      </c>
      <c r="AH64" s="116"/>
      <c r="AI64" s="124">
        <v>15.4</v>
      </c>
      <c r="AJ64" s="149">
        <v>16.2</v>
      </c>
      <c r="AK64" s="126">
        <v>22.8</v>
      </c>
      <c r="AL64" s="114">
        <v>24.2</v>
      </c>
      <c r="AM64" s="148">
        <v>24.3</v>
      </c>
      <c r="AN64" s="114">
        <v>24.7</v>
      </c>
      <c r="AO64" s="121">
        <v>23.8</v>
      </c>
      <c r="AP64" s="122">
        <v>24.1</v>
      </c>
      <c r="AQ64" s="123"/>
      <c r="AR64" s="122">
        <v>21.3</v>
      </c>
      <c r="AS64" s="122">
        <v>16.7</v>
      </c>
      <c r="AT64" s="116"/>
      <c r="AU64" s="127">
        <v>4.0426419999999998</v>
      </c>
    </row>
    <row r="65" spans="1:47" s="62" customFormat="1" ht="5.25" customHeight="1" x14ac:dyDescent="0.25">
      <c r="A65" s="98"/>
      <c r="B65" s="99"/>
      <c r="C65" s="100"/>
      <c r="D65" s="100"/>
      <c r="E65" s="101"/>
      <c r="F65" s="100"/>
      <c r="G65" s="102"/>
      <c r="H65" s="103"/>
      <c r="I65" s="102"/>
      <c r="J65" s="103"/>
      <c r="K65" s="102"/>
      <c r="L65" s="103"/>
      <c r="M65" s="102"/>
      <c r="N65" s="104"/>
      <c r="O65" s="143"/>
      <c r="P65" s="144"/>
      <c r="Q65" s="106"/>
      <c r="R65" s="144"/>
      <c r="S65" s="100"/>
      <c r="T65" s="101"/>
      <c r="U65" s="108"/>
      <c r="V65" s="102"/>
      <c r="W65" s="100"/>
      <c r="X65" s="108"/>
      <c r="Y65" s="102"/>
      <c r="Z65" s="110"/>
      <c r="AA65" s="145"/>
      <c r="AB65" s="146"/>
      <c r="AC65" s="100"/>
      <c r="AD65" s="144"/>
      <c r="AE65" s="100"/>
      <c r="AF65" s="101"/>
      <c r="AG65" s="108"/>
      <c r="AH65" s="102"/>
      <c r="AI65" s="110"/>
      <c r="AJ65" s="145"/>
      <c r="AK65" s="146"/>
      <c r="AL65" s="100"/>
      <c r="AM65" s="144"/>
      <c r="AN65" s="100"/>
      <c r="AO65" s="101"/>
      <c r="AP65" s="108"/>
      <c r="AQ65" s="109"/>
      <c r="AR65" s="100"/>
      <c r="AS65" s="108"/>
      <c r="AT65" s="102"/>
      <c r="AU65" s="113"/>
    </row>
    <row r="66" spans="1:47" s="62" customFormat="1" x14ac:dyDescent="0.25">
      <c r="A66" s="158" t="s">
        <v>117</v>
      </c>
      <c r="B66" s="99"/>
      <c r="C66" s="100"/>
      <c r="D66" s="100"/>
      <c r="E66" s="101"/>
      <c r="F66" s="100"/>
      <c r="G66" s="102"/>
      <c r="H66" s="103"/>
      <c r="I66" s="102"/>
      <c r="J66" s="103"/>
      <c r="K66" s="102"/>
      <c r="L66" s="103"/>
      <c r="M66" s="102"/>
      <c r="N66" s="104"/>
      <c r="O66" s="143"/>
      <c r="P66" s="144"/>
      <c r="Q66" s="106"/>
      <c r="R66" s="144"/>
      <c r="S66" s="100"/>
      <c r="T66" s="101"/>
      <c r="U66" s="108"/>
      <c r="V66" s="102"/>
      <c r="W66" s="100"/>
      <c r="X66" s="108"/>
      <c r="Y66" s="102"/>
      <c r="Z66" s="110"/>
      <c r="AA66" s="145"/>
      <c r="AB66" s="146"/>
      <c r="AC66" s="100"/>
      <c r="AD66" s="144"/>
      <c r="AE66" s="100"/>
      <c r="AF66" s="101"/>
      <c r="AG66" s="108"/>
      <c r="AH66" s="102"/>
      <c r="AI66" s="110"/>
      <c r="AJ66" s="145"/>
      <c r="AK66" s="146"/>
      <c r="AL66" s="100"/>
      <c r="AM66" s="144"/>
      <c r="AN66" s="100"/>
      <c r="AO66" s="101"/>
      <c r="AP66" s="108"/>
      <c r="AQ66" s="109"/>
      <c r="AR66" s="100"/>
      <c r="AS66" s="108"/>
      <c r="AT66" s="102"/>
      <c r="AU66" s="113"/>
    </row>
    <row r="67" spans="1:47" s="62" customFormat="1" ht="12.75" customHeight="1" x14ac:dyDescent="0.25">
      <c r="A67" s="98"/>
      <c r="B67" s="159" t="s">
        <v>118</v>
      </c>
      <c r="C67" s="100">
        <v>35.6</v>
      </c>
      <c r="D67" s="100">
        <v>38.1</v>
      </c>
      <c r="E67" s="101">
        <v>33.4</v>
      </c>
      <c r="F67" s="100">
        <v>34</v>
      </c>
      <c r="G67" s="102"/>
      <c r="H67" s="103">
        <v>-0.19</v>
      </c>
      <c r="I67" s="102"/>
      <c r="J67" s="103">
        <v>-0.21</v>
      </c>
      <c r="K67" s="102"/>
      <c r="L67" s="103">
        <v>-0.17</v>
      </c>
      <c r="M67" s="102"/>
      <c r="N67" s="104">
        <v>17.3</v>
      </c>
      <c r="O67" s="104">
        <v>17.7</v>
      </c>
      <c r="P67" s="144">
        <v>19.100000000000001</v>
      </c>
      <c r="Q67" s="106">
        <v>18.8</v>
      </c>
      <c r="R67" s="144">
        <v>27.1</v>
      </c>
      <c r="S67" s="100">
        <v>31.7</v>
      </c>
      <c r="T67" s="107">
        <v>33.5</v>
      </c>
      <c r="U67" s="108">
        <v>35</v>
      </c>
      <c r="V67" s="102"/>
      <c r="W67" s="108">
        <v>16.899999999999999</v>
      </c>
      <c r="X67" s="108">
        <v>18.2</v>
      </c>
      <c r="Y67" s="102"/>
      <c r="Z67" s="110">
        <v>3.2</v>
      </c>
      <c r="AA67" s="145">
        <v>4.2</v>
      </c>
      <c r="AB67" s="111">
        <v>6.6</v>
      </c>
      <c r="AC67" s="100">
        <v>7.7</v>
      </c>
      <c r="AD67" s="144">
        <v>11.7</v>
      </c>
      <c r="AE67" s="100">
        <v>13.3</v>
      </c>
      <c r="AF67" s="107">
        <v>13.6</v>
      </c>
      <c r="AG67" s="108">
        <v>14</v>
      </c>
      <c r="AH67" s="102"/>
      <c r="AI67" s="110">
        <v>1.4</v>
      </c>
      <c r="AJ67" s="145">
        <v>1.8</v>
      </c>
      <c r="AK67" s="111">
        <v>2.2000000000000002</v>
      </c>
      <c r="AL67" s="100">
        <v>2.8</v>
      </c>
      <c r="AM67" s="144">
        <v>4.9000000000000004</v>
      </c>
      <c r="AN67" s="100">
        <v>5.2</v>
      </c>
      <c r="AO67" s="107">
        <v>5.2</v>
      </c>
      <c r="AP67" s="108">
        <v>5.7</v>
      </c>
      <c r="AQ67" s="109"/>
      <c r="AR67" s="108">
        <v>4.5999999999999996</v>
      </c>
      <c r="AS67" s="108">
        <v>3.5</v>
      </c>
      <c r="AT67" s="102"/>
      <c r="AU67" s="113">
        <v>2.7469260000000002</v>
      </c>
    </row>
    <row r="68" spans="1:47" s="62" customFormat="1" ht="12.75" customHeight="1" x14ac:dyDescent="0.25">
      <c r="A68" s="98"/>
      <c r="B68" s="159" t="s">
        <v>119</v>
      </c>
      <c r="C68" s="100">
        <v>23.3</v>
      </c>
      <c r="D68" s="100">
        <v>26.3</v>
      </c>
      <c r="E68" s="101">
        <v>21.8</v>
      </c>
      <c r="F68" s="100">
        <v>21.8</v>
      </c>
      <c r="G68" s="102"/>
      <c r="H68" s="103">
        <v>-0.57999999999999996</v>
      </c>
      <c r="I68" s="102"/>
      <c r="J68" s="103">
        <v>-0.6</v>
      </c>
      <c r="K68" s="102"/>
      <c r="L68" s="103">
        <v>-0.56000000000000005</v>
      </c>
      <c r="M68" s="102"/>
      <c r="N68" s="104">
        <v>4.2</v>
      </c>
      <c r="O68" s="104">
        <v>5</v>
      </c>
      <c r="P68" s="144">
        <v>5.2</v>
      </c>
      <c r="Q68" s="106">
        <v>4.5999999999999996</v>
      </c>
      <c r="R68" s="144">
        <v>9.1999999999999993</v>
      </c>
      <c r="S68" s="100">
        <v>11.5</v>
      </c>
      <c r="T68" s="107">
        <v>11.5</v>
      </c>
      <c r="U68" s="108">
        <v>12.6</v>
      </c>
      <c r="V68" s="102"/>
      <c r="W68" s="108">
        <v>4.0999999999999996</v>
      </c>
      <c r="X68" s="108">
        <v>4.5999999999999996</v>
      </c>
      <c r="Y68" s="102"/>
      <c r="Z68" s="110">
        <v>0.8</v>
      </c>
      <c r="AA68" s="145">
        <v>1</v>
      </c>
      <c r="AB68" s="111">
        <v>2</v>
      </c>
      <c r="AC68" s="100">
        <v>2.2000000000000002</v>
      </c>
      <c r="AD68" s="144">
        <v>4.7</v>
      </c>
      <c r="AE68" s="100">
        <v>6.7</v>
      </c>
      <c r="AF68" s="107">
        <v>7.1</v>
      </c>
      <c r="AG68" s="108">
        <v>8.3000000000000007</v>
      </c>
      <c r="AH68" s="102"/>
      <c r="AI68" s="110">
        <v>0.2</v>
      </c>
      <c r="AJ68" s="145">
        <v>0.3</v>
      </c>
      <c r="AK68" s="111">
        <v>0.5</v>
      </c>
      <c r="AL68" s="100">
        <v>0.5</v>
      </c>
      <c r="AM68" s="144">
        <v>1.1000000000000001</v>
      </c>
      <c r="AN68" s="100">
        <v>1.4</v>
      </c>
      <c r="AO68" s="107">
        <v>1.3</v>
      </c>
      <c r="AP68" s="108">
        <v>1.6</v>
      </c>
      <c r="AQ68" s="109"/>
      <c r="AR68" s="108">
        <v>1</v>
      </c>
      <c r="AS68" s="108">
        <v>0.7</v>
      </c>
      <c r="AT68" s="102"/>
      <c r="AU68" s="113">
        <v>1.6727300000000001</v>
      </c>
    </row>
    <row r="69" spans="1:47" s="62" customFormat="1" ht="12.75" customHeight="1" x14ac:dyDescent="0.25">
      <c r="A69" s="98"/>
      <c r="B69" s="159" t="s">
        <v>120</v>
      </c>
      <c r="C69" s="100">
        <v>2.7</v>
      </c>
      <c r="D69" s="100">
        <v>2.6</v>
      </c>
      <c r="E69" s="101">
        <v>2.2999999999999998</v>
      </c>
      <c r="F69" s="100">
        <v>2.5</v>
      </c>
      <c r="G69" s="102"/>
      <c r="H69" s="103">
        <v>-1.28</v>
      </c>
      <c r="I69" s="102"/>
      <c r="J69" s="103">
        <v>-1.34</v>
      </c>
      <c r="K69" s="102"/>
      <c r="L69" s="103">
        <v>-1.23</v>
      </c>
      <c r="M69" s="102"/>
      <c r="N69" s="104">
        <v>0.5</v>
      </c>
      <c r="O69" s="104">
        <v>0.6</v>
      </c>
      <c r="P69" s="144">
        <v>0.7</v>
      </c>
      <c r="Q69" s="106">
        <v>0.2</v>
      </c>
      <c r="R69" s="144">
        <v>0.7</v>
      </c>
      <c r="S69" s="100">
        <v>0.4</v>
      </c>
      <c r="T69" s="107">
        <v>0.9</v>
      </c>
      <c r="U69" s="108">
        <v>1.2</v>
      </c>
      <c r="V69" s="102"/>
      <c r="W69" s="108">
        <v>0.4</v>
      </c>
      <c r="X69" s="108">
        <v>0.5</v>
      </c>
      <c r="Y69" s="102"/>
      <c r="Z69" s="110" t="s">
        <v>121</v>
      </c>
      <c r="AA69" s="145" t="s">
        <v>121</v>
      </c>
      <c r="AB69" s="111">
        <v>0.3</v>
      </c>
      <c r="AC69" s="100">
        <v>0.2</v>
      </c>
      <c r="AD69" s="144" t="s">
        <v>121</v>
      </c>
      <c r="AE69" s="100">
        <v>0.2</v>
      </c>
      <c r="AF69" s="107">
        <v>0.6</v>
      </c>
      <c r="AG69" s="108">
        <v>0.5</v>
      </c>
      <c r="AH69" s="102"/>
      <c r="AI69" s="110" t="s">
        <v>121</v>
      </c>
      <c r="AJ69" s="145" t="s">
        <v>121</v>
      </c>
      <c r="AK69" s="111" t="s">
        <v>121</v>
      </c>
      <c r="AL69" s="100" t="s">
        <v>121</v>
      </c>
      <c r="AM69" s="144" t="s">
        <v>121</v>
      </c>
      <c r="AN69" s="100" t="s">
        <v>121</v>
      </c>
      <c r="AO69" s="107">
        <v>0.1</v>
      </c>
      <c r="AP69" s="108">
        <v>0.1</v>
      </c>
      <c r="AQ69" s="109"/>
      <c r="AR69" s="108">
        <v>0.1</v>
      </c>
      <c r="AS69" s="108">
        <v>0</v>
      </c>
      <c r="AT69" s="102"/>
      <c r="AU69" s="113">
        <v>0.178476</v>
      </c>
    </row>
    <row r="70" spans="1:47" s="62" customFormat="1" ht="12.75" customHeight="1" x14ac:dyDescent="0.25">
      <c r="A70" s="98"/>
      <c r="B70" s="159" t="s">
        <v>122</v>
      </c>
      <c r="C70" s="100">
        <v>2.2999999999999998</v>
      </c>
      <c r="D70" s="100">
        <v>2.2000000000000002</v>
      </c>
      <c r="E70" s="101">
        <v>1.8</v>
      </c>
      <c r="F70" s="100">
        <v>2.2999999999999998</v>
      </c>
      <c r="G70" s="109"/>
      <c r="H70" s="103">
        <v>-1.29</v>
      </c>
      <c r="I70" s="109"/>
      <c r="J70" s="103">
        <v>-1.4</v>
      </c>
      <c r="K70" s="109"/>
      <c r="L70" s="103">
        <v>-1.18</v>
      </c>
      <c r="M70" s="109"/>
      <c r="N70" s="104">
        <v>1</v>
      </c>
      <c r="O70" s="104">
        <v>0.7</v>
      </c>
      <c r="P70" s="144" t="s">
        <v>121</v>
      </c>
      <c r="Q70" s="106" t="s">
        <v>121</v>
      </c>
      <c r="R70" s="144">
        <v>0.7</v>
      </c>
      <c r="S70" s="100">
        <v>0.8</v>
      </c>
      <c r="T70" s="107">
        <v>0.7</v>
      </c>
      <c r="U70" s="108">
        <v>0.9</v>
      </c>
      <c r="V70" s="109"/>
      <c r="W70" s="108">
        <v>0.2</v>
      </c>
      <c r="X70" s="108">
        <v>0.4</v>
      </c>
      <c r="Y70" s="109"/>
      <c r="Z70" s="110" t="s">
        <v>121</v>
      </c>
      <c r="AA70" s="145" t="s">
        <v>121</v>
      </c>
      <c r="AB70" s="111" t="s">
        <v>121</v>
      </c>
      <c r="AC70" s="100" t="s">
        <v>121</v>
      </c>
      <c r="AD70" s="144">
        <v>1.4</v>
      </c>
      <c r="AE70" s="100">
        <v>0.6</v>
      </c>
      <c r="AF70" s="107">
        <v>0.4</v>
      </c>
      <c r="AG70" s="108">
        <v>0.9</v>
      </c>
      <c r="AH70" s="109"/>
      <c r="AI70" s="110" t="s">
        <v>121</v>
      </c>
      <c r="AJ70" s="145" t="s">
        <v>121</v>
      </c>
      <c r="AK70" s="111" t="s">
        <v>121</v>
      </c>
      <c r="AL70" s="100" t="s">
        <v>121</v>
      </c>
      <c r="AM70" s="144" t="s">
        <v>121</v>
      </c>
      <c r="AN70" s="100" t="s">
        <v>121</v>
      </c>
      <c r="AO70" s="107">
        <v>0</v>
      </c>
      <c r="AP70" s="108">
        <v>0.2</v>
      </c>
      <c r="AQ70" s="109"/>
      <c r="AR70" s="108">
        <v>0</v>
      </c>
      <c r="AS70" s="108">
        <v>0</v>
      </c>
      <c r="AT70" s="109"/>
      <c r="AU70" s="113">
        <v>0.17426900000000001</v>
      </c>
    </row>
    <row r="71" spans="1:47" s="62" customFormat="1" ht="12.75" customHeight="1" x14ac:dyDescent="0.25">
      <c r="A71" s="98"/>
      <c r="B71" s="159" t="s">
        <v>123</v>
      </c>
      <c r="C71" s="100" t="s">
        <v>111</v>
      </c>
      <c r="D71" s="100" t="s">
        <v>111</v>
      </c>
      <c r="E71" s="101" t="s">
        <v>111</v>
      </c>
      <c r="F71" s="100" t="s">
        <v>111</v>
      </c>
      <c r="G71" s="109"/>
      <c r="H71" s="103" t="s">
        <v>111</v>
      </c>
      <c r="I71" s="109"/>
      <c r="J71" s="103" t="s">
        <v>111</v>
      </c>
      <c r="K71" s="109"/>
      <c r="L71" s="103" t="s">
        <v>111</v>
      </c>
      <c r="M71" s="109"/>
      <c r="N71" s="104">
        <v>17.600000000000001</v>
      </c>
      <c r="O71" s="104">
        <v>18.399999999999999</v>
      </c>
      <c r="P71" s="144">
        <v>19.5</v>
      </c>
      <c r="Q71" s="106">
        <v>19.7</v>
      </c>
      <c r="R71" s="144" t="s">
        <v>111</v>
      </c>
      <c r="S71" s="100" t="s">
        <v>111</v>
      </c>
      <c r="T71" s="101" t="s">
        <v>111</v>
      </c>
      <c r="U71" s="108"/>
      <c r="V71" s="109"/>
      <c r="W71" s="100" t="s">
        <v>111</v>
      </c>
      <c r="X71" s="108"/>
      <c r="Y71" s="109"/>
      <c r="Z71" s="110">
        <v>3.3</v>
      </c>
      <c r="AA71" s="145">
        <v>3.7</v>
      </c>
      <c r="AB71" s="111">
        <v>7.6</v>
      </c>
      <c r="AC71" s="100">
        <v>9.5</v>
      </c>
      <c r="AD71" s="144" t="s">
        <v>111</v>
      </c>
      <c r="AE71" s="100" t="s">
        <v>111</v>
      </c>
      <c r="AF71" s="101" t="s">
        <v>111</v>
      </c>
      <c r="AG71" s="108"/>
      <c r="AH71" s="109"/>
      <c r="AI71" s="110">
        <v>1.3</v>
      </c>
      <c r="AJ71" s="145">
        <v>1.7</v>
      </c>
      <c r="AK71" s="111">
        <v>3</v>
      </c>
      <c r="AL71" s="100">
        <v>3.9</v>
      </c>
      <c r="AM71" s="144" t="s">
        <v>111</v>
      </c>
      <c r="AN71" s="100" t="s">
        <v>111</v>
      </c>
      <c r="AO71" s="101" t="s">
        <v>111</v>
      </c>
      <c r="AP71" s="108"/>
      <c r="AQ71" s="109"/>
      <c r="AR71" s="100" t="s">
        <v>111</v>
      </c>
      <c r="AS71" s="108"/>
      <c r="AT71" s="109"/>
      <c r="AU71" s="113"/>
    </row>
    <row r="72" spans="1:47" s="62" customFormat="1" ht="12.75" customHeight="1" x14ac:dyDescent="0.25">
      <c r="A72" s="98"/>
      <c r="B72" s="160" t="s">
        <v>124</v>
      </c>
      <c r="C72" s="100">
        <v>27.3</v>
      </c>
      <c r="D72" s="100">
        <v>29.9</v>
      </c>
      <c r="E72" s="101">
        <v>26.4</v>
      </c>
      <c r="F72" s="100">
        <v>25.9</v>
      </c>
      <c r="G72" s="109"/>
      <c r="H72" s="103">
        <v>-1.2</v>
      </c>
      <c r="I72" s="109"/>
      <c r="J72" s="103">
        <v>-1.22</v>
      </c>
      <c r="K72" s="109"/>
      <c r="L72" s="103">
        <v>-1.17</v>
      </c>
      <c r="M72" s="109"/>
      <c r="N72" s="110" t="s">
        <v>111</v>
      </c>
      <c r="O72" s="145" t="s">
        <v>111</v>
      </c>
      <c r="P72" s="111" t="s">
        <v>111</v>
      </c>
      <c r="Q72" s="100" t="s">
        <v>111</v>
      </c>
      <c r="R72" s="111">
        <v>20.5</v>
      </c>
      <c r="S72" s="100">
        <v>24.4</v>
      </c>
      <c r="T72" s="107">
        <v>25.1</v>
      </c>
      <c r="U72" s="108">
        <v>25.7</v>
      </c>
      <c r="V72" s="109"/>
      <c r="W72" s="108">
        <v>12.8</v>
      </c>
      <c r="X72" s="108">
        <v>13.2</v>
      </c>
      <c r="Y72" s="109"/>
      <c r="Z72" s="110" t="s">
        <v>111</v>
      </c>
      <c r="AA72" s="145" t="s">
        <v>111</v>
      </c>
      <c r="AB72" s="111" t="s">
        <v>111</v>
      </c>
      <c r="AC72" s="100" t="s">
        <v>111</v>
      </c>
      <c r="AD72" s="144">
        <v>9.5</v>
      </c>
      <c r="AE72" s="100">
        <v>12</v>
      </c>
      <c r="AF72" s="107">
        <v>12.2</v>
      </c>
      <c r="AG72" s="108">
        <v>12.3</v>
      </c>
      <c r="AH72" s="109"/>
      <c r="AI72" s="110" t="s">
        <v>111</v>
      </c>
      <c r="AJ72" s="145" t="s">
        <v>111</v>
      </c>
      <c r="AK72" s="111" t="s">
        <v>111</v>
      </c>
      <c r="AL72" s="100" t="s">
        <v>111</v>
      </c>
      <c r="AM72" s="144">
        <v>4</v>
      </c>
      <c r="AN72" s="100">
        <v>5</v>
      </c>
      <c r="AO72" s="107">
        <v>5</v>
      </c>
      <c r="AP72" s="108">
        <v>5</v>
      </c>
      <c r="AQ72" s="109"/>
      <c r="AR72" s="108">
        <v>4.3</v>
      </c>
      <c r="AS72" s="108">
        <v>3.2</v>
      </c>
      <c r="AT72" s="109"/>
      <c r="AU72" s="113">
        <v>2.0757379999999999</v>
      </c>
    </row>
    <row r="73" spans="1:47" s="62" customFormat="1" ht="12.75" customHeight="1" x14ac:dyDescent="0.25">
      <c r="A73" s="98"/>
      <c r="B73" s="161" t="s">
        <v>125</v>
      </c>
      <c r="C73" s="100">
        <v>28.4</v>
      </c>
      <c r="D73" s="100">
        <v>30.4</v>
      </c>
      <c r="E73" s="101">
        <v>25.7</v>
      </c>
      <c r="F73" s="100">
        <v>25.8</v>
      </c>
      <c r="G73" s="109"/>
      <c r="H73" s="103">
        <v>-0.4</v>
      </c>
      <c r="I73" s="109"/>
      <c r="J73" s="103">
        <v>-0.44</v>
      </c>
      <c r="K73" s="109"/>
      <c r="L73" s="103">
        <v>-0.37</v>
      </c>
      <c r="M73" s="109"/>
      <c r="N73" s="104">
        <v>13.1</v>
      </c>
      <c r="O73" s="104">
        <v>13.3</v>
      </c>
      <c r="P73" s="144">
        <v>14.2</v>
      </c>
      <c r="Q73" s="106">
        <v>13.8</v>
      </c>
      <c r="R73" s="144">
        <v>17.5</v>
      </c>
      <c r="S73" s="100">
        <v>19.8</v>
      </c>
      <c r="T73" s="107">
        <v>20.3</v>
      </c>
      <c r="U73" s="108">
        <v>20.5</v>
      </c>
      <c r="V73" s="109"/>
      <c r="W73" s="108">
        <v>9.5</v>
      </c>
      <c r="X73" s="108">
        <v>9.3000000000000007</v>
      </c>
      <c r="Y73" s="109"/>
      <c r="Z73" s="110">
        <v>3.5</v>
      </c>
      <c r="AA73" s="145">
        <v>4.4000000000000004</v>
      </c>
      <c r="AB73" s="111">
        <v>6</v>
      </c>
      <c r="AC73" s="100">
        <v>6.5</v>
      </c>
      <c r="AD73" s="144">
        <v>9.1999999999999993</v>
      </c>
      <c r="AE73" s="100">
        <v>10.1</v>
      </c>
      <c r="AF73" s="107">
        <v>11</v>
      </c>
      <c r="AG73" s="108">
        <v>11.2</v>
      </c>
      <c r="AH73" s="109"/>
      <c r="AI73" s="110">
        <v>1.6</v>
      </c>
      <c r="AJ73" s="145">
        <v>2</v>
      </c>
      <c r="AK73" s="111">
        <v>2.4</v>
      </c>
      <c r="AL73" s="100">
        <v>2.7</v>
      </c>
      <c r="AM73" s="144">
        <v>3.4</v>
      </c>
      <c r="AN73" s="100">
        <v>3.6</v>
      </c>
      <c r="AO73" s="107">
        <v>3.4</v>
      </c>
      <c r="AP73" s="108">
        <v>3.2</v>
      </c>
      <c r="AQ73" s="109"/>
      <c r="AR73" s="108">
        <v>2.9</v>
      </c>
      <c r="AS73" s="108">
        <v>1.6</v>
      </c>
      <c r="AT73" s="109"/>
      <c r="AU73" s="113">
        <v>2.0449220000000001</v>
      </c>
    </row>
    <row r="74" spans="1:47" s="62" customFormat="1" ht="12.75" customHeight="1" x14ac:dyDescent="0.25">
      <c r="A74" s="98"/>
      <c r="B74" s="159" t="s">
        <v>126</v>
      </c>
      <c r="C74" s="100">
        <v>41</v>
      </c>
      <c r="D74" s="100">
        <v>42.5</v>
      </c>
      <c r="E74" s="101">
        <v>37.5</v>
      </c>
      <c r="F74" s="100">
        <v>39.200000000000003</v>
      </c>
      <c r="G74" s="102"/>
      <c r="H74" s="103">
        <v>-0.04</v>
      </c>
      <c r="I74" s="102"/>
      <c r="J74" s="103">
        <v>-0.11</v>
      </c>
      <c r="K74" s="102"/>
      <c r="L74" s="103">
        <v>0.02</v>
      </c>
      <c r="M74" s="102"/>
      <c r="N74" s="104">
        <v>40</v>
      </c>
      <c r="O74" s="104">
        <v>37.9</v>
      </c>
      <c r="P74" s="144">
        <v>43.1</v>
      </c>
      <c r="Q74" s="106">
        <v>38.4</v>
      </c>
      <c r="R74" s="144">
        <v>44.6</v>
      </c>
      <c r="S74" s="100">
        <v>47</v>
      </c>
      <c r="T74" s="107">
        <v>46.1</v>
      </c>
      <c r="U74" s="108">
        <v>48</v>
      </c>
      <c r="V74" s="102"/>
      <c r="W74" s="108">
        <v>28.6</v>
      </c>
      <c r="X74" s="108">
        <v>30.6</v>
      </c>
      <c r="Y74" s="102"/>
      <c r="Z74" s="110">
        <v>12.8</v>
      </c>
      <c r="AA74" s="145">
        <v>10.9</v>
      </c>
      <c r="AB74" s="111">
        <v>19.7</v>
      </c>
      <c r="AC74" s="100">
        <v>22.3</v>
      </c>
      <c r="AD74" s="144">
        <v>24.4</v>
      </c>
      <c r="AE74" s="100">
        <v>24.6</v>
      </c>
      <c r="AF74" s="107">
        <v>24.6</v>
      </c>
      <c r="AG74" s="108">
        <v>26</v>
      </c>
      <c r="AH74" s="102"/>
      <c r="AI74" s="110">
        <v>7.7</v>
      </c>
      <c r="AJ74" s="145">
        <v>6.7</v>
      </c>
      <c r="AK74" s="111">
        <v>11.5</v>
      </c>
      <c r="AL74" s="100">
        <v>12.6</v>
      </c>
      <c r="AM74" s="144">
        <v>14.2</v>
      </c>
      <c r="AN74" s="100">
        <v>14.6</v>
      </c>
      <c r="AO74" s="107">
        <v>13.3</v>
      </c>
      <c r="AP74" s="108">
        <v>15.5</v>
      </c>
      <c r="AQ74" s="109"/>
      <c r="AR74" s="108">
        <v>11.7</v>
      </c>
      <c r="AS74" s="108">
        <v>10.8</v>
      </c>
      <c r="AT74" s="102"/>
      <c r="AU74" s="113">
        <v>3.2934510000000001</v>
      </c>
    </row>
    <row r="75" spans="1:47" s="62" customFormat="1" ht="12.75" customHeight="1" x14ac:dyDescent="0.25">
      <c r="A75" s="98"/>
      <c r="B75" s="162" t="s">
        <v>127</v>
      </c>
      <c r="C75" s="100">
        <v>42</v>
      </c>
      <c r="D75" s="100">
        <v>43.7</v>
      </c>
      <c r="E75" s="101">
        <v>39</v>
      </c>
      <c r="F75" s="100">
        <v>40.4</v>
      </c>
      <c r="G75" s="102"/>
      <c r="H75" s="103">
        <v>-0.14000000000000001</v>
      </c>
      <c r="I75" s="102"/>
      <c r="J75" s="103">
        <v>-0.22</v>
      </c>
      <c r="K75" s="102"/>
      <c r="L75" s="103">
        <v>-0.06</v>
      </c>
      <c r="M75" s="102"/>
      <c r="N75" s="104">
        <v>44.2</v>
      </c>
      <c r="O75" s="104">
        <v>46.6</v>
      </c>
      <c r="P75" s="144">
        <v>45.5</v>
      </c>
      <c r="Q75" s="106">
        <v>45.5</v>
      </c>
      <c r="R75" s="144">
        <v>47.6</v>
      </c>
      <c r="S75" s="100">
        <v>48.8</v>
      </c>
      <c r="T75" s="107">
        <v>48.9</v>
      </c>
      <c r="U75" s="108">
        <v>51.7</v>
      </c>
      <c r="V75" s="102"/>
      <c r="W75" s="108">
        <v>31.3</v>
      </c>
      <c r="X75" s="108">
        <v>32.6</v>
      </c>
      <c r="Y75" s="102"/>
      <c r="Z75" s="110">
        <v>15.8</v>
      </c>
      <c r="AA75" s="145">
        <v>14.7</v>
      </c>
      <c r="AB75" s="111">
        <v>22.3</v>
      </c>
      <c r="AC75" s="100">
        <v>26.6</v>
      </c>
      <c r="AD75" s="144">
        <v>27</v>
      </c>
      <c r="AE75" s="100">
        <v>28.1</v>
      </c>
      <c r="AF75" s="107">
        <v>24.9</v>
      </c>
      <c r="AG75" s="108">
        <v>25.1</v>
      </c>
      <c r="AH75" s="102"/>
      <c r="AI75" s="110">
        <v>11.1</v>
      </c>
      <c r="AJ75" s="145">
        <v>9.6</v>
      </c>
      <c r="AK75" s="111">
        <v>12.8</v>
      </c>
      <c r="AL75" s="100">
        <v>17.2</v>
      </c>
      <c r="AM75" s="144">
        <v>15.4</v>
      </c>
      <c r="AN75" s="100">
        <v>16.100000000000001</v>
      </c>
      <c r="AO75" s="107">
        <v>14.3</v>
      </c>
      <c r="AP75" s="108">
        <v>15.6</v>
      </c>
      <c r="AQ75" s="109"/>
      <c r="AR75" s="108">
        <v>13.1</v>
      </c>
      <c r="AS75" s="108">
        <v>10.4</v>
      </c>
      <c r="AT75" s="102"/>
      <c r="AU75" s="113">
        <v>3.3973119999999999</v>
      </c>
    </row>
    <row r="76" spans="1:47" s="62" customFormat="1" ht="12.75" customHeight="1" x14ac:dyDescent="0.25">
      <c r="A76" s="98"/>
      <c r="B76" s="159" t="s">
        <v>128</v>
      </c>
      <c r="C76" s="100">
        <v>34.6</v>
      </c>
      <c r="D76" s="100">
        <v>31.1</v>
      </c>
      <c r="E76" s="101">
        <v>31.2</v>
      </c>
      <c r="F76" s="100">
        <v>29.2</v>
      </c>
      <c r="G76" s="102"/>
      <c r="H76" s="103">
        <v>-0.49</v>
      </c>
      <c r="I76" s="102"/>
      <c r="J76" s="103">
        <v>-0.73</v>
      </c>
      <c r="K76" s="102"/>
      <c r="L76" s="103">
        <v>-0.24</v>
      </c>
      <c r="M76" s="102"/>
      <c r="N76" s="104">
        <v>28.6</v>
      </c>
      <c r="O76" s="104">
        <v>12.5</v>
      </c>
      <c r="P76" s="144" t="s">
        <v>121</v>
      </c>
      <c r="Q76" s="106" t="s">
        <v>121</v>
      </c>
      <c r="R76" s="144">
        <v>30.1</v>
      </c>
      <c r="S76" s="100">
        <v>29.9</v>
      </c>
      <c r="T76" s="107">
        <v>31.3</v>
      </c>
      <c r="U76" s="108">
        <v>31.2</v>
      </c>
      <c r="V76" s="102"/>
      <c r="W76" s="108">
        <v>19.100000000000001</v>
      </c>
      <c r="X76" s="108">
        <v>14.7</v>
      </c>
      <c r="Y76" s="102"/>
      <c r="Z76" s="110">
        <v>10.199999999999999</v>
      </c>
      <c r="AA76" s="145" t="s">
        <v>121</v>
      </c>
      <c r="AB76" s="111" t="s">
        <v>121</v>
      </c>
      <c r="AC76" s="100" t="s">
        <v>121</v>
      </c>
      <c r="AD76" s="144" t="s">
        <v>121</v>
      </c>
      <c r="AE76" s="100">
        <v>14</v>
      </c>
      <c r="AF76" s="107">
        <v>15.7</v>
      </c>
      <c r="AG76" s="108">
        <v>13.8</v>
      </c>
      <c r="AH76" s="102"/>
      <c r="AI76" s="110" t="s">
        <v>121</v>
      </c>
      <c r="AJ76" s="145" t="s">
        <v>121</v>
      </c>
      <c r="AK76" s="111">
        <v>8.9</v>
      </c>
      <c r="AL76" s="100" t="s">
        <v>121</v>
      </c>
      <c r="AM76" s="144" t="s">
        <v>121</v>
      </c>
      <c r="AN76" s="100">
        <v>8.4</v>
      </c>
      <c r="AO76" s="107">
        <v>5.2</v>
      </c>
      <c r="AP76" s="108">
        <v>8.3000000000000007</v>
      </c>
      <c r="AQ76" s="109"/>
      <c r="AR76" s="108">
        <v>5.2</v>
      </c>
      <c r="AS76" s="108">
        <v>6.4</v>
      </c>
      <c r="AT76" s="102"/>
      <c r="AU76" s="113">
        <v>2.4460549999999999</v>
      </c>
    </row>
    <row r="77" spans="1:47" s="62" customFormat="1" ht="12.75" customHeight="1" x14ac:dyDescent="0.25">
      <c r="A77" s="98"/>
      <c r="B77" s="159" t="s">
        <v>129</v>
      </c>
      <c r="C77" s="100">
        <v>34.5</v>
      </c>
      <c r="D77" s="100">
        <v>36.9</v>
      </c>
      <c r="E77" s="101">
        <v>33</v>
      </c>
      <c r="F77" s="100">
        <v>32.6</v>
      </c>
      <c r="G77" s="102"/>
      <c r="H77" s="103">
        <v>-0.45</v>
      </c>
      <c r="I77" s="102"/>
      <c r="J77" s="103">
        <v>-0.5</v>
      </c>
      <c r="K77" s="102"/>
      <c r="L77" s="103">
        <v>-0.4</v>
      </c>
      <c r="M77" s="102"/>
      <c r="N77" s="104">
        <v>29.9</v>
      </c>
      <c r="O77" s="104">
        <v>30.4</v>
      </c>
      <c r="P77" s="144">
        <v>33.9</v>
      </c>
      <c r="Q77" s="106">
        <v>31.7</v>
      </c>
      <c r="R77" s="144">
        <v>34.299999999999997</v>
      </c>
      <c r="S77" s="100">
        <v>37.299999999999997</v>
      </c>
      <c r="T77" s="107">
        <v>38.5</v>
      </c>
      <c r="U77" s="108">
        <v>38.200000000000003</v>
      </c>
      <c r="V77" s="102"/>
      <c r="W77" s="108">
        <v>22.8</v>
      </c>
      <c r="X77" s="108">
        <v>22.3</v>
      </c>
      <c r="Y77" s="102"/>
      <c r="Z77" s="110">
        <v>8.6</v>
      </c>
      <c r="AA77" s="145">
        <v>10.7</v>
      </c>
      <c r="AB77" s="111">
        <v>16.3</v>
      </c>
      <c r="AC77" s="100">
        <v>17.3</v>
      </c>
      <c r="AD77" s="144">
        <v>19.3</v>
      </c>
      <c r="AE77" s="100">
        <v>20.399999999999999</v>
      </c>
      <c r="AF77" s="107">
        <v>19.7</v>
      </c>
      <c r="AG77" s="108">
        <v>18.899999999999999</v>
      </c>
      <c r="AH77" s="102"/>
      <c r="AI77" s="110">
        <v>5.2</v>
      </c>
      <c r="AJ77" s="145">
        <v>6.5</v>
      </c>
      <c r="AK77" s="111">
        <v>9.1</v>
      </c>
      <c r="AL77" s="100">
        <v>9.1</v>
      </c>
      <c r="AM77" s="144">
        <v>10</v>
      </c>
      <c r="AN77" s="100">
        <v>11.2</v>
      </c>
      <c r="AO77" s="107">
        <v>9.5</v>
      </c>
      <c r="AP77" s="108">
        <v>10.5</v>
      </c>
      <c r="AQ77" s="109"/>
      <c r="AR77" s="108">
        <v>8.5</v>
      </c>
      <c r="AS77" s="108">
        <v>6.8</v>
      </c>
      <c r="AT77" s="102"/>
      <c r="AU77" s="113">
        <v>2.727115</v>
      </c>
    </row>
    <row r="78" spans="1:47" s="62" customFormat="1" ht="12.75" customHeight="1" x14ac:dyDescent="0.25">
      <c r="A78" s="98"/>
      <c r="B78" s="159" t="s">
        <v>130</v>
      </c>
      <c r="C78" s="100">
        <v>30</v>
      </c>
      <c r="D78" s="100">
        <v>31.2</v>
      </c>
      <c r="E78" s="101">
        <v>27.7</v>
      </c>
      <c r="F78" s="100">
        <v>27.5</v>
      </c>
      <c r="G78" s="102"/>
      <c r="H78" s="103">
        <v>-0.72</v>
      </c>
      <c r="I78" s="102"/>
      <c r="J78" s="103">
        <v>-0.75</v>
      </c>
      <c r="K78" s="102"/>
      <c r="L78" s="103">
        <v>-0.69</v>
      </c>
      <c r="M78" s="102"/>
      <c r="N78" s="104">
        <v>24.9</v>
      </c>
      <c r="O78" s="104">
        <v>24.4</v>
      </c>
      <c r="P78" s="144">
        <v>26.7</v>
      </c>
      <c r="Q78" s="106">
        <v>24.4</v>
      </c>
      <c r="R78" s="144">
        <v>28.9</v>
      </c>
      <c r="S78" s="100">
        <v>30.6</v>
      </c>
      <c r="T78" s="107">
        <v>32.5</v>
      </c>
      <c r="U78" s="108">
        <v>31.3</v>
      </c>
      <c r="V78" s="102"/>
      <c r="W78" s="108">
        <v>18.600000000000001</v>
      </c>
      <c r="X78" s="108">
        <v>18.7</v>
      </c>
      <c r="Y78" s="102"/>
      <c r="Z78" s="110">
        <v>7.1</v>
      </c>
      <c r="AA78" s="145">
        <v>7.6</v>
      </c>
      <c r="AB78" s="111">
        <v>10.9</v>
      </c>
      <c r="AC78" s="100">
        <v>11.9</v>
      </c>
      <c r="AD78" s="144">
        <v>13.1</v>
      </c>
      <c r="AE78" s="100">
        <v>14.2</v>
      </c>
      <c r="AF78" s="107">
        <v>13</v>
      </c>
      <c r="AG78" s="108">
        <v>13.1</v>
      </c>
      <c r="AH78" s="102"/>
      <c r="AI78" s="110">
        <v>4</v>
      </c>
      <c r="AJ78" s="145">
        <v>4.2</v>
      </c>
      <c r="AK78" s="111">
        <v>5.6</v>
      </c>
      <c r="AL78" s="100">
        <v>6.3</v>
      </c>
      <c r="AM78" s="144">
        <v>7</v>
      </c>
      <c r="AN78" s="100">
        <v>7.2</v>
      </c>
      <c r="AO78" s="107">
        <v>6.4</v>
      </c>
      <c r="AP78" s="108">
        <v>6.9</v>
      </c>
      <c r="AQ78" s="109"/>
      <c r="AR78" s="108">
        <v>5.8</v>
      </c>
      <c r="AS78" s="108">
        <v>4.5</v>
      </c>
      <c r="AT78" s="102"/>
      <c r="AU78" s="113">
        <v>2.288732</v>
      </c>
    </row>
    <row r="79" spans="1:47" s="62" customFormat="1" ht="12.75" customHeight="1" x14ac:dyDescent="0.25">
      <c r="A79" s="98"/>
      <c r="B79" s="162" t="s">
        <v>131</v>
      </c>
      <c r="C79" s="100">
        <v>36.200000000000003</v>
      </c>
      <c r="D79" s="100">
        <v>37.799999999999997</v>
      </c>
      <c r="E79" s="101">
        <v>32.700000000000003</v>
      </c>
      <c r="F79" s="100">
        <v>32.6</v>
      </c>
      <c r="G79" s="109"/>
      <c r="H79" s="103">
        <v>-0.42</v>
      </c>
      <c r="I79" s="109"/>
      <c r="J79" s="103">
        <v>-0.46</v>
      </c>
      <c r="K79" s="109"/>
      <c r="L79" s="103">
        <v>-0.39</v>
      </c>
      <c r="M79" s="109"/>
      <c r="N79" s="104">
        <v>29.4</v>
      </c>
      <c r="O79" s="104">
        <v>29.1</v>
      </c>
      <c r="P79" s="144">
        <v>31.5</v>
      </c>
      <c r="Q79" s="106">
        <v>28</v>
      </c>
      <c r="R79" s="144">
        <v>31.2</v>
      </c>
      <c r="S79" s="100">
        <v>33.700000000000003</v>
      </c>
      <c r="T79" s="107">
        <v>32.700000000000003</v>
      </c>
      <c r="U79" s="108">
        <v>33.200000000000003</v>
      </c>
      <c r="V79" s="109"/>
      <c r="W79" s="108">
        <v>18.3</v>
      </c>
      <c r="X79" s="108">
        <v>18.7</v>
      </c>
      <c r="Y79" s="109"/>
      <c r="Z79" s="110">
        <v>7.6</v>
      </c>
      <c r="AA79" s="145">
        <v>7.2</v>
      </c>
      <c r="AB79" s="111">
        <v>14.1</v>
      </c>
      <c r="AC79" s="100">
        <v>14.7</v>
      </c>
      <c r="AD79" s="144">
        <v>17.2</v>
      </c>
      <c r="AE79" s="100">
        <v>18.3</v>
      </c>
      <c r="AF79" s="107">
        <v>18.100000000000001</v>
      </c>
      <c r="AG79" s="108">
        <v>16.899999999999999</v>
      </c>
      <c r="AH79" s="109"/>
      <c r="AI79" s="110">
        <v>4.5999999999999996</v>
      </c>
      <c r="AJ79" s="145">
        <v>4.0999999999999996</v>
      </c>
      <c r="AK79" s="111">
        <v>7.1</v>
      </c>
      <c r="AL79" s="100">
        <v>7.3</v>
      </c>
      <c r="AM79" s="144">
        <v>8.4</v>
      </c>
      <c r="AN79" s="100">
        <v>8.1</v>
      </c>
      <c r="AO79" s="107">
        <v>8</v>
      </c>
      <c r="AP79" s="108">
        <v>7.7</v>
      </c>
      <c r="AQ79" s="109"/>
      <c r="AR79" s="108">
        <v>6.7</v>
      </c>
      <c r="AS79" s="108">
        <v>4.7</v>
      </c>
      <c r="AT79" s="109"/>
      <c r="AU79" s="113">
        <v>2.6684320000000001</v>
      </c>
    </row>
    <row r="80" spans="1:47" s="62" customFormat="1" ht="12.75" customHeight="1" x14ac:dyDescent="0.25">
      <c r="A80" s="98"/>
      <c r="B80" s="163" t="s">
        <v>132</v>
      </c>
      <c r="C80" s="100">
        <v>33.799999999999997</v>
      </c>
      <c r="D80" s="100">
        <v>35.1</v>
      </c>
      <c r="E80" s="101">
        <v>31.4</v>
      </c>
      <c r="F80" s="100">
        <v>31</v>
      </c>
      <c r="G80" s="109"/>
      <c r="H80" s="103">
        <v>-0.44</v>
      </c>
      <c r="I80" s="109"/>
      <c r="J80" s="103">
        <v>-0.51</v>
      </c>
      <c r="K80" s="109"/>
      <c r="L80" s="103">
        <v>-0.37</v>
      </c>
      <c r="M80" s="109"/>
      <c r="N80" s="110" t="s">
        <v>111</v>
      </c>
      <c r="O80" s="145" t="s">
        <v>111</v>
      </c>
      <c r="P80" s="111" t="s">
        <v>111</v>
      </c>
      <c r="Q80" s="100" t="s">
        <v>111</v>
      </c>
      <c r="R80" s="111">
        <v>22.5</v>
      </c>
      <c r="S80" s="100">
        <v>27.3</v>
      </c>
      <c r="T80" s="107">
        <v>28</v>
      </c>
      <c r="U80" s="108">
        <v>25.4</v>
      </c>
      <c r="V80" s="109"/>
      <c r="W80" s="108">
        <v>13.2</v>
      </c>
      <c r="X80" s="108">
        <v>13.6</v>
      </c>
      <c r="Y80" s="109"/>
      <c r="Z80" s="110" t="s">
        <v>111</v>
      </c>
      <c r="AA80" s="145" t="s">
        <v>111</v>
      </c>
      <c r="AB80" s="111" t="s">
        <v>111</v>
      </c>
      <c r="AC80" s="100" t="s">
        <v>111</v>
      </c>
      <c r="AD80" s="111">
        <v>13.9</v>
      </c>
      <c r="AE80" s="100">
        <v>15.8</v>
      </c>
      <c r="AF80" s="107">
        <v>17.600000000000001</v>
      </c>
      <c r="AG80" s="108">
        <v>14.5</v>
      </c>
      <c r="AH80" s="109"/>
      <c r="AI80" s="110" t="s">
        <v>111</v>
      </c>
      <c r="AJ80" s="145" t="s">
        <v>111</v>
      </c>
      <c r="AK80" s="111" t="s">
        <v>111</v>
      </c>
      <c r="AL80" s="100" t="s">
        <v>111</v>
      </c>
      <c r="AM80" s="111">
        <v>5.2</v>
      </c>
      <c r="AN80" s="100">
        <v>4.8</v>
      </c>
      <c r="AO80" s="107">
        <v>6.6</v>
      </c>
      <c r="AP80" s="108">
        <v>5.2</v>
      </c>
      <c r="AQ80" s="109"/>
      <c r="AR80" s="108">
        <v>5.2</v>
      </c>
      <c r="AS80" s="108">
        <v>3.4</v>
      </c>
      <c r="AT80" s="109"/>
      <c r="AU80" s="113">
        <v>2.4777019999999998</v>
      </c>
    </row>
    <row r="81" spans="1:47" s="179" customFormat="1" ht="12.75" x14ac:dyDescent="0.2">
      <c r="A81" s="164"/>
      <c r="B81" s="165" t="s">
        <v>133</v>
      </c>
      <c r="C81" s="166">
        <v>30</v>
      </c>
      <c r="D81" s="166">
        <v>31.2</v>
      </c>
      <c r="E81" s="167">
        <v>27.1</v>
      </c>
      <c r="F81" s="166">
        <v>27.2</v>
      </c>
      <c r="G81" s="168"/>
      <c r="H81" s="169">
        <v>-0.61</v>
      </c>
      <c r="I81" s="168"/>
      <c r="J81" s="169">
        <v>-0.62</v>
      </c>
      <c r="K81" s="168"/>
      <c r="L81" s="169">
        <v>-0.6</v>
      </c>
      <c r="M81" s="168"/>
      <c r="N81" s="170">
        <v>16.100000000000001</v>
      </c>
      <c r="O81" s="170">
        <v>16.5</v>
      </c>
      <c r="P81" s="171">
        <v>17.899999999999999</v>
      </c>
      <c r="Q81" s="172">
        <v>17.399999999999999</v>
      </c>
      <c r="R81" s="171">
        <v>22.1</v>
      </c>
      <c r="S81" s="166">
        <v>24.2</v>
      </c>
      <c r="T81" s="173">
        <v>25</v>
      </c>
      <c r="U81" s="174">
        <v>25.8</v>
      </c>
      <c r="V81" s="168"/>
      <c r="W81" s="174">
        <v>12.8</v>
      </c>
      <c r="X81" s="174">
        <v>13.5</v>
      </c>
      <c r="Y81" s="168"/>
      <c r="Z81" s="166">
        <v>3.7</v>
      </c>
      <c r="AA81" s="175">
        <v>4.0999999999999996</v>
      </c>
      <c r="AB81" s="176">
        <v>7.3</v>
      </c>
      <c r="AC81" s="175">
        <v>8.6</v>
      </c>
      <c r="AD81" s="171">
        <v>11</v>
      </c>
      <c r="AE81" s="166">
        <v>11.9</v>
      </c>
      <c r="AF81" s="173">
        <v>12.1</v>
      </c>
      <c r="AG81" s="174">
        <v>12.4</v>
      </c>
      <c r="AH81" s="168"/>
      <c r="AI81" s="166">
        <v>1.8</v>
      </c>
      <c r="AJ81" s="175">
        <v>2.1</v>
      </c>
      <c r="AK81" s="176">
        <v>3.2</v>
      </c>
      <c r="AL81" s="175">
        <v>3.9</v>
      </c>
      <c r="AM81" s="171">
        <v>4.8</v>
      </c>
      <c r="AN81" s="166">
        <v>4.9000000000000004</v>
      </c>
      <c r="AO81" s="173">
        <v>4.7</v>
      </c>
      <c r="AP81" s="174">
        <v>5.0999999999999996</v>
      </c>
      <c r="AQ81" s="177"/>
      <c r="AR81" s="174">
        <v>4.0999999999999996</v>
      </c>
      <c r="AS81" s="174">
        <v>3.1</v>
      </c>
      <c r="AT81" s="168"/>
      <c r="AU81" s="178">
        <v>2.1918139999999999</v>
      </c>
    </row>
    <row r="82" spans="1:47" x14ac:dyDescent="0.25">
      <c r="A82" s="98"/>
      <c r="B82" s="180"/>
      <c r="C82" s="181"/>
      <c r="D82" s="182"/>
      <c r="E82" s="183"/>
      <c r="F82" s="183"/>
      <c r="G82" s="181"/>
      <c r="H82" s="184"/>
      <c r="I82" s="181"/>
      <c r="J82" s="185"/>
      <c r="K82" s="181"/>
      <c r="L82" s="183"/>
      <c r="M82" s="181"/>
      <c r="N82" s="186"/>
      <c r="O82" s="186"/>
      <c r="P82" s="187"/>
      <c r="Q82" s="188"/>
      <c r="R82" s="188"/>
      <c r="S82" s="188"/>
      <c r="T82" s="188"/>
      <c r="U82" s="188"/>
      <c r="V82" s="181"/>
      <c r="W82" s="188"/>
      <c r="X82" s="188"/>
      <c r="Y82" s="181"/>
      <c r="Z82" s="186"/>
      <c r="AA82" s="186"/>
      <c r="AB82" s="187"/>
      <c r="AD82" s="190"/>
      <c r="AE82" s="190"/>
      <c r="AF82" s="190"/>
      <c r="AG82" s="190"/>
      <c r="AH82" s="181"/>
      <c r="AI82" s="186"/>
      <c r="AJ82" s="186"/>
      <c r="AK82" s="187"/>
      <c r="AM82" s="190"/>
      <c r="AN82" s="190"/>
      <c r="AO82" s="188"/>
      <c r="AP82" s="188"/>
      <c r="AR82" s="188"/>
      <c r="AS82" s="188"/>
      <c r="AT82" s="181"/>
      <c r="AU82" s="188"/>
    </row>
    <row r="83" spans="1:47" s="192" customFormat="1" ht="34.5" customHeight="1" x14ac:dyDescent="0.25">
      <c r="A83" s="990" t="s">
        <v>134</v>
      </c>
      <c r="B83" s="990"/>
      <c r="C83" s="990"/>
      <c r="D83" s="990"/>
      <c r="E83" s="990"/>
      <c r="F83" s="990"/>
      <c r="G83" s="990"/>
      <c r="H83" s="990"/>
      <c r="I83" s="990"/>
      <c r="J83" s="990"/>
      <c r="K83" s="990"/>
      <c r="L83" s="990"/>
      <c r="M83" s="990"/>
      <c r="N83" s="990"/>
      <c r="O83" s="990"/>
      <c r="P83" s="990"/>
      <c r="Q83" s="990"/>
      <c r="R83" s="990"/>
      <c r="S83" s="990"/>
      <c r="T83" s="990"/>
      <c r="U83" s="990"/>
      <c r="V83" s="990"/>
      <c r="W83" s="990"/>
      <c r="X83" s="990"/>
      <c r="Y83" s="990"/>
      <c r="Z83" s="990"/>
      <c r="AA83" s="990"/>
      <c r="AB83" s="990"/>
      <c r="AC83" s="957"/>
      <c r="AD83" s="957"/>
      <c r="AE83" s="191"/>
      <c r="AF83" s="37"/>
      <c r="AG83" s="37"/>
      <c r="AH83" s="37"/>
      <c r="AI83" s="37"/>
      <c r="AJ83" s="37"/>
      <c r="AO83" s="191"/>
      <c r="AP83" s="191"/>
      <c r="AQ83" s="37"/>
      <c r="AR83" s="37"/>
      <c r="AS83" s="37"/>
      <c r="AT83" s="37"/>
      <c r="AU83" s="37"/>
    </row>
    <row r="84" spans="1:47" s="192" customFormat="1" x14ac:dyDescent="0.25">
      <c r="A84" s="981" t="s">
        <v>135</v>
      </c>
      <c r="B84" s="981"/>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54"/>
      <c r="AD84" s="954"/>
      <c r="AE84" s="191"/>
      <c r="AF84" s="37"/>
      <c r="AG84" s="37"/>
      <c r="AH84" s="37"/>
      <c r="AI84" s="37"/>
      <c r="AJ84" s="37"/>
      <c r="AO84" s="191"/>
      <c r="AP84" s="191"/>
      <c r="AQ84" s="37"/>
      <c r="AR84" s="37"/>
      <c r="AS84" s="37"/>
      <c r="AT84" s="37"/>
      <c r="AU84" s="37"/>
    </row>
    <row r="85" spans="1:47" s="192" customFormat="1" ht="26.45" customHeight="1" x14ac:dyDescent="0.25">
      <c r="A85" s="992" t="s">
        <v>136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59"/>
      <c r="AD85" s="959"/>
      <c r="AE85" s="191"/>
      <c r="AF85" s="37"/>
      <c r="AG85" s="37"/>
      <c r="AH85" s="37"/>
      <c r="AI85" s="37"/>
      <c r="AJ85" s="37"/>
      <c r="AO85" s="191"/>
      <c r="AP85" s="191"/>
      <c r="AQ85" s="37"/>
      <c r="AR85" s="37"/>
      <c r="AS85" s="37"/>
      <c r="AT85" s="37"/>
      <c r="AU85" s="37"/>
    </row>
    <row r="86" spans="1:47" s="192" customFormat="1" ht="23.25" customHeight="1" x14ac:dyDescent="0.25">
      <c r="A86" s="992" t="s">
        <v>137</v>
      </c>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59"/>
      <c r="AD86" s="959"/>
      <c r="AE86" s="191"/>
      <c r="AF86" s="37"/>
      <c r="AG86" s="37"/>
      <c r="AH86" s="37"/>
      <c r="AI86" s="37"/>
      <c r="AJ86" s="37"/>
      <c r="AO86" s="191"/>
      <c r="AP86" s="191"/>
      <c r="AQ86" s="37"/>
      <c r="AR86" s="37"/>
      <c r="AS86" s="37"/>
      <c r="AT86" s="37"/>
      <c r="AU86" s="37"/>
    </row>
    <row r="87" spans="1:47" s="195" customFormat="1" ht="30.75" customHeight="1" x14ac:dyDescent="0.25">
      <c r="A87" s="993" t="s">
        <v>138</v>
      </c>
      <c r="B87" s="993"/>
      <c r="C87" s="993"/>
      <c r="D87" s="993"/>
      <c r="E87" s="993"/>
      <c r="F87" s="993"/>
      <c r="G87" s="993"/>
      <c r="H87" s="993"/>
      <c r="I87" s="993"/>
      <c r="J87" s="993"/>
      <c r="K87" s="993"/>
      <c r="L87" s="993"/>
      <c r="M87" s="993"/>
      <c r="N87" s="993"/>
      <c r="O87" s="993"/>
      <c r="P87" s="993"/>
      <c r="Q87" s="993"/>
      <c r="R87" s="993"/>
      <c r="S87" s="993"/>
      <c r="T87" s="993"/>
      <c r="U87" s="993"/>
      <c r="V87" s="993"/>
      <c r="W87" s="993"/>
      <c r="X87" s="993"/>
      <c r="Y87" s="993"/>
      <c r="Z87" s="993"/>
      <c r="AA87" s="993"/>
      <c r="AB87" s="993"/>
      <c r="AC87" s="961"/>
      <c r="AD87" s="961"/>
      <c r="AE87" s="193"/>
      <c r="AF87" s="194"/>
      <c r="AG87" s="194"/>
      <c r="AH87" s="194"/>
      <c r="AI87" s="194"/>
      <c r="AJ87" s="194"/>
      <c r="AO87" s="193"/>
      <c r="AP87" s="193"/>
      <c r="AQ87" s="194"/>
      <c r="AR87" s="194"/>
      <c r="AS87" s="194"/>
      <c r="AT87" s="194"/>
      <c r="AU87" s="194"/>
    </row>
    <row r="88" spans="1:47" s="201" customFormat="1" ht="15" customHeight="1" x14ac:dyDescent="0.25">
      <c r="A88" s="196" t="s">
        <v>139</v>
      </c>
      <c r="B88" s="197"/>
      <c r="C88" s="197"/>
      <c r="D88" s="197"/>
      <c r="E88" s="197"/>
      <c r="F88" s="197"/>
      <c r="G88" s="197"/>
      <c r="H88" s="197"/>
      <c r="I88" s="197"/>
      <c r="J88" s="197"/>
      <c r="K88" s="197"/>
      <c r="L88" s="197"/>
      <c r="M88" s="197"/>
      <c r="N88" s="197"/>
      <c r="O88" s="197"/>
      <c r="P88" s="197"/>
      <c r="Q88" s="197"/>
      <c r="R88" s="197"/>
      <c r="S88" s="197"/>
      <c r="T88" s="197"/>
      <c r="U88" s="197"/>
      <c r="V88" s="198"/>
      <c r="W88" s="198"/>
      <c r="X88" s="198"/>
      <c r="Y88" s="198"/>
      <c r="Z88" s="198"/>
      <c r="AA88" s="198"/>
      <c r="AB88" s="198"/>
      <c r="AC88" s="198"/>
      <c r="AD88" s="198"/>
      <c r="AE88" s="199"/>
      <c r="AF88" s="200"/>
      <c r="AG88" s="200"/>
      <c r="AH88" s="200"/>
      <c r="AI88" s="200"/>
      <c r="AJ88" s="200"/>
      <c r="AO88" s="199"/>
      <c r="AP88" s="199"/>
      <c r="AQ88" s="200"/>
      <c r="AR88" s="200"/>
      <c r="AS88" s="200"/>
      <c r="AT88" s="200"/>
      <c r="AU88" s="200"/>
    </row>
    <row r="89" spans="1:47" s="195" customFormat="1" ht="34.15" customHeight="1" x14ac:dyDescent="0.25">
      <c r="A89" s="994" t="s">
        <v>140</v>
      </c>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194"/>
      <c r="AC89" s="194"/>
      <c r="AD89" s="194"/>
      <c r="AE89" s="202"/>
      <c r="AF89" s="202"/>
      <c r="AG89" s="202"/>
      <c r="AH89" s="202"/>
      <c r="AI89" s="202"/>
      <c r="AJ89" s="202"/>
      <c r="AO89" s="202"/>
      <c r="AP89" s="202"/>
      <c r="AQ89" s="202"/>
      <c r="AR89" s="202"/>
      <c r="AS89" s="202"/>
      <c r="AT89" s="202"/>
      <c r="AU89" s="202"/>
    </row>
    <row r="90" spans="1:47" s="192" customFormat="1" ht="24" customHeight="1" x14ac:dyDescent="0.25">
      <c r="A90" s="992" t="s">
        <v>141</v>
      </c>
      <c r="B90" s="992"/>
      <c r="C90" s="992"/>
      <c r="D90" s="992"/>
      <c r="E90" s="992"/>
      <c r="F90" s="992"/>
      <c r="G90" s="992"/>
      <c r="H90" s="992"/>
      <c r="I90" s="992"/>
      <c r="J90" s="992"/>
      <c r="K90" s="992"/>
      <c r="L90" s="992"/>
      <c r="M90" s="992"/>
      <c r="N90" s="992"/>
      <c r="O90" s="992"/>
      <c r="P90" s="992"/>
      <c r="Q90" s="992"/>
      <c r="R90" s="992"/>
      <c r="S90" s="992"/>
      <c r="T90" s="992"/>
      <c r="U90" s="992"/>
      <c r="V90" s="992"/>
      <c r="W90" s="992"/>
      <c r="X90" s="992"/>
      <c r="Y90" s="992"/>
      <c r="Z90" s="992"/>
      <c r="AA90" s="992"/>
      <c r="AB90" s="992"/>
      <c r="AC90" s="959"/>
      <c r="AD90" s="959"/>
      <c r="AE90" s="191"/>
      <c r="AF90" s="37"/>
      <c r="AG90" s="37"/>
      <c r="AH90" s="37"/>
      <c r="AI90" s="37"/>
      <c r="AJ90" s="37"/>
      <c r="AO90" s="191"/>
      <c r="AP90" s="191"/>
      <c r="AQ90" s="37"/>
      <c r="AR90" s="37"/>
      <c r="AS90" s="37"/>
      <c r="AT90" s="37"/>
      <c r="AU90" s="37"/>
    </row>
    <row r="91" spans="1:47" s="192" customFormat="1" x14ac:dyDescent="0.25">
      <c r="A91" s="991" t="s">
        <v>142</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58"/>
      <c r="AD91" s="958"/>
      <c r="AE91" s="191"/>
      <c r="AF91" s="37"/>
      <c r="AG91" s="37"/>
      <c r="AH91" s="37"/>
      <c r="AI91" s="37"/>
      <c r="AJ91" s="37"/>
      <c r="AO91" s="191"/>
      <c r="AP91" s="191"/>
      <c r="AQ91" s="37"/>
      <c r="AR91" s="37"/>
      <c r="AS91" s="37"/>
      <c r="AT91" s="37"/>
      <c r="AU91" s="37"/>
    </row>
    <row r="92" spans="1:47" s="192" customFormat="1" ht="46.5" customHeight="1" x14ac:dyDescent="0.25">
      <c r="A92" s="993" t="s">
        <v>1695</v>
      </c>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59"/>
      <c r="AD92" s="959"/>
      <c r="AE92" s="191"/>
      <c r="AF92" s="37"/>
      <c r="AG92" s="37"/>
      <c r="AH92" s="37"/>
      <c r="AI92" s="37"/>
      <c r="AJ92" s="37"/>
      <c r="AO92" s="191"/>
      <c r="AP92" s="191"/>
      <c r="AQ92" s="37"/>
      <c r="AR92" s="37"/>
      <c r="AS92" s="37"/>
      <c r="AT92" s="37"/>
      <c r="AU92" s="37"/>
    </row>
    <row r="93" spans="1:47" s="192" customFormat="1" ht="52.15" customHeight="1" x14ac:dyDescent="0.25">
      <c r="A93" s="993" t="s">
        <v>1696</v>
      </c>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59"/>
      <c r="AD93" s="959"/>
      <c r="AE93" s="191"/>
      <c r="AF93" s="37"/>
      <c r="AG93" s="37"/>
      <c r="AH93" s="37"/>
      <c r="AI93" s="37"/>
      <c r="AJ93" s="37"/>
      <c r="AO93" s="191"/>
      <c r="AP93" s="191"/>
      <c r="AQ93" s="37"/>
      <c r="AR93" s="37"/>
      <c r="AS93" s="37"/>
      <c r="AT93" s="37"/>
      <c r="AU93" s="37"/>
    </row>
    <row r="94" spans="1:47" s="192" customFormat="1" x14ac:dyDescent="0.25">
      <c r="A94" s="991" t="s">
        <v>143</v>
      </c>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58"/>
      <c r="AD94" s="958"/>
      <c r="AE94" s="191"/>
      <c r="AF94" s="37"/>
      <c r="AG94" s="37"/>
      <c r="AH94" s="37"/>
      <c r="AI94" s="37"/>
      <c r="AJ94" s="37"/>
      <c r="AO94" s="191"/>
      <c r="AP94" s="191"/>
      <c r="AQ94" s="37"/>
      <c r="AR94" s="37"/>
      <c r="AS94" s="37"/>
      <c r="AT94" s="37"/>
      <c r="AU94" s="37"/>
    </row>
    <row r="95" spans="1:47" s="195" customFormat="1" x14ac:dyDescent="0.25">
      <c r="A95" s="991" t="s">
        <v>144</v>
      </c>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58"/>
      <c r="AD95" s="958"/>
      <c r="AE95" s="193"/>
      <c r="AF95" s="194"/>
      <c r="AG95" s="194"/>
      <c r="AH95" s="194"/>
      <c r="AI95" s="194"/>
      <c r="AJ95" s="194"/>
      <c r="AO95" s="193"/>
      <c r="AP95" s="193"/>
      <c r="AQ95" s="194"/>
      <c r="AR95" s="194"/>
      <c r="AS95" s="194"/>
      <c r="AT95" s="194"/>
      <c r="AU95" s="194"/>
    </row>
    <row r="96" spans="1:47" s="205" customFormat="1" x14ac:dyDescent="0.25">
      <c r="A96" s="991" t="s">
        <v>145</v>
      </c>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58"/>
      <c r="AD96" s="958"/>
      <c r="AE96" s="203"/>
      <c r="AF96" s="204"/>
      <c r="AG96" s="204"/>
      <c r="AH96" s="204"/>
      <c r="AI96" s="204"/>
      <c r="AJ96" s="204"/>
      <c r="AO96" s="203"/>
      <c r="AP96" s="203"/>
      <c r="AQ96" s="204"/>
      <c r="AR96" s="204"/>
      <c r="AS96" s="204"/>
      <c r="AT96" s="204"/>
      <c r="AU96" s="204"/>
    </row>
    <row r="97" spans="1:47" s="195" customFormat="1" x14ac:dyDescent="0.25">
      <c r="A97" s="991" t="s">
        <v>146</v>
      </c>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58"/>
      <c r="AD97" s="958"/>
      <c r="AE97" s="193"/>
      <c r="AF97" s="194"/>
      <c r="AG97" s="194"/>
      <c r="AH97" s="194"/>
      <c r="AI97" s="194"/>
      <c r="AJ97" s="194"/>
      <c r="AO97" s="193"/>
      <c r="AP97" s="193"/>
      <c r="AQ97" s="194"/>
      <c r="AR97" s="194"/>
      <c r="AS97" s="194"/>
      <c r="AT97" s="194"/>
      <c r="AU97" s="194"/>
    </row>
    <row r="98" spans="1:47" s="195" customFormat="1" ht="25.5" customHeight="1" x14ac:dyDescent="0.25">
      <c r="A98" s="992" t="s">
        <v>147</v>
      </c>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59"/>
      <c r="AD98" s="959"/>
      <c r="AE98" s="193"/>
      <c r="AF98" s="194"/>
      <c r="AG98" s="194"/>
      <c r="AH98" s="194"/>
      <c r="AI98" s="194"/>
      <c r="AJ98" s="194"/>
      <c r="AO98" s="193"/>
      <c r="AP98" s="193"/>
      <c r="AQ98" s="194"/>
      <c r="AR98" s="194"/>
      <c r="AS98" s="194"/>
      <c r="AT98" s="194"/>
      <c r="AU98" s="194"/>
    </row>
    <row r="99" spans="1:47" s="195" customFormat="1" ht="26.25" customHeight="1" x14ac:dyDescent="0.25">
      <c r="A99" s="981" t="s">
        <v>148</v>
      </c>
      <c r="B99" s="981"/>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54"/>
      <c r="AD99" s="954"/>
      <c r="AE99" s="193"/>
      <c r="AF99" s="194"/>
      <c r="AG99" s="194"/>
      <c r="AH99" s="194"/>
      <c r="AI99" s="194"/>
      <c r="AJ99" s="194"/>
      <c r="AO99" s="193"/>
      <c r="AP99" s="193"/>
      <c r="AQ99" s="194"/>
      <c r="AR99" s="194"/>
      <c r="AS99" s="194"/>
      <c r="AT99" s="194"/>
      <c r="AU99" s="194"/>
    </row>
    <row r="100" spans="1:47" s="195" customFormat="1" x14ac:dyDescent="0.25">
      <c r="A100" s="206" t="s">
        <v>149</v>
      </c>
      <c r="B100" s="954"/>
      <c r="C100" s="954"/>
      <c r="D100" s="954"/>
      <c r="E100" s="954"/>
      <c r="F100" s="954"/>
      <c r="G100" s="958"/>
      <c r="H100" s="954"/>
      <c r="I100" s="958"/>
      <c r="J100" s="954"/>
      <c r="K100" s="958"/>
      <c r="L100" s="954"/>
      <c r="M100" s="958"/>
      <c r="N100" s="958"/>
      <c r="O100" s="958"/>
      <c r="P100" s="958"/>
      <c r="Q100" s="958"/>
      <c r="R100" s="958"/>
      <c r="S100" s="958"/>
      <c r="T100" s="207"/>
      <c r="U100" s="207"/>
      <c r="V100" s="207"/>
      <c r="W100" s="207"/>
      <c r="X100" s="207"/>
      <c r="Y100" s="207"/>
      <c r="Z100" s="207"/>
      <c r="AA100" s="207"/>
      <c r="AB100" s="207"/>
      <c r="AC100" s="207"/>
      <c r="AD100" s="207"/>
      <c r="AE100" s="193"/>
      <c r="AF100" s="194"/>
      <c r="AG100" s="194"/>
      <c r="AH100" s="194"/>
      <c r="AI100" s="194"/>
      <c r="AJ100" s="194"/>
      <c r="AO100" s="193"/>
      <c r="AP100" s="193"/>
      <c r="AQ100" s="194"/>
      <c r="AR100" s="194"/>
      <c r="AS100" s="194"/>
      <c r="AT100" s="194"/>
      <c r="AU100" s="194"/>
    </row>
    <row r="101" spans="1:47" s="195" customFormat="1" x14ac:dyDescent="0.25">
      <c r="A101" s="992" t="s">
        <v>150</v>
      </c>
      <c r="B101" s="992"/>
      <c r="C101" s="992"/>
      <c r="D101" s="992"/>
      <c r="E101" s="992"/>
      <c r="F101" s="992"/>
      <c r="G101" s="992"/>
      <c r="H101" s="992"/>
      <c r="I101" s="992"/>
      <c r="J101" s="992"/>
      <c r="K101" s="992"/>
      <c r="L101" s="992"/>
      <c r="M101" s="992"/>
      <c r="N101" s="992"/>
      <c r="O101" s="992"/>
      <c r="P101" s="992"/>
      <c r="Q101" s="992"/>
      <c r="R101" s="992"/>
      <c r="S101" s="992"/>
      <c r="T101" s="992"/>
      <c r="U101" s="992"/>
      <c r="V101" s="992"/>
      <c r="W101" s="992"/>
      <c r="X101" s="992"/>
      <c r="Y101" s="992"/>
      <c r="Z101" s="992"/>
      <c r="AA101" s="992"/>
      <c r="AB101" s="992"/>
      <c r="AC101" s="959"/>
      <c r="AD101" s="959"/>
      <c r="AE101" s="208"/>
    </row>
    <row r="102" spans="1:47" s="195" customFormat="1" x14ac:dyDescent="0.25">
      <c r="A102" s="996" t="s">
        <v>151</v>
      </c>
      <c r="B102" s="996"/>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6"/>
      <c r="AB102" s="996"/>
      <c r="AC102" s="960"/>
      <c r="AD102" s="960"/>
      <c r="AE102" s="208"/>
    </row>
    <row r="103" spans="1:47" s="195" customFormat="1" x14ac:dyDescent="0.25">
      <c r="A103" s="997" t="s">
        <v>152</v>
      </c>
      <c r="B103" s="997"/>
      <c r="C103" s="997"/>
      <c r="D103" s="997"/>
      <c r="E103" s="997"/>
      <c r="F103" s="997"/>
      <c r="G103" s="997"/>
      <c r="H103" s="997"/>
      <c r="I103" s="997"/>
      <c r="J103" s="997"/>
      <c r="K103" s="997"/>
      <c r="L103" s="997"/>
      <c r="M103" s="997"/>
      <c r="N103" s="997"/>
      <c r="O103" s="997"/>
      <c r="P103" s="997"/>
      <c r="Q103" s="997"/>
      <c r="R103" s="997"/>
      <c r="S103" s="997"/>
      <c r="T103" s="997"/>
      <c r="U103" s="997"/>
      <c r="V103" s="997"/>
      <c r="W103" s="997"/>
      <c r="X103" s="997"/>
      <c r="Y103" s="997"/>
      <c r="Z103" s="997"/>
      <c r="AA103" s="997"/>
      <c r="AB103" s="997"/>
      <c r="AC103" s="961"/>
      <c r="AD103" s="961"/>
      <c r="AE103" s="193"/>
      <c r="AF103" s="194"/>
      <c r="AG103" s="194"/>
      <c r="AH103" s="194"/>
      <c r="AI103" s="194"/>
      <c r="AJ103" s="194"/>
      <c r="AO103" s="193"/>
      <c r="AP103" s="193"/>
      <c r="AQ103" s="194"/>
      <c r="AR103" s="194"/>
      <c r="AS103" s="194"/>
      <c r="AT103" s="194"/>
      <c r="AU103" s="194"/>
    </row>
    <row r="104" spans="1:47" s="195" customFormat="1" ht="49.5" customHeight="1" x14ac:dyDescent="0.25">
      <c r="A104" s="998" t="s">
        <v>153</v>
      </c>
      <c r="B104" s="998"/>
      <c r="C104" s="998"/>
      <c r="D104" s="998"/>
      <c r="E104" s="998"/>
      <c r="F104" s="998"/>
      <c r="G104" s="998"/>
      <c r="H104" s="998"/>
      <c r="I104" s="998"/>
      <c r="J104" s="998"/>
      <c r="K104" s="998"/>
      <c r="L104" s="998"/>
      <c r="M104" s="998"/>
      <c r="N104" s="998"/>
      <c r="O104" s="998"/>
      <c r="P104" s="998"/>
      <c r="Q104" s="998"/>
      <c r="R104" s="998"/>
      <c r="S104" s="998"/>
      <c r="T104" s="998"/>
      <c r="U104" s="998"/>
      <c r="V104" s="998"/>
      <c r="W104" s="998"/>
      <c r="X104" s="998"/>
      <c r="Y104" s="998"/>
      <c r="Z104" s="998"/>
      <c r="AA104" s="998"/>
      <c r="AB104" s="998"/>
      <c r="AC104" s="961"/>
      <c r="AD104" s="961"/>
      <c r="AE104" s="193"/>
      <c r="AF104" s="194"/>
      <c r="AG104" s="194"/>
      <c r="AH104" s="194"/>
      <c r="AI104" s="194"/>
      <c r="AJ104" s="194"/>
      <c r="AO104" s="193"/>
      <c r="AP104" s="193"/>
      <c r="AQ104" s="194"/>
      <c r="AR104" s="194"/>
      <c r="AS104" s="194"/>
      <c r="AT104" s="194"/>
      <c r="AU104" s="194"/>
    </row>
    <row r="105" spans="1:47" s="195" customFormat="1" x14ac:dyDescent="0.25">
      <c r="A105" s="961"/>
      <c r="B105" s="961"/>
      <c r="C105" s="961"/>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1"/>
      <c r="AB105" s="961"/>
      <c r="AC105" s="961"/>
      <c r="AD105" s="961"/>
      <c r="AE105" s="193"/>
      <c r="AF105" s="194"/>
      <c r="AG105" s="194"/>
      <c r="AH105" s="194"/>
      <c r="AI105" s="194"/>
      <c r="AJ105" s="194"/>
      <c r="AO105" s="193"/>
      <c r="AP105" s="193"/>
      <c r="AQ105" s="194"/>
      <c r="AR105" s="194"/>
      <c r="AS105" s="194"/>
      <c r="AT105" s="194"/>
      <c r="AU105" s="194"/>
    </row>
    <row r="106" spans="1:47" s="195" customFormat="1" x14ac:dyDescent="0.25">
      <c r="A106" s="209" t="s">
        <v>154</v>
      </c>
      <c r="B106" s="203"/>
      <c r="C106" s="210"/>
      <c r="D106" s="211"/>
      <c r="E106" s="211"/>
      <c r="F106" s="211"/>
      <c r="G106" s="193"/>
      <c r="H106" s="193"/>
      <c r="I106" s="193"/>
      <c r="J106" s="193"/>
      <c r="K106" s="193"/>
      <c r="L106" s="193"/>
      <c r="M106" s="193"/>
      <c r="N106" s="193"/>
      <c r="O106" s="193"/>
      <c r="P106" s="193"/>
      <c r="Q106" s="212"/>
      <c r="R106" s="212"/>
      <c r="S106" s="193"/>
      <c r="T106" s="194"/>
      <c r="U106" s="194"/>
      <c r="V106" s="204"/>
      <c r="W106" s="204"/>
      <c r="X106" s="204"/>
      <c r="Y106" s="204"/>
      <c r="Z106" s="204"/>
      <c r="AA106" s="204"/>
      <c r="AB106" s="204"/>
      <c r="AC106" s="204"/>
      <c r="AD106" s="204"/>
      <c r="AE106" s="202"/>
      <c r="AF106" s="202"/>
      <c r="AG106" s="202"/>
      <c r="AH106" s="202"/>
      <c r="AI106" s="202"/>
      <c r="AJ106" s="202"/>
      <c r="AO106" s="202"/>
      <c r="AP106" s="202"/>
      <c r="AQ106" s="202"/>
      <c r="AR106" s="202"/>
      <c r="AS106" s="202"/>
      <c r="AT106" s="202"/>
      <c r="AU106" s="202"/>
    </row>
    <row r="107" spans="1:47" s="195" customFormat="1" x14ac:dyDescent="0.25">
      <c r="A107" s="203" t="s">
        <v>1691</v>
      </c>
      <c r="B107" s="203"/>
      <c r="C107" s="210"/>
      <c r="D107" s="211"/>
      <c r="E107" s="211"/>
      <c r="F107" s="211"/>
      <c r="G107" s="203"/>
      <c r="H107" s="203"/>
      <c r="I107" s="203"/>
      <c r="J107" s="203"/>
      <c r="K107" s="203"/>
      <c r="L107" s="203"/>
      <c r="M107" s="203"/>
      <c r="N107" s="203"/>
      <c r="O107" s="203"/>
      <c r="P107" s="203"/>
      <c r="Q107" s="212"/>
      <c r="R107" s="212"/>
      <c r="S107" s="203"/>
      <c r="T107" s="204"/>
      <c r="U107" s="204"/>
      <c r="V107" s="202"/>
      <c r="W107" s="202"/>
      <c r="X107" s="202"/>
      <c r="Y107" s="202"/>
      <c r="Z107" s="202"/>
      <c r="AA107" s="202"/>
      <c r="AB107" s="202"/>
      <c r="AC107" s="202"/>
      <c r="AD107" s="202"/>
      <c r="AE107" s="202"/>
      <c r="AF107" s="202"/>
      <c r="AG107" s="202"/>
      <c r="AH107" s="202"/>
      <c r="AI107" s="202"/>
      <c r="AJ107" s="202"/>
      <c r="AO107" s="202"/>
      <c r="AP107" s="202"/>
      <c r="AQ107" s="202"/>
      <c r="AR107" s="202"/>
      <c r="AS107" s="202"/>
      <c r="AT107" s="202"/>
      <c r="AU107" s="202"/>
    </row>
    <row r="108" spans="1:47" s="218" customFormat="1" x14ac:dyDescent="0.25">
      <c r="A108" s="995"/>
      <c r="B108" s="995"/>
      <c r="C108" s="213"/>
      <c r="D108" s="214"/>
      <c r="E108" s="214"/>
      <c r="F108" s="214"/>
      <c r="G108" s="215"/>
      <c r="H108" s="202"/>
      <c r="I108" s="215"/>
      <c r="J108" s="216"/>
      <c r="K108" s="215"/>
      <c r="L108" s="217"/>
      <c r="M108" s="215"/>
      <c r="N108" s="215"/>
      <c r="O108" s="215"/>
      <c r="P108" s="215"/>
      <c r="Q108" s="215"/>
      <c r="R108" s="215"/>
      <c r="S108" s="215"/>
      <c r="T108" s="215"/>
      <c r="U108" s="215"/>
      <c r="V108" s="215"/>
      <c r="W108" s="215"/>
      <c r="X108" s="215"/>
      <c r="Y108" s="215"/>
      <c r="Z108" s="215"/>
      <c r="AA108" s="215"/>
      <c r="AB108" s="215"/>
      <c r="AH108" s="215"/>
      <c r="AI108" s="215"/>
      <c r="AJ108" s="215"/>
      <c r="AK108" s="215"/>
      <c r="AO108" s="215"/>
      <c r="AP108" s="215"/>
      <c r="AR108" s="215"/>
      <c r="AS108" s="215"/>
      <c r="AT108" s="215"/>
      <c r="AU108" s="215"/>
    </row>
    <row r="109" spans="1:47" s="218" customFormat="1" x14ac:dyDescent="0.25">
      <c r="A109" s="215"/>
      <c r="C109" s="215"/>
      <c r="D109" s="219"/>
      <c r="E109" s="220"/>
      <c r="F109" s="220"/>
      <c r="G109" s="215"/>
      <c r="H109" s="202"/>
      <c r="I109" s="215"/>
      <c r="J109" s="216"/>
      <c r="K109" s="215"/>
      <c r="L109" s="217"/>
      <c r="M109" s="215"/>
      <c r="N109" s="215"/>
      <c r="O109" s="215"/>
      <c r="P109" s="215"/>
      <c r="Q109" s="215"/>
      <c r="R109" s="215"/>
      <c r="S109" s="215"/>
      <c r="T109" s="215"/>
      <c r="U109" s="215"/>
      <c r="V109" s="215"/>
      <c r="W109" s="215"/>
      <c r="X109" s="215"/>
      <c r="Y109" s="215"/>
      <c r="Z109" s="215"/>
      <c r="AA109" s="215"/>
      <c r="AB109" s="215"/>
      <c r="AH109" s="215"/>
      <c r="AI109" s="215"/>
      <c r="AJ109" s="215"/>
      <c r="AK109" s="215"/>
      <c r="AO109" s="215"/>
      <c r="AP109" s="215"/>
      <c r="AR109" s="215"/>
      <c r="AS109" s="215"/>
      <c r="AT109" s="215"/>
      <c r="AU109" s="215"/>
    </row>
    <row r="110" spans="1:47" s="218" customFormat="1" x14ac:dyDescent="0.25">
      <c r="A110" s="215"/>
      <c r="B110" s="215"/>
      <c r="C110" s="215"/>
      <c r="D110" s="219"/>
      <c r="E110" s="214"/>
      <c r="F110" s="214"/>
      <c r="G110" s="215"/>
      <c r="H110" s="202"/>
      <c r="I110" s="215"/>
      <c r="J110" s="216"/>
      <c r="K110" s="215"/>
      <c r="L110" s="217"/>
      <c r="M110" s="215"/>
      <c r="N110" s="215"/>
      <c r="O110" s="215"/>
      <c r="P110" s="215"/>
      <c r="Q110" s="215"/>
      <c r="R110" s="215"/>
      <c r="S110" s="215"/>
      <c r="T110" s="215"/>
      <c r="U110" s="215"/>
      <c r="V110" s="215"/>
      <c r="W110" s="215"/>
      <c r="X110" s="215"/>
      <c r="Y110" s="215"/>
      <c r="Z110" s="215"/>
      <c r="AA110" s="215"/>
      <c r="AB110" s="215"/>
      <c r="AH110" s="215"/>
      <c r="AI110" s="215"/>
      <c r="AJ110" s="215"/>
      <c r="AK110" s="215"/>
      <c r="AO110" s="215"/>
      <c r="AP110" s="215"/>
      <c r="AR110" s="215"/>
      <c r="AS110" s="215"/>
      <c r="AT110" s="215"/>
      <c r="AU110" s="215"/>
    </row>
    <row r="111" spans="1:47" x14ac:dyDescent="0.25">
      <c r="A111" s="221"/>
      <c r="B111" s="221"/>
      <c r="C111" s="221"/>
      <c r="E111" s="217"/>
      <c r="F111" s="217"/>
      <c r="G111" s="221"/>
      <c r="H111" s="202"/>
      <c r="I111" s="221"/>
      <c r="J111" s="216"/>
      <c r="K111" s="221"/>
      <c r="L111" s="217"/>
      <c r="M111" s="221"/>
      <c r="N111" s="221"/>
      <c r="O111" s="221"/>
      <c r="P111" s="221"/>
      <c r="Q111" s="221"/>
      <c r="R111" s="221"/>
      <c r="S111" s="221"/>
      <c r="T111" s="221"/>
      <c r="U111" s="221"/>
      <c r="V111" s="221"/>
      <c r="W111" s="221"/>
      <c r="X111" s="221"/>
      <c r="Y111" s="221"/>
      <c r="Z111" s="221"/>
      <c r="AA111" s="221"/>
      <c r="AB111" s="221"/>
      <c r="AH111" s="221"/>
      <c r="AI111" s="221"/>
      <c r="AJ111" s="221"/>
      <c r="AK111" s="221"/>
      <c r="AO111" s="221"/>
      <c r="AP111" s="221"/>
      <c r="AR111" s="221"/>
      <c r="AS111" s="221"/>
      <c r="AT111" s="221"/>
      <c r="AU111" s="221"/>
    </row>
    <row r="112" spans="1:47" x14ac:dyDescent="0.25">
      <c r="A112" s="221"/>
      <c r="B112" s="221"/>
      <c r="C112" s="221"/>
      <c r="E112" s="217"/>
      <c r="F112" s="217"/>
      <c r="G112" s="221"/>
      <c r="H112" s="202"/>
      <c r="I112" s="221"/>
      <c r="J112" s="216"/>
      <c r="K112" s="221"/>
      <c r="L112" s="217"/>
      <c r="M112" s="221"/>
      <c r="N112" s="221"/>
      <c r="O112" s="221"/>
      <c r="P112" s="221"/>
      <c r="Q112" s="221"/>
      <c r="R112" s="221"/>
      <c r="S112" s="221"/>
      <c r="T112" s="221"/>
      <c r="U112" s="221"/>
      <c r="V112" s="221"/>
      <c r="W112" s="221"/>
      <c r="X112" s="221"/>
      <c r="Y112" s="221"/>
      <c r="Z112" s="221"/>
      <c r="AA112" s="221"/>
      <c r="AB112" s="221"/>
      <c r="AH112" s="221"/>
      <c r="AI112" s="221"/>
      <c r="AJ112" s="221"/>
      <c r="AK112" s="221"/>
      <c r="AO112" s="221"/>
      <c r="AP112" s="221"/>
      <c r="AR112" s="221"/>
      <c r="AS112" s="221"/>
      <c r="AT112" s="221"/>
      <c r="AU112" s="221"/>
    </row>
    <row r="113" spans="1:47" x14ac:dyDescent="0.25">
      <c r="A113" s="221"/>
      <c r="B113" s="221"/>
      <c r="C113" s="221"/>
      <c r="G113" s="221"/>
      <c r="H113" s="224"/>
      <c r="I113" s="221"/>
      <c r="J113" s="225"/>
      <c r="K113" s="221"/>
      <c r="M113" s="221"/>
      <c r="N113" s="221"/>
      <c r="O113" s="221"/>
      <c r="P113" s="221"/>
      <c r="Q113" s="221"/>
      <c r="R113" s="221"/>
      <c r="S113" s="221"/>
      <c r="T113" s="221"/>
      <c r="U113" s="221"/>
      <c r="V113" s="221"/>
      <c r="W113" s="221"/>
      <c r="X113" s="221"/>
      <c r="Y113" s="221"/>
      <c r="Z113" s="221"/>
      <c r="AA113" s="221"/>
      <c r="AB113" s="221"/>
      <c r="AH113" s="221"/>
      <c r="AI113" s="221"/>
      <c r="AJ113" s="221"/>
      <c r="AK113" s="221"/>
      <c r="AO113" s="221"/>
      <c r="AP113" s="221"/>
      <c r="AR113" s="221"/>
      <c r="AS113" s="221"/>
      <c r="AT113" s="221"/>
      <c r="AU113" s="221"/>
    </row>
    <row r="114" spans="1:47" x14ac:dyDescent="0.25">
      <c r="A114" s="221"/>
      <c r="B114" s="221"/>
      <c r="C114" s="221"/>
      <c r="G114" s="221"/>
      <c r="H114" s="224"/>
      <c r="I114" s="221"/>
      <c r="J114" s="225"/>
      <c r="K114" s="221"/>
      <c r="M114" s="221"/>
      <c r="N114" s="221"/>
      <c r="O114" s="221"/>
      <c r="P114" s="221"/>
      <c r="Q114" s="221"/>
      <c r="R114" s="221"/>
      <c r="S114" s="221"/>
      <c r="T114" s="221"/>
      <c r="U114" s="221"/>
      <c r="V114" s="221"/>
      <c r="W114" s="221"/>
      <c r="X114" s="221"/>
      <c r="Y114" s="221"/>
      <c r="Z114" s="221"/>
      <c r="AA114" s="221"/>
      <c r="AB114" s="221"/>
      <c r="AH114" s="221"/>
      <c r="AI114" s="221"/>
      <c r="AJ114" s="221"/>
      <c r="AK114" s="221"/>
      <c r="AO114" s="221"/>
      <c r="AP114" s="221"/>
      <c r="AR114" s="221"/>
      <c r="AS114" s="221"/>
      <c r="AT114" s="221"/>
      <c r="AU114" s="221"/>
    </row>
    <row r="115" spans="1:47" x14ac:dyDescent="0.25">
      <c r="A115" s="221"/>
      <c r="B115" s="221"/>
      <c r="C115" s="221"/>
      <c r="G115" s="221"/>
      <c r="H115" s="224"/>
      <c r="I115" s="221"/>
      <c r="J115" s="225"/>
      <c r="K115" s="221"/>
      <c r="M115" s="221"/>
      <c r="N115" s="221"/>
      <c r="O115" s="221"/>
      <c r="P115" s="221"/>
      <c r="Q115" s="221"/>
      <c r="R115" s="221"/>
      <c r="S115" s="221"/>
      <c r="T115" s="221"/>
      <c r="U115" s="221"/>
      <c r="V115" s="221"/>
      <c r="W115" s="221"/>
      <c r="X115" s="221"/>
      <c r="Y115" s="221"/>
      <c r="Z115" s="221"/>
      <c r="AA115" s="221"/>
      <c r="AB115" s="221"/>
      <c r="AH115" s="221"/>
      <c r="AI115" s="221"/>
      <c r="AJ115" s="221"/>
      <c r="AK115" s="221"/>
      <c r="AO115" s="221"/>
      <c r="AP115" s="221"/>
      <c r="AR115" s="221"/>
      <c r="AS115" s="221"/>
      <c r="AT115" s="221"/>
      <c r="AU115" s="221"/>
    </row>
    <row r="116" spans="1:47" x14ac:dyDescent="0.25">
      <c r="A116" s="221"/>
      <c r="B116" s="221"/>
      <c r="C116" s="221"/>
      <c r="G116" s="221"/>
      <c r="H116" s="224"/>
      <c r="I116" s="221"/>
      <c r="J116" s="225"/>
      <c r="K116" s="221"/>
      <c r="M116" s="221"/>
      <c r="N116" s="221"/>
      <c r="O116" s="221"/>
      <c r="P116" s="221"/>
      <c r="Q116" s="221"/>
      <c r="R116" s="221"/>
      <c r="S116" s="221"/>
      <c r="T116" s="221"/>
      <c r="U116" s="221"/>
      <c r="V116" s="221"/>
      <c r="W116" s="221"/>
      <c r="X116" s="221"/>
      <c r="Y116" s="221"/>
      <c r="Z116" s="221"/>
      <c r="AA116" s="221"/>
      <c r="AB116" s="221"/>
      <c r="AH116" s="221"/>
      <c r="AI116" s="221"/>
      <c r="AJ116" s="221"/>
      <c r="AK116" s="221"/>
      <c r="AO116" s="221"/>
      <c r="AP116" s="221"/>
      <c r="AR116" s="221"/>
      <c r="AS116" s="221"/>
      <c r="AT116" s="221"/>
      <c r="AU116" s="221"/>
    </row>
    <row r="117" spans="1:47" x14ac:dyDescent="0.25">
      <c r="A117" s="221"/>
      <c r="B117" s="221"/>
      <c r="C117" s="221"/>
      <c r="G117" s="221"/>
      <c r="H117" s="224"/>
      <c r="I117" s="221"/>
      <c r="J117" s="225"/>
      <c r="K117" s="221"/>
      <c r="M117" s="221"/>
      <c r="N117" s="221"/>
      <c r="O117" s="221"/>
      <c r="P117" s="221"/>
      <c r="Q117" s="221"/>
      <c r="R117" s="221"/>
      <c r="S117" s="221"/>
      <c r="T117" s="221"/>
      <c r="U117" s="221"/>
      <c r="V117" s="221"/>
      <c r="W117" s="221"/>
      <c r="X117" s="221"/>
      <c r="Y117" s="221"/>
      <c r="Z117" s="221"/>
      <c r="AA117" s="221"/>
      <c r="AB117" s="221"/>
      <c r="AH117" s="221"/>
      <c r="AI117" s="221"/>
      <c r="AJ117" s="221"/>
      <c r="AK117" s="221"/>
      <c r="AO117" s="221"/>
      <c r="AP117" s="221"/>
      <c r="AR117" s="221"/>
      <c r="AS117" s="221"/>
      <c r="AT117" s="221"/>
      <c r="AU117" s="221"/>
    </row>
    <row r="118" spans="1:47" x14ac:dyDescent="0.25">
      <c r="A118" s="221"/>
      <c r="B118" s="221"/>
      <c r="C118" s="221"/>
      <c r="G118" s="221"/>
      <c r="H118" s="224"/>
      <c r="I118" s="221"/>
      <c r="J118" s="225"/>
      <c r="K118" s="221"/>
      <c r="M118" s="221"/>
      <c r="N118" s="221"/>
      <c r="O118" s="221"/>
      <c r="P118" s="221"/>
      <c r="Q118" s="221"/>
      <c r="R118" s="221"/>
      <c r="S118" s="221"/>
      <c r="T118" s="221"/>
      <c r="U118" s="221"/>
      <c r="V118" s="221"/>
      <c r="W118" s="221"/>
      <c r="X118" s="221"/>
      <c r="Y118" s="221"/>
      <c r="Z118" s="221"/>
      <c r="AA118" s="221"/>
      <c r="AB118" s="221"/>
      <c r="AH118" s="221"/>
      <c r="AI118" s="221"/>
      <c r="AJ118" s="221"/>
      <c r="AK118" s="221"/>
      <c r="AO118" s="221"/>
      <c r="AP118" s="221"/>
      <c r="AR118" s="221"/>
      <c r="AS118" s="221"/>
      <c r="AT118" s="221"/>
      <c r="AU118" s="221"/>
    </row>
    <row r="119" spans="1:47" x14ac:dyDescent="0.25">
      <c r="A119" s="221"/>
      <c r="B119" s="221"/>
      <c r="C119" s="221"/>
      <c r="G119" s="221"/>
      <c r="H119" s="224"/>
      <c r="I119" s="221"/>
      <c r="J119" s="225"/>
      <c r="K119" s="221"/>
      <c r="M119" s="221"/>
      <c r="N119" s="221"/>
      <c r="O119" s="221"/>
      <c r="P119" s="221"/>
      <c r="Q119" s="221"/>
      <c r="R119" s="221"/>
      <c r="S119" s="221"/>
      <c r="T119" s="221"/>
      <c r="U119" s="221"/>
      <c r="V119" s="221"/>
      <c r="W119" s="221"/>
      <c r="X119" s="221"/>
      <c r="Y119" s="221"/>
      <c r="Z119" s="221"/>
      <c r="AA119" s="221"/>
      <c r="AB119" s="221"/>
      <c r="AH119" s="221"/>
      <c r="AI119" s="221"/>
      <c r="AJ119" s="221"/>
      <c r="AK119" s="221"/>
      <c r="AO119" s="221"/>
      <c r="AP119" s="221"/>
      <c r="AR119" s="221"/>
      <c r="AS119" s="221"/>
      <c r="AT119" s="221"/>
      <c r="AU119" s="221"/>
    </row>
    <row r="120" spans="1:47" x14ac:dyDescent="0.25">
      <c r="A120" s="221"/>
      <c r="B120" s="221"/>
      <c r="C120" s="221"/>
      <c r="G120" s="221"/>
      <c r="H120" s="224"/>
      <c r="I120" s="221"/>
      <c r="J120" s="225"/>
      <c r="K120" s="221"/>
      <c r="M120" s="221"/>
      <c r="N120" s="221"/>
      <c r="O120" s="221"/>
      <c r="P120" s="221"/>
      <c r="Q120" s="221"/>
      <c r="R120" s="221"/>
      <c r="S120" s="221"/>
      <c r="T120" s="221"/>
      <c r="U120" s="221"/>
      <c r="V120" s="221"/>
      <c r="W120" s="221"/>
      <c r="X120" s="221"/>
      <c r="Y120" s="221"/>
      <c r="Z120" s="221"/>
      <c r="AA120" s="221"/>
      <c r="AB120" s="221"/>
      <c r="AH120" s="221"/>
      <c r="AI120" s="221"/>
      <c r="AJ120" s="221"/>
      <c r="AK120" s="221"/>
      <c r="AO120" s="221"/>
      <c r="AP120" s="221"/>
      <c r="AR120" s="221"/>
      <c r="AS120" s="221"/>
      <c r="AT120" s="221"/>
      <c r="AU120" s="221"/>
    </row>
    <row r="121" spans="1:47" x14ac:dyDescent="0.25">
      <c r="A121" s="221"/>
      <c r="B121" s="221"/>
      <c r="C121" s="221"/>
      <c r="G121" s="221"/>
      <c r="H121" s="224"/>
      <c r="I121" s="221"/>
      <c r="J121" s="225"/>
      <c r="K121" s="221"/>
      <c r="M121" s="221"/>
      <c r="N121" s="221"/>
      <c r="O121" s="221"/>
      <c r="P121" s="221"/>
      <c r="Q121" s="221"/>
      <c r="R121" s="221"/>
      <c r="S121" s="221"/>
      <c r="T121" s="221"/>
      <c r="U121" s="221"/>
      <c r="V121" s="221"/>
      <c r="W121" s="221"/>
      <c r="X121" s="221"/>
      <c r="Y121" s="221"/>
      <c r="Z121" s="221"/>
      <c r="AA121" s="221"/>
      <c r="AB121" s="221"/>
      <c r="AH121" s="221"/>
      <c r="AI121" s="221"/>
      <c r="AJ121" s="221"/>
      <c r="AK121" s="221"/>
      <c r="AO121" s="221"/>
      <c r="AP121" s="221"/>
      <c r="AR121" s="221"/>
      <c r="AS121" s="221"/>
      <c r="AT121" s="221"/>
      <c r="AU121" s="221"/>
    </row>
    <row r="122" spans="1:47" x14ac:dyDescent="0.25">
      <c r="A122" s="221"/>
      <c r="B122" s="221"/>
      <c r="C122" s="221"/>
      <c r="G122" s="221"/>
      <c r="H122" s="224"/>
      <c r="I122" s="221"/>
      <c r="J122" s="225"/>
      <c r="K122" s="221"/>
      <c r="M122" s="221"/>
      <c r="N122" s="221"/>
      <c r="O122" s="221"/>
      <c r="P122" s="221"/>
      <c r="Q122" s="221"/>
      <c r="R122" s="221"/>
      <c r="S122" s="221"/>
      <c r="T122" s="221"/>
      <c r="U122" s="221"/>
      <c r="V122" s="221"/>
      <c r="W122" s="221"/>
      <c r="X122" s="221"/>
      <c r="Y122" s="221"/>
      <c r="Z122" s="221"/>
      <c r="AA122" s="221"/>
      <c r="AB122" s="221"/>
      <c r="AH122" s="221"/>
      <c r="AI122" s="221"/>
      <c r="AJ122" s="221"/>
      <c r="AK122" s="221"/>
      <c r="AO122" s="221"/>
      <c r="AP122" s="221"/>
      <c r="AR122" s="221"/>
      <c r="AS122" s="221"/>
      <c r="AT122" s="221"/>
      <c r="AU122" s="221"/>
    </row>
    <row r="123" spans="1:47" x14ac:dyDescent="0.25">
      <c r="A123" s="221"/>
      <c r="B123" s="221"/>
      <c r="C123" s="221"/>
      <c r="G123" s="221"/>
      <c r="H123" s="224"/>
      <c r="I123" s="221"/>
      <c r="J123" s="225"/>
      <c r="K123" s="221"/>
      <c r="M123" s="221"/>
      <c r="N123" s="221"/>
      <c r="O123" s="221"/>
      <c r="P123" s="221"/>
      <c r="Q123" s="221"/>
      <c r="R123" s="221"/>
      <c r="S123" s="221"/>
      <c r="T123" s="221"/>
      <c r="U123" s="221"/>
      <c r="V123" s="221"/>
      <c r="W123" s="221"/>
      <c r="X123" s="221"/>
      <c r="Y123" s="221"/>
      <c r="Z123" s="221"/>
      <c r="AA123" s="221"/>
      <c r="AB123" s="221"/>
      <c r="AH123" s="221"/>
      <c r="AI123" s="221"/>
      <c r="AJ123" s="221"/>
      <c r="AK123" s="221"/>
      <c r="AO123" s="221"/>
      <c r="AP123" s="221"/>
      <c r="AR123" s="221"/>
      <c r="AS123" s="221"/>
      <c r="AT123" s="221"/>
      <c r="AU123" s="221"/>
    </row>
    <row r="124" spans="1:47" x14ac:dyDescent="0.25">
      <c r="H124" s="224"/>
      <c r="J124" s="225"/>
    </row>
    <row r="125" spans="1:47" x14ac:dyDescent="0.25">
      <c r="H125" s="224"/>
      <c r="J125" s="225"/>
    </row>
  </sheetData>
  <sheetProtection sheet="1" objects="1" scenarios="1"/>
  <mergeCells count="31">
    <mergeCell ref="A108:B108"/>
    <mergeCell ref="A98:AB98"/>
    <mergeCell ref="A99:AB99"/>
    <mergeCell ref="A101:AB101"/>
    <mergeCell ref="A102:AB102"/>
    <mergeCell ref="A103:AB103"/>
    <mergeCell ref="A104:AB104"/>
    <mergeCell ref="A97:AB97"/>
    <mergeCell ref="A85:AB85"/>
    <mergeCell ref="A86:AB86"/>
    <mergeCell ref="A87:AB87"/>
    <mergeCell ref="A89:AA89"/>
    <mergeCell ref="A90:AB90"/>
    <mergeCell ref="A91:AB91"/>
    <mergeCell ref="A92:AB92"/>
    <mergeCell ref="A93:AB93"/>
    <mergeCell ref="A94:AB94"/>
    <mergeCell ref="A95:AB95"/>
    <mergeCell ref="A96:AB96"/>
    <mergeCell ref="AR5:AS5"/>
    <mergeCell ref="A38:B38"/>
    <mergeCell ref="A44:B44"/>
    <mergeCell ref="A54:B54"/>
    <mergeCell ref="A83:AB83"/>
    <mergeCell ref="AI5:AP5"/>
    <mergeCell ref="A84:AB84"/>
    <mergeCell ref="B5:B6"/>
    <mergeCell ref="C5:F5"/>
    <mergeCell ref="N5:U5"/>
    <mergeCell ref="W5:X5"/>
    <mergeCell ref="Z5:AG5"/>
  </mergeCells>
  <hyperlinks>
    <hyperlink ref="A100" r:id="rId1"/>
    <hyperlink ref="A88"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4"/>
  <sheetViews>
    <sheetView showGridLines="0" topLeftCell="B1" zoomScaleNormal="100" workbookViewId="0">
      <pane xSplit="2" ySplit="6" topLeftCell="D7" activePane="bottomRight" state="frozen"/>
      <selection activeCell="B1" sqref="B1"/>
      <selection pane="topRight" activeCell="D1" sqref="D1"/>
      <selection pane="bottomLeft" activeCell="B7" sqref="B7"/>
      <selection pane="bottomRight" activeCell="B1" sqref="B1"/>
    </sheetView>
  </sheetViews>
  <sheetFormatPr defaultRowHeight="15" x14ac:dyDescent="0.2"/>
  <cols>
    <col min="1" max="1" width="11.5703125" style="246" hidden="1" customWidth="1"/>
    <col min="2" max="2" width="3.140625" style="244" customWidth="1"/>
    <col min="3" max="3" width="34.140625" style="244" customWidth="1"/>
    <col min="4" max="4" width="9.28515625" style="244" customWidth="1"/>
    <col min="5" max="5" width="0.85546875" style="244" customWidth="1"/>
    <col min="6" max="6" width="9" style="244" customWidth="1"/>
    <col min="7" max="7" width="0.85546875" style="244" customWidth="1"/>
    <col min="8" max="8" width="10.140625" style="244" customWidth="1"/>
    <col min="9" max="9" width="10.85546875" style="244" customWidth="1"/>
    <col min="10" max="10" width="11" style="244" customWidth="1"/>
    <col min="11" max="11" width="0.85546875" style="244" customWidth="1"/>
    <col min="12" max="15" width="10.5703125" style="244" customWidth="1"/>
    <col min="16" max="16" width="0.85546875" style="244" customWidth="1"/>
    <col min="17" max="18" width="9" style="244" customWidth="1"/>
    <col min="19" max="19" width="10.140625" style="244" customWidth="1"/>
    <col min="20" max="20" width="10" style="244" customWidth="1"/>
    <col min="21" max="21" width="17" style="245" customWidth="1"/>
    <col min="22" max="22" width="12" style="245" customWidth="1"/>
    <col min="23" max="28" width="3" style="245" customWidth="1"/>
    <col min="29" max="29" width="8.5703125" style="861" customWidth="1"/>
    <col min="30" max="30" width="8.5703125" style="245" customWidth="1"/>
    <col min="31" max="35" width="9" style="245"/>
    <col min="36" max="260" width="9" style="244"/>
    <col min="261" max="261" width="3.140625" style="244" customWidth="1"/>
    <col min="262" max="262" width="34.140625" style="244" customWidth="1"/>
    <col min="263" max="263" width="9.28515625" style="244" customWidth="1"/>
    <col min="264" max="264" width="0.85546875" style="244" customWidth="1"/>
    <col min="265" max="265" width="9" style="244" customWidth="1"/>
    <col min="266" max="266" width="0.85546875" style="244" customWidth="1"/>
    <col min="267" max="267" width="9" style="244" customWidth="1"/>
    <col min="268" max="268" width="8.5703125" style="244" customWidth="1"/>
    <col min="269" max="269" width="0.85546875" style="244" customWidth="1"/>
    <col min="270" max="271" width="10.5703125" style="244" customWidth="1"/>
    <col min="272" max="272" width="0.85546875" style="244" customWidth="1"/>
    <col min="273" max="276" width="9" style="244" customWidth="1"/>
    <col min="277" max="277" width="0.85546875" style="244" customWidth="1"/>
    <col min="278" max="278" width="9" style="244" customWidth="1"/>
    <col min="279" max="279" width="9.7109375" style="244" customWidth="1"/>
    <col min="280" max="283" width="9" style="244"/>
    <col min="284" max="286" width="8.5703125" style="244" customWidth="1"/>
    <col min="287" max="516" width="9" style="244"/>
    <col min="517" max="517" width="3.140625" style="244" customWidth="1"/>
    <col min="518" max="518" width="34.140625" style="244" customWidth="1"/>
    <col min="519" max="519" width="9.28515625" style="244" customWidth="1"/>
    <col min="520" max="520" width="0.85546875" style="244" customWidth="1"/>
    <col min="521" max="521" width="9" style="244" customWidth="1"/>
    <col min="522" max="522" width="0.85546875" style="244" customWidth="1"/>
    <col min="523" max="523" width="9" style="244" customWidth="1"/>
    <col min="524" max="524" width="8.5703125" style="244" customWidth="1"/>
    <col min="525" max="525" width="0.85546875" style="244" customWidth="1"/>
    <col min="526" max="527" width="10.5703125" style="244" customWidth="1"/>
    <col min="528" max="528" width="0.85546875" style="244" customWidth="1"/>
    <col min="529" max="532" width="9" style="244" customWidth="1"/>
    <col min="533" max="533" width="0.85546875" style="244" customWidth="1"/>
    <col min="534" max="534" width="9" style="244" customWidth="1"/>
    <col min="535" max="535" width="9.7109375" style="244" customWidth="1"/>
    <col min="536" max="539" width="9" style="244"/>
    <col min="540" max="542" width="8.5703125" style="244" customWidth="1"/>
    <col min="543" max="772" width="9" style="244"/>
    <col min="773" max="773" width="3.140625" style="244" customWidth="1"/>
    <col min="774" max="774" width="34.140625" style="244" customWidth="1"/>
    <col min="775" max="775" width="9.28515625" style="244" customWidth="1"/>
    <col min="776" max="776" width="0.85546875" style="244" customWidth="1"/>
    <col min="777" max="777" width="9" style="244" customWidth="1"/>
    <col min="778" max="778" width="0.85546875" style="244" customWidth="1"/>
    <col min="779" max="779" width="9" style="244" customWidth="1"/>
    <col min="780" max="780" width="8.5703125" style="244" customWidth="1"/>
    <col min="781" max="781" width="0.85546875" style="244" customWidth="1"/>
    <col min="782" max="783" width="10.5703125" style="244" customWidth="1"/>
    <col min="784" max="784" width="0.85546875" style="244" customWidth="1"/>
    <col min="785" max="788" width="9" style="244" customWidth="1"/>
    <col min="789" max="789" width="0.85546875" style="244" customWidth="1"/>
    <col min="790" max="790" width="9" style="244" customWidth="1"/>
    <col min="791" max="791" width="9.7109375" style="244" customWidth="1"/>
    <col min="792" max="795" width="9" style="244"/>
    <col min="796" max="798" width="8.5703125" style="244" customWidth="1"/>
    <col min="799" max="1028" width="9" style="244"/>
    <col min="1029" max="1029" width="3.140625" style="244" customWidth="1"/>
    <col min="1030" max="1030" width="34.140625" style="244" customWidth="1"/>
    <col min="1031" max="1031" width="9.28515625" style="244" customWidth="1"/>
    <col min="1032" max="1032" width="0.85546875" style="244" customWidth="1"/>
    <col min="1033" max="1033" width="9" style="244" customWidth="1"/>
    <col min="1034" max="1034" width="0.85546875" style="244" customWidth="1"/>
    <col min="1035" max="1035" width="9" style="244" customWidth="1"/>
    <col min="1036" max="1036" width="8.5703125" style="244" customWidth="1"/>
    <col min="1037" max="1037" width="0.85546875" style="244" customWidth="1"/>
    <col min="1038" max="1039" width="10.5703125" style="244" customWidth="1"/>
    <col min="1040" max="1040" width="0.85546875" style="244" customWidth="1"/>
    <col min="1041" max="1044" width="9" style="244" customWidth="1"/>
    <col min="1045" max="1045" width="0.85546875" style="244" customWidth="1"/>
    <col min="1046" max="1046" width="9" style="244" customWidth="1"/>
    <col min="1047" max="1047" width="9.7109375" style="244" customWidth="1"/>
    <col min="1048" max="1051" width="9" style="244"/>
    <col min="1052" max="1054" width="8.5703125" style="244" customWidth="1"/>
    <col min="1055" max="1284" width="9" style="244"/>
    <col min="1285" max="1285" width="3.140625" style="244" customWidth="1"/>
    <col min="1286" max="1286" width="34.140625" style="244" customWidth="1"/>
    <col min="1287" max="1287" width="9.28515625" style="244" customWidth="1"/>
    <col min="1288" max="1288" width="0.85546875" style="244" customWidth="1"/>
    <col min="1289" max="1289" width="9" style="244" customWidth="1"/>
    <col min="1290" max="1290" width="0.85546875" style="244" customWidth="1"/>
    <col min="1291" max="1291" width="9" style="244" customWidth="1"/>
    <col min="1292" max="1292" width="8.5703125" style="244" customWidth="1"/>
    <col min="1293" max="1293" width="0.85546875" style="244" customWidth="1"/>
    <col min="1294" max="1295" width="10.5703125" style="244" customWidth="1"/>
    <col min="1296" max="1296" width="0.85546875" style="244" customWidth="1"/>
    <col min="1297" max="1300" width="9" style="244" customWidth="1"/>
    <col min="1301" max="1301" width="0.85546875" style="244" customWidth="1"/>
    <col min="1302" max="1302" width="9" style="244" customWidth="1"/>
    <col min="1303" max="1303" width="9.7109375" style="244" customWidth="1"/>
    <col min="1304" max="1307" width="9" style="244"/>
    <col min="1308" max="1310" width="8.5703125" style="244" customWidth="1"/>
    <col min="1311" max="1540" width="9" style="244"/>
    <col min="1541" max="1541" width="3.140625" style="244" customWidth="1"/>
    <col min="1542" max="1542" width="34.140625" style="244" customWidth="1"/>
    <col min="1543" max="1543" width="9.28515625" style="244" customWidth="1"/>
    <col min="1544" max="1544" width="0.85546875" style="244" customWidth="1"/>
    <col min="1545" max="1545" width="9" style="244" customWidth="1"/>
    <col min="1546" max="1546" width="0.85546875" style="244" customWidth="1"/>
    <col min="1547" max="1547" width="9" style="244" customWidth="1"/>
    <col min="1548" max="1548" width="8.5703125" style="244" customWidth="1"/>
    <col min="1549" max="1549" width="0.85546875" style="244" customWidth="1"/>
    <col min="1550" max="1551" width="10.5703125" style="244" customWidth="1"/>
    <col min="1552" max="1552" width="0.85546875" style="244" customWidth="1"/>
    <col min="1553" max="1556" width="9" style="244" customWidth="1"/>
    <col min="1557" max="1557" width="0.85546875" style="244" customWidth="1"/>
    <col min="1558" max="1558" width="9" style="244" customWidth="1"/>
    <col min="1559" max="1559" width="9.7109375" style="244" customWidth="1"/>
    <col min="1560" max="1563" width="9" style="244"/>
    <col min="1564" max="1566" width="8.5703125" style="244" customWidth="1"/>
    <col min="1567" max="1796" width="9" style="244"/>
    <col min="1797" max="1797" width="3.140625" style="244" customWidth="1"/>
    <col min="1798" max="1798" width="34.140625" style="244" customWidth="1"/>
    <col min="1799" max="1799" width="9.28515625" style="244" customWidth="1"/>
    <col min="1800" max="1800" width="0.85546875" style="244" customWidth="1"/>
    <col min="1801" max="1801" width="9" style="244" customWidth="1"/>
    <col min="1802" max="1802" width="0.85546875" style="244" customWidth="1"/>
    <col min="1803" max="1803" width="9" style="244" customWidth="1"/>
    <col min="1804" max="1804" width="8.5703125" style="244" customWidth="1"/>
    <col min="1805" max="1805" width="0.85546875" style="244" customWidth="1"/>
    <col min="1806" max="1807" width="10.5703125" style="244" customWidth="1"/>
    <col min="1808" max="1808" width="0.85546875" style="244" customWidth="1"/>
    <col min="1809" max="1812" width="9" style="244" customWidth="1"/>
    <col min="1813" max="1813" width="0.85546875" style="244" customWidth="1"/>
    <col min="1814" max="1814" width="9" style="244" customWidth="1"/>
    <col min="1815" max="1815" width="9.7109375" style="244" customWidth="1"/>
    <col min="1816" max="1819" width="9" style="244"/>
    <col min="1820" max="1822" width="8.5703125" style="244" customWidth="1"/>
    <col min="1823" max="2052" width="9" style="244"/>
    <col min="2053" max="2053" width="3.140625" style="244" customWidth="1"/>
    <col min="2054" max="2054" width="34.140625" style="244" customWidth="1"/>
    <col min="2055" max="2055" width="9.28515625" style="244" customWidth="1"/>
    <col min="2056" max="2056" width="0.85546875" style="244" customWidth="1"/>
    <col min="2057" max="2057" width="9" style="244" customWidth="1"/>
    <col min="2058" max="2058" width="0.85546875" style="244" customWidth="1"/>
    <col min="2059" max="2059" width="9" style="244" customWidth="1"/>
    <col min="2060" max="2060" width="8.5703125" style="244" customWidth="1"/>
    <col min="2061" max="2061" width="0.85546875" style="244" customWidth="1"/>
    <col min="2062" max="2063" width="10.5703125" style="244" customWidth="1"/>
    <col min="2064" max="2064" width="0.85546875" style="244" customWidth="1"/>
    <col min="2065" max="2068" width="9" style="244" customWidth="1"/>
    <col min="2069" max="2069" width="0.85546875" style="244" customWidth="1"/>
    <col min="2070" max="2070" width="9" style="244" customWidth="1"/>
    <col min="2071" max="2071" width="9.7109375" style="244" customWidth="1"/>
    <col min="2072" max="2075" width="9" style="244"/>
    <col min="2076" max="2078" width="8.5703125" style="244" customWidth="1"/>
    <col min="2079" max="2308" width="9" style="244"/>
    <col min="2309" max="2309" width="3.140625" style="244" customWidth="1"/>
    <col min="2310" max="2310" width="34.140625" style="244" customWidth="1"/>
    <col min="2311" max="2311" width="9.28515625" style="244" customWidth="1"/>
    <col min="2312" max="2312" width="0.85546875" style="244" customWidth="1"/>
    <col min="2313" max="2313" width="9" style="244" customWidth="1"/>
    <col min="2314" max="2314" width="0.85546875" style="244" customWidth="1"/>
    <col min="2315" max="2315" width="9" style="244" customWidth="1"/>
    <col min="2316" max="2316" width="8.5703125" style="244" customWidth="1"/>
    <col min="2317" max="2317" width="0.85546875" style="244" customWidth="1"/>
    <col min="2318" max="2319" width="10.5703125" style="244" customWidth="1"/>
    <col min="2320" max="2320" width="0.85546875" style="244" customWidth="1"/>
    <col min="2321" max="2324" width="9" style="244" customWidth="1"/>
    <col min="2325" max="2325" width="0.85546875" style="244" customWidth="1"/>
    <col min="2326" max="2326" width="9" style="244" customWidth="1"/>
    <col min="2327" max="2327" width="9.7109375" style="244" customWidth="1"/>
    <col min="2328" max="2331" width="9" style="244"/>
    <col min="2332" max="2334" width="8.5703125" style="244" customWidth="1"/>
    <col min="2335" max="2564" width="9" style="244"/>
    <col min="2565" max="2565" width="3.140625" style="244" customWidth="1"/>
    <col min="2566" max="2566" width="34.140625" style="244" customWidth="1"/>
    <col min="2567" max="2567" width="9.28515625" style="244" customWidth="1"/>
    <col min="2568" max="2568" width="0.85546875" style="244" customWidth="1"/>
    <col min="2569" max="2569" width="9" style="244" customWidth="1"/>
    <col min="2570" max="2570" width="0.85546875" style="244" customWidth="1"/>
    <col min="2571" max="2571" width="9" style="244" customWidth="1"/>
    <col min="2572" max="2572" width="8.5703125" style="244" customWidth="1"/>
    <col min="2573" max="2573" width="0.85546875" style="244" customWidth="1"/>
    <col min="2574" max="2575" width="10.5703125" style="244" customWidth="1"/>
    <col min="2576" max="2576" width="0.85546875" style="244" customWidth="1"/>
    <col min="2577" max="2580" width="9" style="244" customWidth="1"/>
    <col min="2581" max="2581" width="0.85546875" style="244" customWidth="1"/>
    <col min="2582" max="2582" width="9" style="244" customWidth="1"/>
    <col min="2583" max="2583" width="9.7109375" style="244" customWidth="1"/>
    <col min="2584" max="2587" width="9" style="244"/>
    <col min="2588" max="2590" width="8.5703125" style="244" customWidth="1"/>
    <col min="2591" max="2820" width="9" style="244"/>
    <col min="2821" max="2821" width="3.140625" style="244" customWidth="1"/>
    <col min="2822" max="2822" width="34.140625" style="244" customWidth="1"/>
    <col min="2823" max="2823" width="9.28515625" style="244" customWidth="1"/>
    <col min="2824" max="2824" width="0.85546875" style="244" customWidth="1"/>
    <col min="2825" max="2825" width="9" style="244" customWidth="1"/>
    <col min="2826" max="2826" width="0.85546875" style="244" customWidth="1"/>
    <col min="2827" max="2827" width="9" style="244" customWidth="1"/>
    <col min="2828" max="2828" width="8.5703125" style="244" customWidth="1"/>
    <col min="2829" max="2829" width="0.85546875" style="244" customWidth="1"/>
    <col min="2830" max="2831" width="10.5703125" style="244" customWidth="1"/>
    <col min="2832" max="2832" width="0.85546875" style="244" customWidth="1"/>
    <col min="2833" max="2836" width="9" style="244" customWidth="1"/>
    <col min="2837" max="2837" width="0.85546875" style="244" customWidth="1"/>
    <col min="2838" max="2838" width="9" style="244" customWidth="1"/>
    <col min="2839" max="2839" width="9.7109375" style="244" customWidth="1"/>
    <col min="2840" max="2843" width="9" style="244"/>
    <col min="2844" max="2846" width="8.5703125" style="244" customWidth="1"/>
    <col min="2847" max="3076" width="9" style="244"/>
    <col min="3077" max="3077" width="3.140625" style="244" customWidth="1"/>
    <col min="3078" max="3078" width="34.140625" style="244" customWidth="1"/>
    <col min="3079" max="3079" width="9.28515625" style="244" customWidth="1"/>
    <col min="3080" max="3080" width="0.85546875" style="244" customWidth="1"/>
    <col min="3081" max="3081" width="9" style="244" customWidth="1"/>
    <col min="3082" max="3082" width="0.85546875" style="244" customWidth="1"/>
    <col min="3083" max="3083" width="9" style="244" customWidth="1"/>
    <col min="3084" max="3084" width="8.5703125" style="244" customWidth="1"/>
    <col min="3085" max="3085" width="0.85546875" style="244" customWidth="1"/>
    <col min="3086" max="3087" width="10.5703125" style="244" customWidth="1"/>
    <col min="3088" max="3088" width="0.85546875" style="244" customWidth="1"/>
    <col min="3089" max="3092" width="9" style="244" customWidth="1"/>
    <col min="3093" max="3093" width="0.85546875" style="244" customWidth="1"/>
    <col min="3094" max="3094" width="9" style="244" customWidth="1"/>
    <col min="3095" max="3095" width="9.7109375" style="244" customWidth="1"/>
    <col min="3096" max="3099" width="9" style="244"/>
    <col min="3100" max="3102" width="8.5703125" style="244" customWidth="1"/>
    <col min="3103" max="3332" width="9" style="244"/>
    <col min="3333" max="3333" width="3.140625" style="244" customWidth="1"/>
    <col min="3334" max="3334" width="34.140625" style="244" customWidth="1"/>
    <col min="3335" max="3335" width="9.28515625" style="244" customWidth="1"/>
    <col min="3336" max="3336" width="0.85546875" style="244" customWidth="1"/>
    <col min="3337" max="3337" width="9" style="244" customWidth="1"/>
    <col min="3338" max="3338" width="0.85546875" style="244" customWidth="1"/>
    <col min="3339" max="3339" width="9" style="244" customWidth="1"/>
    <col min="3340" max="3340" width="8.5703125" style="244" customWidth="1"/>
    <col min="3341" max="3341" width="0.85546875" style="244" customWidth="1"/>
    <col min="3342" max="3343" width="10.5703125" style="244" customWidth="1"/>
    <col min="3344" max="3344" width="0.85546875" style="244" customWidth="1"/>
    <col min="3345" max="3348" width="9" style="244" customWidth="1"/>
    <col min="3349" max="3349" width="0.85546875" style="244" customWidth="1"/>
    <col min="3350" max="3350" width="9" style="244" customWidth="1"/>
    <col min="3351" max="3351" width="9.7109375" style="244" customWidth="1"/>
    <col min="3352" max="3355" width="9" style="244"/>
    <col min="3356" max="3358" width="8.5703125" style="244" customWidth="1"/>
    <col min="3359" max="3588" width="9" style="244"/>
    <col min="3589" max="3589" width="3.140625" style="244" customWidth="1"/>
    <col min="3590" max="3590" width="34.140625" style="244" customWidth="1"/>
    <col min="3591" max="3591" width="9.28515625" style="244" customWidth="1"/>
    <col min="3592" max="3592" width="0.85546875" style="244" customWidth="1"/>
    <col min="3593" max="3593" width="9" style="244" customWidth="1"/>
    <col min="3594" max="3594" width="0.85546875" style="244" customWidth="1"/>
    <col min="3595" max="3595" width="9" style="244" customWidth="1"/>
    <col min="3596" max="3596" width="8.5703125" style="244" customWidth="1"/>
    <col min="3597" max="3597" width="0.85546875" style="244" customWidth="1"/>
    <col min="3598" max="3599" width="10.5703125" style="244" customWidth="1"/>
    <col min="3600" max="3600" width="0.85546875" style="244" customWidth="1"/>
    <col min="3601" max="3604" width="9" style="244" customWidth="1"/>
    <col min="3605" max="3605" width="0.85546875" style="244" customWidth="1"/>
    <col min="3606" max="3606" width="9" style="244" customWidth="1"/>
    <col min="3607" max="3607" width="9.7109375" style="244" customWidth="1"/>
    <col min="3608" max="3611" width="9" style="244"/>
    <col min="3612" max="3614" width="8.5703125" style="244" customWidth="1"/>
    <col min="3615" max="3844" width="9" style="244"/>
    <col min="3845" max="3845" width="3.140625" style="244" customWidth="1"/>
    <col min="3846" max="3846" width="34.140625" style="244" customWidth="1"/>
    <col min="3847" max="3847" width="9.28515625" style="244" customWidth="1"/>
    <col min="3848" max="3848" width="0.85546875" style="244" customWidth="1"/>
    <col min="3849" max="3849" width="9" style="244" customWidth="1"/>
    <col min="3850" max="3850" width="0.85546875" style="244" customWidth="1"/>
    <col min="3851" max="3851" width="9" style="244" customWidth="1"/>
    <col min="3852" max="3852" width="8.5703125" style="244" customWidth="1"/>
    <col min="3853" max="3853" width="0.85546875" style="244" customWidth="1"/>
    <col min="3854" max="3855" width="10.5703125" style="244" customWidth="1"/>
    <col min="3856" max="3856" width="0.85546875" style="244" customWidth="1"/>
    <col min="3857" max="3860" width="9" style="244" customWidth="1"/>
    <col min="3861" max="3861" width="0.85546875" style="244" customWidth="1"/>
    <col min="3862" max="3862" width="9" style="244" customWidth="1"/>
    <col min="3863" max="3863" width="9.7109375" style="244" customWidth="1"/>
    <col min="3864" max="3867" width="9" style="244"/>
    <col min="3868" max="3870" width="8.5703125" style="244" customWidth="1"/>
    <col min="3871" max="4100" width="9" style="244"/>
    <col min="4101" max="4101" width="3.140625" style="244" customWidth="1"/>
    <col min="4102" max="4102" width="34.140625" style="244" customWidth="1"/>
    <col min="4103" max="4103" width="9.28515625" style="244" customWidth="1"/>
    <col min="4104" max="4104" width="0.85546875" style="244" customWidth="1"/>
    <col min="4105" max="4105" width="9" style="244" customWidth="1"/>
    <col min="4106" max="4106" width="0.85546875" style="244" customWidth="1"/>
    <col min="4107" max="4107" width="9" style="244" customWidth="1"/>
    <col min="4108" max="4108" width="8.5703125" style="244" customWidth="1"/>
    <col min="4109" max="4109" width="0.85546875" style="244" customWidth="1"/>
    <col min="4110" max="4111" width="10.5703125" style="244" customWidth="1"/>
    <col min="4112" max="4112" width="0.85546875" style="244" customWidth="1"/>
    <col min="4113" max="4116" width="9" style="244" customWidth="1"/>
    <col min="4117" max="4117" width="0.85546875" style="244" customWidth="1"/>
    <col min="4118" max="4118" width="9" style="244" customWidth="1"/>
    <col min="4119" max="4119" width="9.7109375" style="244" customWidth="1"/>
    <col min="4120" max="4123" width="9" style="244"/>
    <col min="4124" max="4126" width="8.5703125" style="244" customWidth="1"/>
    <col min="4127" max="4356" width="9" style="244"/>
    <col min="4357" max="4357" width="3.140625" style="244" customWidth="1"/>
    <col min="4358" max="4358" width="34.140625" style="244" customWidth="1"/>
    <col min="4359" max="4359" width="9.28515625" style="244" customWidth="1"/>
    <col min="4360" max="4360" width="0.85546875" style="244" customWidth="1"/>
    <col min="4361" max="4361" width="9" style="244" customWidth="1"/>
    <col min="4362" max="4362" width="0.85546875" style="244" customWidth="1"/>
    <col min="4363" max="4363" width="9" style="244" customWidth="1"/>
    <col min="4364" max="4364" width="8.5703125" style="244" customWidth="1"/>
    <col min="4365" max="4365" width="0.85546875" style="244" customWidth="1"/>
    <col min="4366" max="4367" width="10.5703125" style="244" customWidth="1"/>
    <col min="4368" max="4368" width="0.85546875" style="244" customWidth="1"/>
    <col min="4369" max="4372" width="9" style="244" customWidth="1"/>
    <col min="4373" max="4373" width="0.85546875" style="244" customWidth="1"/>
    <col min="4374" max="4374" width="9" style="244" customWidth="1"/>
    <col min="4375" max="4375" width="9.7109375" style="244" customWidth="1"/>
    <col min="4376" max="4379" width="9" style="244"/>
    <col min="4380" max="4382" width="8.5703125" style="244" customWidth="1"/>
    <col min="4383" max="4612" width="9" style="244"/>
    <col min="4613" max="4613" width="3.140625" style="244" customWidth="1"/>
    <col min="4614" max="4614" width="34.140625" style="244" customWidth="1"/>
    <col min="4615" max="4615" width="9.28515625" style="244" customWidth="1"/>
    <col min="4616" max="4616" width="0.85546875" style="244" customWidth="1"/>
    <col min="4617" max="4617" width="9" style="244" customWidth="1"/>
    <col min="4618" max="4618" width="0.85546875" style="244" customWidth="1"/>
    <col min="4619" max="4619" width="9" style="244" customWidth="1"/>
    <col min="4620" max="4620" width="8.5703125" style="244" customWidth="1"/>
    <col min="4621" max="4621" width="0.85546875" style="244" customWidth="1"/>
    <col min="4622" max="4623" width="10.5703125" style="244" customWidth="1"/>
    <col min="4624" max="4624" width="0.85546875" style="244" customWidth="1"/>
    <col min="4625" max="4628" width="9" style="244" customWidth="1"/>
    <col min="4629" max="4629" width="0.85546875" style="244" customWidth="1"/>
    <col min="4630" max="4630" width="9" style="244" customWidth="1"/>
    <col min="4631" max="4631" width="9.7109375" style="244" customWidth="1"/>
    <col min="4632" max="4635" width="9" style="244"/>
    <col min="4636" max="4638" width="8.5703125" style="244" customWidth="1"/>
    <col min="4639" max="4868" width="9" style="244"/>
    <col min="4869" max="4869" width="3.140625" style="244" customWidth="1"/>
    <col min="4870" max="4870" width="34.140625" style="244" customWidth="1"/>
    <col min="4871" max="4871" width="9.28515625" style="244" customWidth="1"/>
    <col min="4872" max="4872" width="0.85546875" style="244" customWidth="1"/>
    <col min="4873" max="4873" width="9" style="244" customWidth="1"/>
    <col min="4874" max="4874" width="0.85546875" style="244" customWidth="1"/>
    <col min="4875" max="4875" width="9" style="244" customWidth="1"/>
    <col min="4876" max="4876" width="8.5703125" style="244" customWidth="1"/>
    <col min="4877" max="4877" width="0.85546875" style="244" customWidth="1"/>
    <col min="4878" max="4879" width="10.5703125" style="244" customWidth="1"/>
    <col min="4880" max="4880" width="0.85546875" style="244" customWidth="1"/>
    <col min="4881" max="4884" width="9" style="244" customWidth="1"/>
    <col min="4885" max="4885" width="0.85546875" style="244" customWidth="1"/>
    <col min="4886" max="4886" width="9" style="244" customWidth="1"/>
    <col min="4887" max="4887" width="9.7109375" style="244" customWidth="1"/>
    <col min="4888" max="4891" width="9" style="244"/>
    <col min="4892" max="4894" width="8.5703125" style="244" customWidth="1"/>
    <col min="4895" max="5124" width="9" style="244"/>
    <col min="5125" max="5125" width="3.140625" style="244" customWidth="1"/>
    <col min="5126" max="5126" width="34.140625" style="244" customWidth="1"/>
    <col min="5127" max="5127" width="9.28515625" style="244" customWidth="1"/>
    <col min="5128" max="5128" width="0.85546875" style="244" customWidth="1"/>
    <col min="5129" max="5129" width="9" style="244" customWidth="1"/>
    <col min="5130" max="5130" width="0.85546875" style="244" customWidth="1"/>
    <col min="5131" max="5131" width="9" style="244" customWidth="1"/>
    <col min="5132" max="5132" width="8.5703125" style="244" customWidth="1"/>
    <col min="5133" max="5133" width="0.85546875" style="244" customWidth="1"/>
    <col min="5134" max="5135" width="10.5703125" style="244" customWidth="1"/>
    <col min="5136" max="5136" width="0.85546875" style="244" customWidth="1"/>
    <col min="5137" max="5140" width="9" style="244" customWidth="1"/>
    <col min="5141" max="5141" width="0.85546875" style="244" customWidth="1"/>
    <col min="5142" max="5142" width="9" style="244" customWidth="1"/>
    <col min="5143" max="5143" width="9.7109375" style="244" customWidth="1"/>
    <col min="5144" max="5147" width="9" style="244"/>
    <col min="5148" max="5150" width="8.5703125" style="244" customWidth="1"/>
    <col min="5151" max="5380" width="9" style="244"/>
    <col min="5381" max="5381" width="3.140625" style="244" customWidth="1"/>
    <col min="5382" max="5382" width="34.140625" style="244" customWidth="1"/>
    <col min="5383" max="5383" width="9.28515625" style="244" customWidth="1"/>
    <col min="5384" max="5384" width="0.85546875" style="244" customWidth="1"/>
    <col min="5385" max="5385" width="9" style="244" customWidth="1"/>
    <col min="5386" max="5386" width="0.85546875" style="244" customWidth="1"/>
    <col min="5387" max="5387" width="9" style="244" customWidth="1"/>
    <col min="5388" max="5388" width="8.5703125" style="244" customWidth="1"/>
    <col min="5389" max="5389" width="0.85546875" style="244" customWidth="1"/>
    <col min="5390" max="5391" width="10.5703125" style="244" customWidth="1"/>
    <col min="5392" max="5392" width="0.85546875" style="244" customWidth="1"/>
    <col min="5393" max="5396" width="9" style="244" customWidth="1"/>
    <col min="5397" max="5397" width="0.85546875" style="244" customWidth="1"/>
    <col min="5398" max="5398" width="9" style="244" customWidth="1"/>
    <col min="5399" max="5399" width="9.7109375" style="244" customWidth="1"/>
    <col min="5400" max="5403" width="9" style="244"/>
    <col min="5404" max="5406" width="8.5703125" style="244" customWidth="1"/>
    <col min="5407" max="5636" width="9" style="244"/>
    <col min="5637" max="5637" width="3.140625" style="244" customWidth="1"/>
    <col min="5638" max="5638" width="34.140625" style="244" customWidth="1"/>
    <col min="5639" max="5639" width="9.28515625" style="244" customWidth="1"/>
    <col min="5640" max="5640" width="0.85546875" style="244" customWidth="1"/>
    <col min="5641" max="5641" width="9" style="244" customWidth="1"/>
    <col min="5642" max="5642" width="0.85546875" style="244" customWidth="1"/>
    <col min="5643" max="5643" width="9" style="244" customWidth="1"/>
    <col min="5644" max="5644" width="8.5703125" style="244" customWidth="1"/>
    <col min="5645" max="5645" width="0.85546875" style="244" customWidth="1"/>
    <col min="5646" max="5647" width="10.5703125" style="244" customWidth="1"/>
    <col min="5648" max="5648" width="0.85546875" style="244" customWidth="1"/>
    <col min="5649" max="5652" width="9" style="244" customWidth="1"/>
    <col min="5653" max="5653" width="0.85546875" style="244" customWidth="1"/>
    <col min="5654" max="5654" width="9" style="244" customWidth="1"/>
    <col min="5655" max="5655" width="9.7109375" style="244" customWidth="1"/>
    <col min="5656" max="5659" width="9" style="244"/>
    <col min="5660" max="5662" width="8.5703125" style="244" customWidth="1"/>
    <col min="5663" max="5892" width="9" style="244"/>
    <col min="5893" max="5893" width="3.140625" style="244" customWidth="1"/>
    <col min="5894" max="5894" width="34.140625" style="244" customWidth="1"/>
    <col min="5895" max="5895" width="9.28515625" style="244" customWidth="1"/>
    <col min="5896" max="5896" width="0.85546875" style="244" customWidth="1"/>
    <col min="5897" max="5897" width="9" style="244" customWidth="1"/>
    <col min="5898" max="5898" width="0.85546875" style="244" customWidth="1"/>
    <col min="5899" max="5899" width="9" style="244" customWidth="1"/>
    <col min="5900" max="5900" width="8.5703125" style="244" customWidth="1"/>
    <col min="5901" max="5901" width="0.85546875" style="244" customWidth="1"/>
    <col min="5902" max="5903" width="10.5703125" style="244" customWidth="1"/>
    <col min="5904" max="5904" width="0.85546875" style="244" customWidth="1"/>
    <col min="5905" max="5908" width="9" style="244" customWidth="1"/>
    <col min="5909" max="5909" width="0.85546875" style="244" customWidth="1"/>
    <col min="5910" max="5910" width="9" style="244" customWidth="1"/>
    <col min="5911" max="5911" width="9.7109375" style="244" customWidth="1"/>
    <col min="5912" max="5915" width="9" style="244"/>
    <col min="5916" max="5918" width="8.5703125" style="244" customWidth="1"/>
    <col min="5919" max="6148" width="9" style="244"/>
    <col min="6149" max="6149" width="3.140625" style="244" customWidth="1"/>
    <col min="6150" max="6150" width="34.140625" style="244" customWidth="1"/>
    <col min="6151" max="6151" width="9.28515625" style="244" customWidth="1"/>
    <col min="6152" max="6152" width="0.85546875" style="244" customWidth="1"/>
    <col min="6153" max="6153" width="9" style="244" customWidth="1"/>
    <col min="6154" max="6154" width="0.85546875" style="244" customWidth="1"/>
    <col min="6155" max="6155" width="9" style="244" customWidth="1"/>
    <col min="6156" max="6156" width="8.5703125" style="244" customWidth="1"/>
    <col min="6157" max="6157" width="0.85546875" style="244" customWidth="1"/>
    <col min="6158" max="6159" width="10.5703125" style="244" customWidth="1"/>
    <col min="6160" max="6160" width="0.85546875" style="244" customWidth="1"/>
    <col min="6161" max="6164" width="9" style="244" customWidth="1"/>
    <col min="6165" max="6165" width="0.85546875" style="244" customWidth="1"/>
    <col min="6166" max="6166" width="9" style="244" customWidth="1"/>
    <col min="6167" max="6167" width="9.7109375" style="244" customWidth="1"/>
    <col min="6168" max="6171" width="9" style="244"/>
    <col min="6172" max="6174" width="8.5703125" style="244" customWidth="1"/>
    <col min="6175" max="6404" width="9" style="244"/>
    <col min="6405" max="6405" width="3.140625" style="244" customWidth="1"/>
    <col min="6406" max="6406" width="34.140625" style="244" customWidth="1"/>
    <col min="6407" max="6407" width="9.28515625" style="244" customWidth="1"/>
    <col min="6408" max="6408" width="0.85546875" style="244" customWidth="1"/>
    <col min="6409" max="6409" width="9" style="244" customWidth="1"/>
    <col min="6410" max="6410" width="0.85546875" style="244" customWidth="1"/>
    <col min="6411" max="6411" width="9" style="244" customWidth="1"/>
    <col min="6412" max="6412" width="8.5703125" style="244" customWidth="1"/>
    <col min="6413" max="6413" width="0.85546875" style="244" customWidth="1"/>
    <col min="6414" max="6415" width="10.5703125" style="244" customWidth="1"/>
    <col min="6416" max="6416" width="0.85546875" style="244" customWidth="1"/>
    <col min="6417" max="6420" width="9" style="244" customWidth="1"/>
    <col min="6421" max="6421" width="0.85546875" style="244" customWidth="1"/>
    <col min="6422" max="6422" width="9" style="244" customWidth="1"/>
    <col min="6423" max="6423" width="9.7109375" style="244" customWidth="1"/>
    <col min="6424" max="6427" width="9" style="244"/>
    <col min="6428" max="6430" width="8.5703125" style="244" customWidth="1"/>
    <col min="6431" max="6660" width="9" style="244"/>
    <col min="6661" max="6661" width="3.140625" style="244" customWidth="1"/>
    <col min="6662" max="6662" width="34.140625" style="244" customWidth="1"/>
    <col min="6663" max="6663" width="9.28515625" style="244" customWidth="1"/>
    <col min="6664" max="6664" width="0.85546875" style="244" customWidth="1"/>
    <col min="6665" max="6665" width="9" style="244" customWidth="1"/>
    <col min="6666" max="6666" width="0.85546875" style="244" customWidth="1"/>
    <col min="6667" max="6667" width="9" style="244" customWidth="1"/>
    <col min="6668" max="6668" width="8.5703125" style="244" customWidth="1"/>
    <col min="6669" max="6669" width="0.85546875" style="244" customWidth="1"/>
    <col min="6670" max="6671" width="10.5703125" style="244" customWidth="1"/>
    <col min="6672" max="6672" width="0.85546875" style="244" customWidth="1"/>
    <col min="6673" max="6676" width="9" style="244" customWidth="1"/>
    <col min="6677" max="6677" width="0.85546875" style="244" customWidth="1"/>
    <col min="6678" max="6678" width="9" style="244" customWidth="1"/>
    <col min="6679" max="6679" width="9.7109375" style="244" customWidth="1"/>
    <col min="6680" max="6683" width="9" style="244"/>
    <col min="6684" max="6686" width="8.5703125" style="244" customWidth="1"/>
    <col min="6687" max="6916" width="9" style="244"/>
    <col min="6917" max="6917" width="3.140625" style="244" customWidth="1"/>
    <col min="6918" max="6918" width="34.140625" style="244" customWidth="1"/>
    <col min="6919" max="6919" width="9.28515625" style="244" customWidth="1"/>
    <col min="6920" max="6920" width="0.85546875" style="244" customWidth="1"/>
    <col min="6921" max="6921" width="9" style="244" customWidth="1"/>
    <col min="6922" max="6922" width="0.85546875" style="244" customWidth="1"/>
    <col min="6923" max="6923" width="9" style="244" customWidth="1"/>
    <col min="6924" max="6924" width="8.5703125" style="244" customWidth="1"/>
    <col min="6925" max="6925" width="0.85546875" style="244" customWidth="1"/>
    <col min="6926" max="6927" width="10.5703125" style="244" customWidth="1"/>
    <col min="6928" max="6928" width="0.85546875" style="244" customWidth="1"/>
    <col min="6929" max="6932" width="9" style="244" customWidth="1"/>
    <col min="6933" max="6933" width="0.85546875" style="244" customWidth="1"/>
    <col min="6934" max="6934" width="9" style="244" customWidth="1"/>
    <col min="6935" max="6935" width="9.7109375" style="244" customWidth="1"/>
    <col min="6936" max="6939" width="9" style="244"/>
    <col min="6940" max="6942" width="8.5703125" style="244" customWidth="1"/>
    <col min="6943" max="7172" width="9" style="244"/>
    <col min="7173" max="7173" width="3.140625" style="244" customWidth="1"/>
    <col min="7174" max="7174" width="34.140625" style="244" customWidth="1"/>
    <col min="7175" max="7175" width="9.28515625" style="244" customWidth="1"/>
    <col min="7176" max="7176" width="0.85546875" style="244" customWidth="1"/>
    <col min="7177" max="7177" width="9" style="244" customWidth="1"/>
    <col min="7178" max="7178" width="0.85546875" style="244" customWidth="1"/>
    <col min="7179" max="7179" width="9" style="244" customWidth="1"/>
    <col min="7180" max="7180" width="8.5703125" style="244" customWidth="1"/>
    <col min="7181" max="7181" width="0.85546875" style="244" customWidth="1"/>
    <col min="7182" max="7183" width="10.5703125" style="244" customWidth="1"/>
    <col min="7184" max="7184" width="0.85546875" style="244" customWidth="1"/>
    <col min="7185" max="7188" width="9" style="244" customWidth="1"/>
    <col min="7189" max="7189" width="0.85546875" style="244" customWidth="1"/>
    <col min="7190" max="7190" width="9" style="244" customWidth="1"/>
    <col min="7191" max="7191" width="9.7109375" style="244" customWidth="1"/>
    <col min="7192" max="7195" width="9" style="244"/>
    <col min="7196" max="7198" width="8.5703125" style="244" customWidth="1"/>
    <col min="7199" max="7428" width="9" style="244"/>
    <col min="7429" max="7429" width="3.140625" style="244" customWidth="1"/>
    <col min="7430" max="7430" width="34.140625" style="244" customWidth="1"/>
    <col min="7431" max="7431" width="9.28515625" style="244" customWidth="1"/>
    <col min="7432" max="7432" width="0.85546875" style="244" customWidth="1"/>
    <col min="7433" max="7433" width="9" style="244" customWidth="1"/>
    <col min="7434" max="7434" width="0.85546875" style="244" customWidth="1"/>
    <col min="7435" max="7435" width="9" style="244" customWidth="1"/>
    <col min="7436" max="7436" width="8.5703125" style="244" customWidth="1"/>
    <col min="7437" max="7437" width="0.85546875" style="244" customWidth="1"/>
    <col min="7438" max="7439" width="10.5703125" style="244" customWidth="1"/>
    <col min="7440" max="7440" width="0.85546875" style="244" customWidth="1"/>
    <col min="7441" max="7444" width="9" style="244" customWidth="1"/>
    <col min="7445" max="7445" width="0.85546875" style="244" customWidth="1"/>
    <col min="7446" max="7446" width="9" style="244" customWidth="1"/>
    <col min="7447" max="7447" width="9.7109375" style="244" customWidth="1"/>
    <col min="7448" max="7451" width="9" style="244"/>
    <col min="7452" max="7454" width="8.5703125" style="244" customWidth="1"/>
    <col min="7455" max="7684" width="9" style="244"/>
    <col min="7685" max="7685" width="3.140625" style="244" customWidth="1"/>
    <col min="7686" max="7686" width="34.140625" style="244" customWidth="1"/>
    <col min="7687" max="7687" width="9.28515625" style="244" customWidth="1"/>
    <col min="7688" max="7688" width="0.85546875" style="244" customWidth="1"/>
    <col min="7689" max="7689" width="9" style="244" customWidth="1"/>
    <col min="7690" max="7690" width="0.85546875" style="244" customWidth="1"/>
    <col min="7691" max="7691" width="9" style="244" customWidth="1"/>
    <col min="7692" max="7692" width="8.5703125" style="244" customWidth="1"/>
    <col min="7693" max="7693" width="0.85546875" style="244" customWidth="1"/>
    <col min="7694" max="7695" width="10.5703125" style="244" customWidth="1"/>
    <col min="7696" max="7696" width="0.85546875" style="244" customWidth="1"/>
    <col min="7697" max="7700" width="9" style="244" customWidth="1"/>
    <col min="7701" max="7701" width="0.85546875" style="244" customWidth="1"/>
    <col min="7702" max="7702" width="9" style="244" customWidth="1"/>
    <col min="7703" max="7703" width="9.7109375" style="244" customWidth="1"/>
    <col min="7704" max="7707" width="9" style="244"/>
    <col min="7708" max="7710" width="8.5703125" style="244" customWidth="1"/>
    <col min="7711" max="7940" width="9" style="244"/>
    <col min="7941" max="7941" width="3.140625" style="244" customWidth="1"/>
    <col min="7942" max="7942" width="34.140625" style="244" customWidth="1"/>
    <col min="7943" max="7943" width="9.28515625" style="244" customWidth="1"/>
    <col min="7944" max="7944" width="0.85546875" style="244" customWidth="1"/>
    <col min="7945" max="7945" width="9" style="244" customWidth="1"/>
    <col min="7946" max="7946" width="0.85546875" style="244" customWidth="1"/>
    <col min="7947" max="7947" width="9" style="244" customWidth="1"/>
    <col min="7948" max="7948" width="8.5703125" style="244" customWidth="1"/>
    <col min="7949" max="7949" width="0.85546875" style="244" customWidth="1"/>
    <col min="7950" max="7951" width="10.5703125" style="244" customWidth="1"/>
    <col min="7952" max="7952" width="0.85546875" style="244" customWidth="1"/>
    <col min="7953" max="7956" width="9" style="244" customWidth="1"/>
    <col min="7957" max="7957" width="0.85546875" style="244" customWidth="1"/>
    <col min="7958" max="7958" width="9" style="244" customWidth="1"/>
    <col min="7959" max="7959" width="9.7109375" style="244" customWidth="1"/>
    <col min="7960" max="7963" width="9" style="244"/>
    <col min="7964" max="7966" width="8.5703125" style="244" customWidth="1"/>
    <col min="7967" max="8196" width="9" style="244"/>
    <col min="8197" max="8197" width="3.140625" style="244" customWidth="1"/>
    <col min="8198" max="8198" width="34.140625" style="244" customWidth="1"/>
    <col min="8199" max="8199" width="9.28515625" style="244" customWidth="1"/>
    <col min="8200" max="8200" width="0.85546875" style="244" customWidth="1"/>
    <col min="8201" max="8201" width="9" style="244" customWidth="1"/>
    <col min="8202" max="8202" width="0.85546875" style="244" customWidth="1"/>
    <col min="8203" max="8203" width="9" style="244" customWidth="1"/>
    <col min="8204" max="8204" width="8.5703125" style="244" customWidth="1"/>
    <col min="8205" max="8205" width="0.85546875" style="244" customWidth="1"/>
    <col min="8206" max="8207" width="10.5703125" style="244" customWidth="1"/>
    <col min="8208" max="8208" width="0.85546875" style="244" customWidth="1"/>
    <col min="8209" max="8212" width="9" style="244" customWidth="1"/>
    <col min="8213" max="8213" width="0.85546875" style="244" customWidth="1"/>
    <col min="8214" max="8214" width="9" style="244" customWidth="1"/>
    <col min="8215" max="8215" width="9.7109375" style="244" customWidth="1"/>
    <col min="8216" max="8219" width="9" style="244"/>
    <col min="8220" max="8222" width="8.5703125" style="244" customWidth="1"/>
    <col min="8223" max="8452" width="9" style="244"/>
    <col min="8453" max="8453" width="3.140625" style="244" customWidth="1"/>
    <col min="8454" max="8454" width="34.140625" style="244" customWidth="1"/>
    <col min="8455" max="8455" width="9.28515625" style="244" customWidth="1"/>
    <col min="8456" max="8456" width="0.85546875" style="244" customWidth="1"/>
    <col min="8457" max="8457" width="9" style="244" customWidth="1"/>
    <col min="8458" max="8458" width="0.85546875" style="244" customWidth="1"/>
    <col min="8459" max="8459" width="9" style="244" customWidth="1"/>
    <col min="8460" max="8460" width="8.5703125" style="244" customWidth="1"/>
    <col min="8461" max="8461" width="0.85546875" style="244" customWidth="1"/>
    <col min="8462" max="8463" width="10.5703125" style="244" customWidth="1"/>
    <col min="8464" max="8464" width="0.85546875" style="244" customWidth="1"/>
    <col min="8465" max="8468" width="9" style="244" customWidth="1"/>
    <col min="8469" max="8469" width="0.85546875" style="244" customWidth="1"/>
    <col min="8470" max="8470" width="9" style="244" customWidth="1"/>
    <col min="8471" max="8471" width="9.7109375" style="244" customWidth="1"/>
    <col min="8472" max="8475" width="9" style="244"/>
    <col min="8476" max="8478" width="8.5703125" style="244" customWidth="1"/>
    <col min="8479" max="8708" width="9" style="244"/>
    <col min="8709" max="8709" width="3.140625" style="244" customWidth="1"/>
    <col min="8710" max="8710" width="34.140625" style="244" customWidth="1"/>
    <col min="8711" max="8711" width="9.28515625" style="244" customWidth="1"/>
    <col min="8712" max="8712" width="0.85546875" style="244" customWidth="1"/>
    <col min="8713" max="8713" width="9" style="244" customWidth="1"/>
    <col min="8714" max="8714" width="0.85546875" style="244" customWidth="1"/>
    <col min="8715" max="8715" width="9" style="244" customWidth="1"/>
    <col min="8716" max="8716" width="8.5703125" style="244" customWidth="1"/>
    <col min="8717" max="8717" width="0.85546875" style="244" customWidth="1"/>
    <col min="8718" max="8719" width="10.5703125" style="244" customWidth="1"/>
    <col min="8720" max="8720" width="0.85546875" style="244" customWidth="1"/>
    <col min="8721" max="8724" width="9" style="244" customWidth="1"/>
    <col min="8725" max="8725" width="0.85546875" style="244" customWidth="1"/>
    <col min="8726" max="8726" width="9" style="244" customWidth="1"/>
    <col min="8727" max="8727" width="9.7109375" style="244" customWidth="1"/>
    <col min="8728" max="8731" width="9" style="244"/>
    <col min="8732" max="8734" width="8.5703125" style="244" customWidth="1"/>
    <col min="8735" max="8964" width="9" style="244"/>
    <col min="8965" max="8965" width="3.140625" style="244" customWidth="1"/>
    <col min="8966" max="8966" width="34.140625" style="244" customWidth="1"/>
    <col min="8967" max="8967" width="9.28515625" style="244" customWidth="1"/>
    <col min="8968" max="8968" width="0.85546875" style="244" customWidth="1"/>
    <col min="8969" max="8969" width="9" style="244" customWidth="1"/>
    <col min="8970" max="8970" width="0.85546875" style="244" customWidth="1"/>
    <col min="8971" max="8971" width="9" style="244" customWidth="1"/>
    <col min="8972" max="8972" width="8.5703125" style="244" customWidth="1"/>
    <col min="8973" max="8973" width="0.85546875" style="244" customWidth="1"/>
    <col min="8974" max="8975" width="10.5703125" style="244" customWidth="1"/>
    <col min="8976" max="8976" width="0.85546875" style="244" customWidth="1"/>
    <col min="8977" max="8980" width="9" style="244" customWidth="1"/>
    <col min="8981" max="8981" width="0.85546875" style="244" customWidth="1"/>
    <col min="8982" max="8982" width="9" style="244" customWidth="1"/>
    <col min="8983" max="8983" width="9.7109375" style="244" customWidth="1"/>
    <col min="8984" max="8987" width="9" style="244"/>
    <col min="8988" max="8990" width="8.5703125" style="244" customWidth="1"/>
    <col min="8991" max="9220" width="9" style="244"/>
    <col min="9221" max="9221" width="3.140625" style="244" customWidth="1"/>
    <col min="9222" max="9222" width="34.140625" style="244" customWidth="1"/>
    <col min="9223" max="9223" width="9.28515625" style="244" customWidth="1"/>
    <col min="9224" max="9224" width="0.85546875" style="244" customWidth="1"/>
    <col min="9225" max="9225" width="9" style="244" customWidth="1"/>
    <col min="9226" max="9226" width="0.85546875" style="244" customWidth="1"/>
    <col min="9227" max="9227" width="9" style="244" customWidth="1"/>
    <col min="9228" max="9228" width="8.5703125" style="244" customWidth="1"/>
    <col min="9229" max="9229" width="0.85546875" style="244" customWidth="1"/>
    <col min="9230" max="9231" width="10.5703125" style="244" customWidth="1"/>
    <col min="9232" max="9232" width="0.85546875" style="244" customWidth="1"/>
    <col min="9233" max="9236" width="9" style="244" customWidth="1"/>
    <col min="9237" max="9237" width="0.85546875" style="244" customWidth="1"/>
    <col min="9238" max="9238" width="9" style="244" customWidth="1"/>
    <col min="9239" max="9239" width="9.7109375" style="244" customWidth="1"/>
    <col min="9240" max="9243" width="9" style="244"/>
    <col min="9244" max="9246" width="8.5703125" style="244" customWidth="1"/>
    <col min="9247" max="9476" width="9" style="244"/>
    <col min="9477" max="9477" width="3.140625" style="244" customWidth="1"/>
    <col min="9478" max="9478" width="34.140625" style="244" customWidth="1"/>
    <col min="9479" max="9479" width="9.28515625" style="244" customWidth="1"/>
    <col min="9480" max="9480" width="0.85546875" style="244" customWidth="1"/>
    <col min="9481" max="9481" width="9" style="244" customWidth="1"/>
    <col min="9482" max="9482" width="0.85546875" style="244" customWidth="1"/>
    <col min="9483" max="9483" width="9" style="244" customWidth="1"/>
    <col min="9484" max="9484" width="8.5703125" style="244" customWidth="1"/>
    <col min="9485" max="9485" width="0.85546875" style="244" customWidth="1"/>
    <col min="9486" max="9487" width="10.5703125" style="244" customWidth="1"/>
    <col min="9488" max="9488" width="0.85546875" style="244" customWidth="1"/>
    <col min="9489" max="9492" width="9" style="244" customWidth="1"/>
    <col min="9493" max="9493" width="0.85546875" style="244" customWidth="1"/>
    <col min="9494" max="9494" width="9" style="244" customWidth="1"/>
    <col min="9495" max="9495" width="9.7109375" style="244" customWidth="1"/>
    <col min="9496" max="9499" width="9" style="244"/>
    <col min="9500" max="9502" width="8.5703125" style="244" customWidth="1"/>
    <col min="9503" max="9732" width="9" style="244"/>
    <col min="9733" max="9733" width="3.140625" style="244" customWidth="1"/>
    <col min="9734" max="9734" width="34.140625" style="244" customWidth="1"/>
    <col min="9735" max="9735" width="9.28515625" style="244" customWidth="1"/>
    <col min="9736" max="9736" width="0.85546875" style="244" customWidth="1"/>
    <col min="9737" max="9737" width="9" style="244" customWidth="1"/>
    <col min="9738" max="9738" width="0.85546875" style="244" customWidth="1"/>
    <col min="9739" max="9739" width="9" style="244" customWidth="1"/>
    <col min="9740" max="9740" width="8.5703125" style="244" customWidth="1"/>
    <col min="9741" max="9741" width="0.85546875" style="244" customWidth="1"/>
    <col min="9742" max="9743" width="10.5703125" style="244" customWidth="1"/>
    <col min="9744" max="9744" width="0.85546875" style="244" customWidth="1"/>
    <col min="9745" max="9748" width="9" style="244" customWidth="1"/>
    <col min="9749" max="9749" width="0.85546875" style="244" customWidth="1"/>
    <col min="9750" max="9750" width="9" style="244" customWidth="1"/>
    <col min="9751" max="9751" width="9.7109375" style="244" customWidth="1"/>
    <col min="9752" max="9755" width="9" style="244"/>
    <col min="9756" max="9758" width="8.5703125" style="244" customWidth="1"/>
    <col min="9759" max="9988" width="9" style="244"/>
    <col min="9989" max="9989" width="3.140625" style="244" customWidth="1"/>
    <col min="9990" max="9990" width="34.140625" style="244" customWidth="1"/>
    <col min="9991" max="9991" width="9.28515625" style="244" customWidth="1"/>
    <col min="9992" max="9992" width="0.85546875" style="244" customWidth="1"/>
    <col min="9993" max="9993" width="9" style="244" customWidth="1"/>
    <col min="9994" max="9994" width="0.85546875" style="244" customWidth="1"/>
    <col min="9995" max="9995" width="9" style="244" customWidth="1"/>
    <col min="9996" max="9996" width="8.5703125" style="244" customWidth="1"/>
    <col min="9997" max="9997" width="0.85546875" style="244" customWidth="1"/>
    <col min="9998" max="9999" width="10.5703125" style="244" customWidth="1"/>
    <col min="10000" max="10000" width="0.85546875" style="244" customWidth="1"/>
    <col min="10001" max="10004" width="9" style="244" customWidth="1"/>
    <col min="10005" max="10005" width="0.85546875" style="244" customWidth="1"/>
    <col min="10006" max="10006" width="9" style="244" customWidth="1"/>
    <col min="10007" max="10007" width="9.7109375" style="244" customWidth="1"/>
    <col min="10008" max="10011" width="9" style="244"/>
    <col min="10012" max="10014" width="8.5703125" style="244" customWidth="1"/>
    <col min="10015" max="10244" width="9" style="244"/>
    <col min="10245" max="10245" width="3.140625" style="244" customWidth="1"/>
    <col min="10246" max="10246" width="34.140625" style="244" customWidth="1"/>
    <col min="10247" max="10247" width="9.28515625" style="244" customWidth="1"/>
    <col min="10248" max="10248" width="0.85546875" style="244" customWidth="1"/>
    <col min="10249" max="10249" width="9" style="244" customWidth="1"/>
    <col min="10250" max="10250" width="0.85546875" style="244" customWidth="1"/>
    <col min="10251" max="10251" width="9" style="244" customWidth="1"/>
    <col min="10252" max="10252" width="8.5703125" style="244" customWidth="1"/>
    <col min="10253" max="10253" width="0.85546875" style="244" customWidth="1"/>
    <col min="10254" max="10255" width="10.5703125" style="244" customWidth="1"/>
    <col min="10256" max="10256" width="0.85546875" style="244" customWidth="1"/>
    <col min="10257" max="10260" width="9" style="244" customWidth="1"/>
    <col min="10261" max="10261" width="0.85546875" style="244" customWidth="1"/>
    <col min="10262" max="10262" width="9" style="244" customWidth="1"/>
    <col min="10263" max="10263" width="9.7109375" style="244" customWidth="1"/>
    <col min="10264" max="10267" width="9" style="244"/>
    <col min="10268" max="10270" width="8.5703125" style="244" customWidth="1"/>
    <col min="10271" max="10500" width="9" style="244"/>
    <col min="10501" max="10501" width="3.140625" style="244" customWidth="1"/>
    <col min="10502" max="10502" width="34.140625" style="244" customWidth="1"/>
    <col min="10503" max="10503" width="9.28515625" style="244" customWidth="1"/>
    <col min="10504" max="10504" width="0.85546875" style="244" customWidth="1"/>
    <col min="10505" max="10505" width="9" style="244" customWidth="1"/>
    <col min="10506" max="10506" width="0.85546875" style="244" customWidth="1"/>
    <col min="10507" max="10507" width="9" style="244" customWidth="1"/>
    <col min="10508" max="10508" width="8.5703125" style="244" customWidth="1"/>
    <col min="10509" max="10509" width="0.85546875" style="244" customWidth="1"/>
    <col min="10510" max="10511" width="10.5703125" style="244" customWidth="1"/>
    <col min="10512" max="10512" width="0.85546875" style="244" customWidth="1"/>
    <col min="10513" max="10516" width="9" style="244" customWidth="1"/>
    <col min="10517" max="10517" width="0.85546875" style="244" customWidth="1"/>
    <col min="10518" max="10518" width="9" style="244" customWidth="1"/>
    <col min="10519" max="10519" width="9.7109375" style="244" customWidth="1"/>
    <col min="10520" max="10523" width="9" style="244"/>
    <col min="10524" max="10526" width="8.5703125" style="244" customWidth="1"/>
    <col min="10527" max="10756" width="9" style="244"/>
    <col min="10757" max="10757" width="3.140625" style="244" customWidth="1"/>
    <col min="10758" max="10758" width="34.140625" style="244" customWidth="1"/>
    <col min="10759" max="10759" width="9.28515625" style="244" customWidth="1"/>
    <col min="10760" max="10760" width="0.85546875" style="244" customWidth="1"/>
    <col min="10761" max="10761" width="9" style="244" customWidth="1"/>
    <col min="10762" max="10762" width="0.85546875" style="244" customWidth="1"/>
    <col min="10763" max="10763" width="9" style="244" customWidth="1"/>
    <col min="10764" max="10764" width="8.5703125" style="244" customWidth="1"/>
    <col min="10765" max="10765" width="0.85546875" style="244" customWidth="1"/>
    <col min="10766" max="10767" width="10.5703125" style="244" customWidth="1"/>
    <col min="10768" max="10768" width="0.85546875" style="244" customWidth="1"/>
    <col min="10769" max="10772" width="9" style="244" customWidth="1"/>
    <col min="10773" max="10773" width="0.85546875" style="244" customWidth="1"/>
    <col min="10774" max="10774" width="9" style="244" customWidth="1"/>
    <col min="10775" max="10775" width="9.7109375" style="244" customWidth="1"/>
    <col min="10776" max="10779" width="9" style="244"/>
    <col min="10780" max="10782" width="8.5703125" style="244" customWidth="1"/>
    <col min="10783" max="11012" width="9" style="244"/>
    <col min="11013" max="11013" width="3.140625" style="244" customWidth="1"/>
    <col min="11014" max="11014" width="34.140625" style="244" customWidth="1"/>
    <col min="11015" max="11015" width="9.28515625" style="244" customWidth="1"/>
    <col min="11016" max="11016" width="0.85546875" style="244" customWidth="1"/>
    <col min="11017" max="11017" width="9" style="244" customWidth="1"/>
    <col min="11018" max="11018" width="0.85546875" style="244" customWidth="1"/>
    <col min="11019" max="11019" width="9" style="244" customWidth="1"/>
    <col min="11020" max="11020" width="8.5703125" style="244" customWidth="1"/>
    <col min="11021" max="11021" width="0.85546875" style="244" customWidth="1"/>
    <col min="11022" max="11023" width="10.5703125" style="244" customWidth="1"/>
    <col min="11024" max="11024" width="0.85546875" style="244" customWidth="1"/>
    <col min="11025" max="11028" width="9" style="244" customWidth="1"/>
    <col min="11029" max="11029" width="0.85546875" style="244" customWidth="1"/>
    <col min="11030" max="11030" width="9" style="244" customWidth="1"/>
    <col min="11031" max="11031" width="9.7109375" style="244" customWidth="1"/>
    <col min="11032" max="11035" width="9" style="244"/>
    <col min="11036" max="11038" width="8.5703125" style="244" customWidth="1"/>
    <col min="11039" max="11268" width="9" style="244"/>
    <col min="11269" max="11269" width="3.140625" style="244" customWidth="1"/>
    <col min="11270" max="11270" width="34.140625" style="244" customWidth="1"/>
    <col min="11271" max="11271" width="9.28515625" style="244" customWidth="1"/>
    <col min="11272" max="11272" width="0.85546875" style="244" customWidth="1"/>
    <col min="11273" max="11273" width="9" style="244" customWidth="1"/>
    <col min="11274" max="11274" width="0.85546875" style="244" customWidth="1"/>
    <col min="11275" max="11275" width="9" style="244" customWidth="1"/>
    <col min="11276" max="11276" width="8.5703125" style="244" customWidth="1"/>
    <col min="11277" max="11277" width="0.85546875" style="244" customWidth="1"/>
    <col min="11278" max="11279" width="10.5703125" style="244" customWidth="1"/>
    <col min="11280" max="11280" width="0.85546875" style="244" customWidth="1"/>
    <col min="11281" max="11284" width="9" style="244" customWidth="1"/>
    <col min="11285" max="11285" width="0.85546875" style="244" customWidth="1"/>
    <col min="11286" max="11286" width="9" style="244" customWidth="1"/>
    <col min="11287" max="11287" width="9.7109375" style="244" customWidth="1"/>
    <col min="11288" max="11291" width="9" style="244"/>
    <col min="11292" max="11294" width="8.5703125" style="244" customWidth="1"/>
    <col min="11295" max="11524" width="9" style="244"/>
    <col min="11525" max="11525" width="3.140625" style="244" customWidth="1"/>
    <col min="11526" max="11526" width="34.140625" style="244" customWidth="1"/>
    <col min="11527" max="11527" width="9.28515625" style="244" customWidth="1"/>
    <col min="11528" max="11528" width="0.85546875" style="244" customWidth="1"/>
    <col min="11529" max="11529" width="9" style="244" customWidth="1"/>
    <col min="11530" max="11530" width="0.85546875" style="244" customWidth="1"/>
    <col min="11531" max="11531" width="9" style="244" customWidth="1"/>
    <col min="11532" max="11532" width="8.5703125" style="244" customWidth="1"/>
    <col min="11533" max="11533" width="0.85546875" style="244" customWidth="1"/>
    <col min="11534" max="11535" width="10.5703125" style="244" customWidth="1"/>
    <col min="11536" max="11536" width="0.85546875" style="244" customWidth="1"/>
    <col min="11537" max="11540" width="9" style="244" customWidth="1"/>
    <col min="11541" max="11541" width="0.85546875" style="244" customWidth="1"/>
    <col min="11542" max="11542" width="9" style="244" customWidth="1"/>
    <col min="11543" max="11543" width="9.7109375" style="244" customWidth="1"/>
    <col min="11544" max="11547" width="9" style="244"/>
    <col min="11548" max="11550" width="8.5703125" style="244" customWidth="1"/>
    <col min="11551" max="11780" width="9" style="244"/>
    <col min="11781" max="11781" width="3.140625" style="244" customWidth="1"/>
    <col min="11782" max="11782" width="34.140625" style="244" customWidth="1"/>
    <col min="11783" max="11783" width="9.28515625" style="244" customWidth="1"/>
    <col min="11784" max="11784" width="0.85546875" style="244" customWidth="1"/>
    <col min="11785" max="11785" width="9" style="244" customWidth="1"/>
    <col min="11786" max="11786" width="0.85546875" style="244" customWidth="1"/>
    <col min="11787" max="11787" width="9" style="244" customWidth="1"/>
    <col min="11788" max="11788" width="8.5703125" style="244" customWidth="1"/>
    <col min="11789" max="11789" width="0.85546875" style="244" customWidth="1"/>
    <col min="11790" max="11791" width="10.5703125" style="244" customWidth="1"/>
    <col min="11792" max="11792" width="0.85546875" style="244" customWidth="1"/>
    <col min="11793" max="11796" width="9" style="244" customWidth="1"/>
    <col min="11797" max="11797" width="0.85546875" style="244" customWidth="1"/>
    <col min="11798" max="11798" width="9" style="244" customWidth="1"/>
    <col min="11799" max="11799" width="9.7109375" style="244" customWidth="1"/>
    <col min="11800" max="11803" width="9" style="244"/>
    <col min="11804" max="11806" width="8.5703125" style="244" customWidth="1"/>
    <col min="11807" max="12036" width="9" style="244"/>
    <col min="12037" max="12037" width="3.140625" style="244" customWidth="1"/>
    <col min="12038" max="12038" width="34.140625" style="244" customWidth="1"/>
    <col min="12039" max="12039" width="9.28515625" style="244" customWidth="1"/>
    <col min="12040" max="12040" width="0.85546875" style="244" customWidth="1"/>
    <col min="12041" max="12041" width="9" style="244" customWidth="1"/>
    <col min="12042" max="12042" width="0.85546875" style="244" customWidth="1"/>
    <col min="12043" max="12043" width="9" style="244" customWidth="1"/>
    <col min="12044" max="12044" width="8.5703125" style="244" customWidth="1"/>
    <col min="12045" max="12045" width="0.85546875" style="244" customWidth="1"/>
    <col min="12046" max="12047" width="10.5703125" style="244" customWidth="1"/>
    <col min="12048" max="12048" width="0.85546875" style="244" customWidth="1"/>
    <col min="12049" max="12052" width="9" style="244" customWidth="1"/>
    <col min="12053" max="12053" width="0.85546875" style="244" customWidth="1"/>
    <col min="12054" max="12054" width="9" style="244" customWidth="1"/>
    <col min="12055" max="12055" width="9.7109375" style="244" customWidth="1"/>
    <col min="12056" max="12059" width="9" style="244"/>
    <col min="12060" max="12062" width="8.5703125" style="244" customWidth="1"/>
    <col min="12063" max="12292" width="9" style="244"/>
    <col min="12293" max="12293" width="3.140625" style="244" customWidth="1"/>
    <col min="12294" max="12294" width="34.140625" style="244" customWidth="1"/>
    <col min="12295" max="12295" width="9.28515625" style="244" customWidth="1"/>
    <col min="12296" max="12296" width="0.85546875" style="244" customWidth="1"/>
    <col min="12297" max="12297" width="9" style="244" customWidth="1"/>
    <col min="12298" max="12298" width="0.85546875" style="244" customWidth="1"/>
    <col min="12299" max="12299" width="9" style="244" customWidth="1"/>
    <col min="12300" max="12300" width="8.5703125" style="244" customWidth="1"/>
    <col min="12301" max="12301" width="0.85546875" style="244" customWidth="1"/>
    <col min="12302" max="12303" width="10.5703125" style="244" customWidth="1"/>
    <col min="12304" max="12304" width="0.85546875" style="244" customWidth="1"/>
    <col min="12305" max="12308" width="9" style="244" customWidth="1"/>
    <col min="12309" max="12309" width="0.85546875" style="244" customWidth="1"/>
    <col min="12310" max="12310" width="9" style="244" customWidth="1"/>
    <col min="12311" max="12311" width="9.7109375" style="244" customWidth="1"/>
    <col min="12312" max="12315" width="9" style="244"/>
    <col min="12316" max="12318" width="8.5703125" style="244" customWidth="1"/>
    <col min="12319" max="12548" width="9" style="244"/>
    <col min="12549" max="12549" width="3.140625" style="244" customWidth="1"/>
    <col min="12550" max="12550" width="34.140625" style="244" customWidth="1"/>
    <col min="12551" max="12551" width="9.28515625" style="244" customWidth="1"/>
    <col min="12552" max="12552" width="0.85546875" style="244" customWidth="1"/>
    <col min="12553" max="12553" width="9" style="244" customWidth="1"/>
    <col min="12554" max="12554" width="0.85546875" style="244" customWidth="1"/>
    <col min="12555" max="12555" width="9" style="244" customWidth="1"/>
    <col min="12556" max="12556" width="8.5703125" style="244" customWidth="1"/>
    <col min="12557" max="12557" width="0.85546875" style="244" customWidth="1"/>
    <col min="12558" max="12559" width="10.5703125" style="244" customWidth="1"/>
    <col min="12560" max="12560" width="0.85546875" style="244" customWidth="1"/>
    <col min="12561" max="12564" width="9" style="244" customWidth="1"/>
    <col min="12565" max="12565" width="0.85546875" style="244" customWidth="1"/>
    <col min="12566" max="12566" width="9" style="244" customWidth="1"/>
    <col min="12567" max="12567" width="9.7109375" style="244" customWidth="1"/>
    <col min="12568" max="12571" width="9" style="244"/>
    <col min="12572" max="12574" width="8.5703125" style="244" customWidth="1"/>
    <col min="12575" max="12804" width="9" style="244"/>
    <col min="12805" max="12805" width="3.140625" style="244" customWidth="1"/>
    <col min="12806" max="12806" width="34.140625" style="244" customWidth="1"/>
    <col min="12807" max="12807" width="9.28515625" style="244" customWidth="1"/>
    <col min="12808" max="12808" width="0.85546875" style="244" customWidth="1"/>
    <col min="12809" max="12809" width="9" style="244" customWidth="1"/>
    <col min="12810" max="12810" width="0.85546875" style="244" customWidth="1"/>
    <col min="12811" max="12811" width="9" style="244" customWidth="1"/>
    <col min="12812" max="12812" width="8.5703125" style="244" customWidth="1"/>
    <col min="12813" max="12813" width="0.85546875" style="244" customWidth="1"/>
    <col min="12814" max="12815" width="10.5703125" style="244" customWidth="1"/>
    <col min="12816" max="12816" width="0.85546875" style="244" customWidth="1"/>
    <col min="12817" max="12820" width="9" style="244" customWidth="1"/>
    <col min="12821" max="12821" width="0.85546875" style="244" customWidth="1"/>
    <col min="12822" max="12822" width="9" style="244" customWidth="1"/>
    <col min="12823" max="12823" width="9.7109375" style="244" customWidth="1"/>
    <col min="12824" max="12827" width="9" style="244"/>
    <col min="12828" max="12830" width="8.5703125" style="244" customWidth="1"/>
    <col min="12831" max="13060" width="9" style="244"/>
    <col min="13061" max="13061" width="3.140625" style="244" customWidth="1"/>
    <col min="13062" max="13062" width="34.140625" style="244" customWidth="1"/>
    <col min="13063" max="13063" width="9.28515625" style="244" customWidth="1"/>
    <col min="13064" max="13064" width="0.85546875" style="244" customWidth="1"/>
    <col min="13065" max="13065" width="9" style="244" customWidth="1"/>
    <col min="13066" max="13066" width="0.85546875" style="244" customWidth="1"/>
    <col min="13067" max="13067" width="9" style="244" customWidth="1"/>
    <col min="13068" max="13068" width="8.5703125" style="244" customWidth="1"/>
    <col min="13069" max="13069" width="0.85546875" style="244" customWidth="1"/>
    <col min="13070" max="13071" width="10.5703125" style="244" customWidth="1"/>
    <col min="13072" max="13072" width="0.85546875" style="244" customWidth="1"/>
    <col min="13073" max="13076" width="9" style="244" customWidth="1"/>
    <col min="13077" max="13077" width="0.85546875" style="244" customWidth="1"/>
    <col min="13078" max="13078" width="9" style="244" customWidth="1"/>
    <col min="13079" max="13079" width="9.7109375" style="244" customWidth="1"/>
    <col min="13080" max="13083" width="9" style="244"/>
    <col min="13084" max="13086" width="8.5703125" style="244" customWidth="1"/>
    <col min="13087" max="13316" width="9" style="244"/>
    <col min="13317" max="13317" width="3.140625" style="244" customWidth="1"/>
    <col min="13318" max="13318" width="34.140625" style="244" customWidth="1"/>
    <col min="13319" max="13319" width="9.28515625" style="244" customWidth="1"/>
    <col min="13320" max="13320" width="0.85546875" style="244" customWidth="1"/>
    <col min="13321" max="13321" width="9" style="244" customWidth="1"/>
    <col min="13322" max="13322" width="0.85546875" style="244" customWidth="1"/>
    <col min="13323" max="13323" width="9" style="244" customWidth="1"/>
    <col min="13324" max="13324" width="8.5703125" style="244" customWidth="1"/>
    <col min="13325" max="13325" width="0.85546875" style="244" customWidth="1"/>
    <col min="13326" max="13327" width="10.5703125" style="244" customWidth="1"/>
    <col min="13328" max="13328" width="0.85546875" style="244" customWidth="1"/>
    <col min="13329" max="13332" width="9" style="244" customWidth="1"/>
    <col min="13333" max="13333" width="0.85546875" style="244" customWidth="1"/>
    <col min="13334" max="13334" width="9" style="244" customWidth="1"/>
    <col min="13335" max="13335" width="9.7109375" style="244" customWidth="1"/>
    <col min="13336" max="13339" width="9" style="244"/>
    <col min="13340" max="13342" width="8.5703125" style="244" customWidth="1"/>
    <col min="13343" max="13572" width="9" style="244"/>
    <col min="13573" max="13573" width="3.140625" style="244" customWidth="1"/>
    <col min="13574" max="13574" width="34.140625" style="244" customWidth="1"/>
    <col min="13575" max="13575" width="9.28515625" style="244" customWidth="1"/>
    <col min="13576" max="13576" width="0.85546875" style="244" customWidth="1"/>
    <col min="13577" max="13577" width="9" style="244" customWidth="1"/>
    <col min="13578" max="13578" width="0.85546875" style="244" customWidth="1"/>
    <col min="13579" max="13579" width="9" style="244" customWidth="1"/>
    <col min="13580" max="13580" width="8.5703125" style="244" customWidth="1"/>
    <col min="13581" max="13581" width="0.85546875" style="244" customWidth="1"/>
    <col min="13582" max="13583" width="10.5703125" style="244" customWidth="1"/>
    <col min="13584" max="13584" width="0.85546875" style="244" customWidth="1"/>
    <col min="13585" max="13588" width="9" style="244" customWidth="1"/>
    <col min="13589" max="13589" width="0.85546875" style="244" customWidth="1"/>
    <col min="13590" max="13590" width="9" style="244" customWidth="1"/>
    <col min="13591" max="13591" width="9.7109375" style="244" customWidth="1"/>
    <col min="13592" max="13595" width="9" style="244"/>
    <col min="13596" max="13598" width="8.5703125" style="244" customWidth="1"/>
    <col min="13599" max="13828" width="9" style="244"/>
    <col min="13829" max="13829" width="3.140625" style="244" customWidth="1"/>
    <col min="13830" max="13830" width="34.140625" style="244" customWidth="1"/>
    <col min="13831" max="13831" width="9.28515625" style="244" customWidth="1"/>
    <col min="13832" max="13832" width="0.85546875" style="244" customWidth="1"/>
    <col min="13833" max="13833" width="9" style="244" customWidth="1"/>
    <col min="13834" max="13834" width="0.85546875" style="244" customWidth="1"/>
    <col min="13835" max="13835" width="9" style="244" customWidth="1"/>
    <col min="13836" max="13836" width="8.5703125" style="244" customWidth="1"/>
    <col min="13837" max="13837" width="0.85546875" style="244" customWidth="1"/>
    <col min="13838" max="13839" width="10.5703125" style="244" customWidth="1"/>
    <col min="13840" max="13840" width="0.85546875" style="244" customWidth="1"/>
    <col min="13841" max="13844" width="9" style="244" customWidth="1"/>
    <col min="13845" max="13845" width="0.85546875" style="244" customWidth="1"/>
    <col min="13846" max="13846" width="9" style="244" customWidth="1"/>
    <col min="13847" max="13847" width="9.7109375" style="244" customWidth="1"/>
    <col min="13848" max="13851" width="9" style="244"/>
    <col min="13852" max="13854" width="8.5703125" style="244" customWidth="1"/>
    <col min="13855" max="14084" width="9" style="244"/>
    <col min="14085" max="14085" width="3.140625" style="244" customWidth="1"/>
    <col min="14086" max="14086" width="34.140625" style="244" customWidth="1"/>
    <col min="14087" max="14087" width="9.28515625" style="244" customWidth="1"/>
    <col min="14088" max="14088" width="0.85546875" style="244" customWidth="1"/>
    <col min="14089" max="14089" width="9" style="244" customWidth="1"/>
    <col min="14090" max="14090" width="0.85546875" style="244" customWidth="1"/>
    <col min="14091" max="14091" width="9" style="244" customWidth="1"/>
    <col min="14092" max="14092" width="8.5703125" style="244" customWidth="1"/>
    <col min="14093" max="14093" width="0.85546875" style="244" customWidth="1"/>
    <col min="14094" max="14095" width="10.5703125" style="244" customWidth="1"/>
    <col min="14096" max="14096" width="0.85546875" style="244" customWidth="1"/>
    <col min="14097" max="14100" width="9" style="244" customWidth="1"/>
    <col min="14101" max="14101" width="0.85546875" style="244" customWidth="1"/>
    <col min="14102" max="14102" width="9" style="244" customWidth="1"/>
    <col min="14103" max="14103" width="9.7109375" style="244" customWidth="1"/>
    <col min="14104" max="14107" width="9" style="244"/>
    <col min="14108" max="14110" width="8.5703125" style="244" customWidth="1"/>
    <col min="14111" max="14340" width="9" style="244"/>
    <col min="14341" max="14341" width="3.140625" style="244" customWidth="1"/>
    <col min="14342" max="14342" width="34.140625" style="244" customWidth="1"/>
    <col min="14343" max="14343" width="9.28515625" style="244" customWidth="1"/>
    <col min="14344" max="14344" width="0.85546875" style="244" customWidth="1"/>
    <col min="14345" max="14345" width="9" style="244" customWidth="1"/>
    <col min="14346" max="14346" width="0.85546875" style="244" customWidth="1"/>
    <col min="14347" max="14347" width="9" style="244" customWidth="1"/>
    <col min="14348" max="14348" width="8.5703125" style="244" customWidth="1"/>
    <col min="14349" max="14349" width="0.85546875" style="244" customWidth="1"/>
    <col min="14350" max="14351" width="10.5703125" style="244" customWidth="1"/>
    <col min="14352" max="14352" width="0.85546875" style="244" customWidth="1"/>
    <col min="14353" max="14356" width="9" style="244" customWidth="1"/>
    <col min="14357" max="14357" width="0.85546875" style="244" customWidth="1"/>
    <col min="14358" max="14358" width="9" style="244" customWidth="1"/>
    <col min="14359" max="14359" width="9.7109375" style="244" customWidth="1"/>
    <col min="14360" max="14363" width="9" style="244"/>
    <col min="14364" max="14366" width="8.5703125" style="244" customWidth="1"/>
    <col min="14367" max="14596" width="9" style="244"/>
    <col min="14597" max="14597" width="3.140625" style="244" customWidth="1"/>
    <col min="14598" max="14598" width="34.140625" style="244" customWidth="1"/>
    <col min="14599" max="14599" width="9.28515625" style="244" customWidth="1"/>
    <col min="14600" max="14600" width="0.85546875" style="244" customWidth="1"/>
    <col min="14601" max="14601" width="9" style="244" customWidth="1"/>
    <col min="14602" max="14602" width="0.85546875" style="244" customWidth="1"/>
    <col min="14603" max="14603" width="9" style="244" customWidth="1"/>
    <col min="14604" max="14604" width="8.5703125" style="244" customWidth="1"/>
    <col min="14605" max="14605" width="0.85546875" style="244" customWidth="1"/>
    <col min="14606" max="14607" width="10.5703125" style="244" customWidth="1"/>
    <col min="14608" max="14608" width="0.85546875" style="244" customWidth="1"/>
    <col min="14609" max="14612" width="9" style="244" customWidth="1"/>
    <col min="14613" max="14613" width="0.85546875" style="244" customWidth="1"/>
    <col min="14614" max="14614" width="9" style="244" customWidth="1"/>
    <col min="14615" max="14615" width="9.7109375" style="244" customWidth="1"/>
    <col min="14616" max="14619" width="9" style="244"/>
    <col min="14620" max="14622" width="8.5703125" style="244" customWidth="1"/>
    <col min="14623" max="14852" width="9" style="244"/>
    <col min="14853" max="14853" width="3.140625" style="244" customWidth="1"/>
    <col min="14854" max="14854" width="34.140625" style="244" customWidth="1"/>
    <col min="14855" max="14855" width="9.28515625" style="244" customWidth="1"/>
    <col min="14856" max="14856" width="0.85546875" style="244" customWidth="1"/>
    <col min="14857" max="14857" width="9" style="244" customWidth="1"/>
    <col min="14858" max="14858" width="0.85546875" style="244" customWidth="1"/>
    <col min="14859" max="14859" width="9" style="244" customWidth="1"/>
    <col min="14860" max="14860" width="8.5703125" style="244" customWidth="1"/>
    <col min="14861" max="14861" width="0.85546875" style="244" customWidth="1"/>
    <col min="14862" max="14863" width="10.5703125" style="244" customWidth="1"/>
    <col min="14864" max="14864" width="0.85546875" style="244" customWidth="1"/>
    <col min="14865" max="14868" width="9" style="244" customWidth="1"/>
    <col min="14869" max="14869" width="0.85546875" style="244" customWidth="1"/>
    <col min="14870" max="14870" width="9" style="244" customWidth="1"/>
    <col min="14871" max="14871" width="9.7109375" style="244" customWidth="1"/>
    <col min="14872" max="14875" width="9" style="244"/>
    <col min="14876" max="14878" width="8.5703125" style="244" customWidth="1"/>
    <col min="14879" max="15108" width="9" style="244"/>
    <col min="15109" max="15109" width="3.140625" style="244" customWidth="1"/>
    <col min="15110" max="15110" width="34.140625" style="244" customWidth="1"/>
    <col min="15111" max="15111" width="9.28515625" style="244" customWidth="1"/>
    <col min="15112" max="15112" width="0.85546875" style="244" customWidth="1"/>
    <col min="15113" max="15113" width="9" style="244" customWidth="1"/>
    <col min="15114" max="15114" width="0.85546875" style="244" customWidth="1"/>
    <col min="15115" max="15115" width="9" style="244" customWidth="1"/>
    <col min="15116" max="15116" width="8.5703125" style="244" customWidth="1"/>
    <col min="15117" max="15117" width="0.85546875" style="244" customWidth="1"/>
    <col min="15118" max="15119" width="10.5703125" style="244" customWidth="1"/>
    <col min="15120" max="15120" width="0.85546875" style="244" customWidth="1"/>
    <col min="15121" max="15124" width="9" style="244" customWidth="1"/>
    <col min="15125" max="15125" width="0.85546875" style="244" customWidth="1"/>
    <col min="15126" max="15126" width="9" style="244" customWidth="1"/>
    <col min="15127" max="15127" width="9.7109375" style="244" customWidth="1"/>
    <col min="15128" max="15131" width="9" style="244"/>
    <col min="15132" max="15134" width="8.5703125" style="244" customWidth="1"/>
    <col min="15135" max="15364" width="9" style="244"/>
    <col min="15365" max="15365" width="3.140625" style="244" customWidth="1"/>
    <col min="15366" max="15366" width="34.140625" style="244" customWidth="1"/>
    <col min="15367" max="15367" width="9.28515625" style="244" customWidth="1"/>
    <col min="15368" max="15368" width="0.85546875" style="244" customWidth="1"/>
    <col min="15369" max="15369" width="9" style="244" customWidth="1"/>
    <col min="15370" max="15370" width="0.85546875" style="244" customWidth="1"/>
    <col min="15371" max="15371" width="9" style="244" customWidth="1"/>
    <col min="15372" max="15372" width="8.5703125" style="244" customWidth="1"/>
    <col min="15373" max="15373" width="0.85546875" style="244" customWidth="1"/>
    <col min="15374" max="15375" width="10.5703125" style="244" customWidth="1"/>
    <col min="15376" max="15376" width="0.85546875" style="244" customWidth="1"/>
    <col min="15377" max="15380" width="9" style="244" customWidth="1"/>
    <col min="15381" max="15381" width="0.85546875" style="244" customWidth="1"/>
    <col min="15382" max="15382" width="9" style="244" customWidth="1"/>
    <col min="15383" max="15383" width="9.7109375" style="244" customWidth="1"/>
    <col min="15384" max="15387" width="9" style="244"/>
    <col min="15388" max="15390" width="8.5703125" style="244" customWidth="1"/>
    <col min="15391" max="15620" width="9" style="244"/>
    <col min="15621" max="15621" width="3.140625" style="244" customWidth="1"/>
    <col min="15622" max="15622" width="34.140625" style="244" customWidth="1"/>
    <col min="15623" max="15623" width="9.28515625" style="244" customWidth="1"/>
    <col min="15624" max="15624" width="0.85546875" style="244" customWidth="1"/>
    <col min="15625" max="15625" width="9" style="244" customWidth="1"/>
    <col min="15626" max="15626" width="0.85546875" style="244" customWidth="1"/>
    <col min="15627" max="15627" width="9" style="244" customWidth="1"/>
    <col min="15628" max="15628" width="8.5703125" style="244" customWidth="1"/>
    <col min="15629" max="15629" width="0.85546875" style="244" customWidth="1"/>
    <col min="15630" max="15631" width="10.5703125" style="244" customWidth="1"/>
    <col min="15632" max="15632" width="0.85546875" style="244" customWidth="1"/>
    <col min="15633" max="15636" width="9" style="244" customWidth="1"/>
    <col min="15637" max="15637" width="0.85546875" style="244" customWidth="1"/>
    <col min="15638" max="15638" width="9" style="244" customWidth="1"/>
    <col min="15639" max="15639" width="9.7109375" style="244" customWidth="1"/>
    <col min="15640" max="15643" width="9" style="244"/>
    <col min="15644" max="15646" width="8.5703125" style="244" customWidth="1"/>
    <col min="15647" max="15876" width="9" style="244"/>
    <col min="15877" max="15877" width="3.140625" style="244" customWidth="1"/>
    <col min="15878" max="15878" width="34.140625" style="244" customWidth="1"/>
    <col min="15879" max="15879" width="9.28515625" style="244" customWidth="1"/>
    <col min="15880" max="15880" width="0.85546875" style="244" customWidth="1"/>
    <col min="15881" max="15881" width="9" style="244" customWidth="1"/>
    <col min="15882" max="15882" width="0.85546875" style="244" customWidth="1"/>
    <col min="15883" max="15883" width="9" style="244" customWidth="1"/>
    <col min="15884" max="15884" width="8.5703125" style="244" customWidth="1"/>
    <col min="15885" max="15885" width="0.85546875" style="244" customWidth="1"/>
    <col min="15886" max="15887" width="10.5703125" style="244" customWidth="1"/>
    <col min="15888" max="15888" width="0.85546875" style="244" customWidth="1"/>
    <col min="15889" max="15892" width="9" style="244" customWidth="1"/>
    <col min="15893" max="15893" width="0.85546875" style="244" customWidth="1"/>
    <col min="15894" max="15894" width="9" style="244" customWidth="1"/>
    <col min="15895" max="15895" width="9.7109375" style="244" customWidth="1"/>
    <col min="15896" max="15899" width="9" style="244"/>
    <col min="15900" max="15902" width="8.5703125" style="244" customWidth="1"/>
    <col min="15903" max="16132" width="9" style="244"/>
    <col min="16133" max="16133" width="3.140625" style="244" customWidth="1"/>
    <col min="16134" max="16134" width="34.140625" style="244" customWidth="1"/>
    <col min="16135" max="16135" width="9.28515625" style="244" customWidth="1"/>
    <col min="16136" max="16136" width="0.85546875" style="244" customWidth="1"/>
    <col min="16137" max="16137" width="9" style="244" customWidth="1"/>
    <col min="16138" max="16138" width="0.85546875" style="244" customWidth="1"/>
    <col min="16139" max="16139" width="9" style="244" customWidth="1"/>
    <col min="16140" max="16140" width="8.5703125" style="244" customWidth="1"/>
    <col min="16141" max="16141" width="0.85546875" style="244" customWidth="1"/>
    <col min="16142" max="16143" width="10.5703125" style="244" customWidth="1"/>
    <col min="16144" max="16144" width="0.85546875" style="244" customWidth="1"/>
    <col min="16145" max="16148" width="9" style="244" customWidth="1"/>
    <col min="16149" max="16149" width="0.85546875" style="244" customWidth="1"/>
    <col min="16150" max="16150" width="9" style="244" customWidth="1"/>
    <col min="16151" max="16151" width="9.7109375" style="244" customWidth="1"/>
    <col min="16152" max="16155" width="9" style="244"/>
    <col min="16156" max="16158" width="8.5703125" style="244" customWidth="1"/>
    <col min="16159" max="16384" width="9" style="244"/>
  </cols>
  <sheetData>
    <row r="1" spans="1:47" ht="14.25" customHeight="1" x14ac:dyDescent="0.2">
      <c r="B1" s="325" t="s">
        <v>155</v>
      </c>
      <c r="C1" s="324"/>
      <c r="D1" s="324"/>
      <c r="E1" s="324"/>
      <c r="AC1" s="861" t="s">
        <v>156</v>
      </c>
    </row>
    <row r="2" spans="1:47" s="247" customFormat="1" ht="12.75" customHeight="1" x14ac:dyDescent="0.2">
      <c r="A2" s="322"/>
      <c r="B2" s="323" t="s">
        <v>157</v>
      </c>
      <c r="C2" s="320"/>
      <c r="D2" s="320"/>
      <c r="E2" s="320"/>
      <c r="F2" s="320"/>
      <c r="G2" s="320"/>
      <c r="H2" s="320"/>
      <c r="I2" s="320"/>
      <c r="J2" s="320"/>
      <c r="K2" s="320"/>
      <c r="M2" s="1018" t="s">
        <v>158</v>
      </c>
      <c r="N2" s="1019"/>
      <c r="O2" s="1020"/>
      <c r="AC2" s="861" t="s">
        <v>159</v>
      </c>
      <c r="AD2" s="929"/>
      <c r="AE2" s="929"/>
      <c r="AF2" s="929"/>
      <c r="AG2" s="929"/>
      <c r="AH2" s="929"/>
      <c r="AI2" s="929"/>
      <c r="AJ2" s="929"/>
      <c r="AK2" s="929"/>
      <c r="AL2" s="929"/>
      <c r="AM2" s="929"/>
      <c r="AN2" s="929"/>
      <c r="AO2" s="929"/>
      <c r="AP2" s="929"/>
      <c r="AQ2" s="929"/>
    </row>
    <row r="3" spans="1:47" s="247" customFormat="1" ht="12.75" customHeight="1" x14ac:dyDescent="0.2">
      <c r="A3" s="322"/>
      <c r="B3" s="321" t="s">
        <v>160</v>
      </c>
      <c r="C3" s="320"/>
      <c r="D3" s="320"/>
      <c r="E3" s="320"/>
      <c r="F3" s="320"/>
      <c r="G3" s="320"/>
      <c r="H3" s="320"/>
      <c r="I3" s="320"/>
      <c r="J3" s="320"/>
      <c r="K3" s="320"/>
      <c r="M3" s="970" t="s">
        <v>161</v>
      </c>
      <c r="N3" s="1021" t="s">
        <v>162</v>
      </c>
      <c r="O3" s="1022"/>
      <c r="AC3" s="861" t="s">
        <v>162</v>
      </c>
      <c r="AD3" s="929"/>
      <c r="AE3" s="929"/>
      <c r="AF3" s="929"/>
      <c r="AG3" s="929"/>
      <c r="AH3" s="929"/>
      <c r="AI3" s="929"/>
      <c r="AJ3" s="929"/>
      <c r="AK3" s="929"/>
      <c r="AL3" s="929"/>
      <c r="AM3" s="929"/>
      <c r="AN3" s="929"/>
      <c r="AO3" s="929"/>
      <c r="AP3" s="929"/>
      <c r="AQ3" s="929"/>
    </row>
    <row r="4" spans="1:47" s="858" customFormat="1" ht="15.75" x14ac:dyDescent="0.25">
      <c r="A4" s="253"/>
      <c r="C4" s="859" t="s">
        <v>34</v>
      </c>
      <c r="D4" s="253">
        <v>2</v>
      </c>
      <c r="F4" s="253">
        <v>4</v>
      </c>
      <c r="G4" s="253"/>
      <c r="H4" s="253">
        <v>23</v>
      </c>
      <c r="I4" s="253">
        <v>11</v>
      </c>
      <c r="J4" s="253">
        <v>9</v>
      </c>
      <c r="K4" s="253"/>
      <c r="L4" s="253">
        <v>13</v>
      </c>
      <c r="M4" s="253">
        <v>24</v>
      </c>
      <c r="N4" s="253">
        <v>17</v>
      </c>
      <c r="O4" s="253">
        <v>15</v>
      </c>
      <c r="P4" s="253"/>
      <c r="Q4" s="253">
        <v>3</v>
      </c>
      <c r="R4" s="253">
        <v>5</v>
      </c>
      <c r="S4" s="253">
        <v>6</v>
      </c>
      <c r="T4" s="253">
        <v>7</v>
      </c>
      <c r="U4" s="283"/>
      <c r="V4" s="283"/>
      <c r="W4" s="283"/>
      <c r="X4" s="283"/>
      <c r="Y4" s="283"/>
      <c r="Z4" s="283"/>
      <c r="AA4" s="283"/>
      <c r="AB4" s="283"/>
      <c r="AC4" s="860"/>
      <c r="AD4" s="283"/>
      <c r="AE4" s="283"/>
      <c r="AF4" s="283"/>
      <c r="AG4" s="283"/>
      <c r="AH4" s="283"/>
      <c r="AI4" s="283"/>
      <c r="AJ4" s="253"/>
      <c r="AK4" s="253"/>
      <c r="AL4" s="253"/>
      <c r="AM4" s="253"/>
      <c r="AN4" s="253"/>
      <c r="AO4" s="253"/>
      <c r="AP4" s="253"/>
      <c r="AQ4" s="253"/>
      <c r="AR4" s="253"/>
      <c r="AS4" s="253"/>
      <c r="AT4" s="253"/>
      <c r="AU4" s="253"/>
    </row>
    <row r="5" spans="1:47" s="245" customFormat="1" ht="22.5" customHeight="1" x14ac:dyDescent="0.2">
      <c r="A5" s="283"/>
      <c r="B5" s="319"/>
      <c r="C5" s="1016"/>
      <c r="D5" s="1016"/>
      <c r="E5" s="1016"/>
      <c r="F5" s="1016"/>
      <c r="G5" s="227"/>
      <c r="H5" s="1014" t="s">
        <v>164</v>
      </c>
      <c r="I5" s="1014"/>
      <c r="J5" s="1014"/>
      <c r="K5" s="228"/>
      <c r="L5" s="1015" t="s">
        <v>165</v>
      </c>
      <c r="M5" s="1015"/>
      <c r="N5" s="1015"/>
      <c r="O5" s="1015"/>
      <c r="P5" s="229"/>
      <c r="Q5" s="1014" t="s">
        <v>166</v>
      </c>
      <c r="R5" s="1014"/>
      <c r="S5" s="1014"/>
      <c r="T5" s="1014"/>
      <c r="U5" s="230"/>
      <c r="V5" s="318"/>
      <c r="W5" s="255"/>
      <c r="X5" s="255"/>
      <c r="Y5" s="255"/>
      <c r="Z5" s="255"/>
      <c r="AA5" s="255"/>
      <c r="AB5" s="255"/>
      <c r="AC5" s="861">
        <f>IF($N$3="Girls",0,IF($N$3="Boys",23,IF($N$3="All",46)))</f>
        <v>46</v>
      </c>
    </row>
    <row r="6" spans="1:47" ht="81.400000000000006" customHeight="1" x14ac:dyDescent="0.2">
      <c r="B6" s="1017"/>
      <c r="C6" s="1017"/>
      <c r="D6" s="915" t="s">
        <v>163</v>
      </c>
      <c r="E6" s="231"/>
      <c r="F6" s="914" t="s">
        <v>1690</v>
      </c>
      <c r="G6" s="232"/>
      <c r="H6" s="317" t="s">
        <v>167</v>
      </c>
      <c r="I6" s="317" t="s">
        <v>1698</v>
      </c>
      <c r="J6" s="317" t="s">
        <v>1699</v>
      </c>
      <c r="K6" s="233"/>
      <c r="L6" s="234" t="s">
        <v>168</v>
      </c>
      <c r="M6" s="234" t="s">
        <v>169</v>
      </c>
      <c r="N6" s="234" t="s">
        <v>1700</v>
      </c>
      <c r="O6" s="234" t="s">
        <v>1701</v>
      </c>
      <c r="P6" s="235"/>
      <c r="Q6" s="231" t="s">
        <v>170</v>
      </c>
      <c r="R6" s="232" t="s">
        <v>171</v>
      </c>
      <c r="S6" s="236" t="s">
        <v>172</v>
      </c>
      <c r="T6" s="236" t="s">
        <v>173</v>
      </c>
      <c r="U6" s="230"/>
      <c r="V6" s="318"/>
      <c r="W6" s="1009"/>
      <c r="X6" s="1009"/>
      <c r="Y6" s="1009"/>
      <c r="Z6" s="1009"/>
      <c r="AA6" s="1009"/>
      <c r="AB6" s="1009"/>
    </row>
    <row r="7" spans="1:47" x14ac:dyDescent="0.2">
      <c r="B7" s="282" t="s">
        <v>71</v>
      </c>
      <c r="C7" s="280"/>
      <c r="D7" s="280"/>
      <c r="F7" s="280"/>
      <c r="G7" s="280"/>
      <c r="H7" s="280"/>
      <c r="I7" s="280"/>
      <c r="J7" s="280"/>
      <c r="K7" s="280"/>
      <c r="L7" s="280"/>
      <c r="M7" s="280"/>
      <c r="N7" s="280"/>
      <c r="O7" s="280"/>
      <c r="W7" s="930"/>
      <c r="X7" s="930"/>
      <c r="Y7" s="930"/>
      <c r="Z7" s="930"/>
      <c r="AA7" s="930"/>
      <c r="AB7" s="930"/>
    </row>
    <row r="8" spans="1:47" s="284" customFormat="1" ht="15.75" x14ac:dyDescent="0.25">
      <c r="A8" s="283" t="s">
        <v>72</v>
      </c>
      <c r="B8" s="304"/>
      <c r="C8" s="304" t="s">
        <v>72</v>
      </c>
      <c r="D8" s="307">
        <f>VLOOKUP($A8,'Feeder sheet CH1'!$B$3:$CB$58,'Table CH1'!D$4+'Table CH1'!$AC$5,FALSE)</f>
        <v>396680</v>
      </c>
      <c r="E8" s="308"/>
      <c r="F8" s="308">
        <f>VLOOKUP($A8,'Feeder sheet CH1'!$B$3:$CB$58,'Table CH1'!F$4+'Table CH1'!$AC$5,FALSE)</f>
        <v>46.1</v>
      </c>
      <c r="G8" s="308"/>
      <c r="H8" s="308">
        <f>VLOOKUP($A8,'Feeder sheet CH1'!$B$3:$CB$58,'Table CH1'!H$4+'Table CH1'!$AC$5,FALSE)</f>
        <v>97</v>
      </c>
      <c r="I8" s="308">
        <f>VLOOKUP($A8,'Feeder sheet CH1'!$B$3:$CB$58,'Table CH1'!I$4+'Table CH1'!$AC$5,FALSE)</f>
        <v>63.9</v>
      </c>
      <c r="J8" s="308">
        <f>VLOOKUP($A8,'Feeder sheet CH1'!$B$3:$CB$58,'Table CH1'!J$4+'Table CH1'!$AC$5,FALSE)</f>
        <v>42.6</v>
      </c>
      <c r="K8" s="308"/>
      <c r="L8" s="308">
        <f>VLOOKUP($A8,'Feeder sheet CH1'!$B$3:$CB$58,'Table CH1'!L$4+'Table CH1'!$AC$5,FALSE)</f>
        <v>36</v>
      </c>
      <c r="M8" s="306">
        <f>VLOOKUP($A8,'Feeder sheet CH1'!$B$3:$CB$58,'Table CH1'!M$4+'Table CH1'!$AC$5,FALSE)</f>
        <v>3.9797760000000002</v>
      </c>
      <c r="N8" s="308">
        <f>VLOOKUP($A8,'Feeder sheet CH1'!$B$3:$CB$58,'Table CH1'!N$4+'Table CH1'!$AC$5,FALSE)</f>
        <v>22.8</v>
      </c>
      <c r="O8" s="308">
        <f>VLOOKUP($A8,'Feeder sheet CH1'!$B$3:$CB$58,'Table CH1'!O$4+'Table CH1'!$AC$5,FALSE)</f>
        <v>15.7</v>
      </c>
      <c r="P8" s="308"/>
      <c r="Q8" s="307">
        <f>VLOOKUP($A8,'Feeder sheet CH1'!$B$3:$CB$58,'Table CH1'!Q$4+'Table CH1'!$AC$5,FALSE)</f>
        <v>381934</v>
      </c>
      <c r="R8" s="306">
        <f>VLOOKUP($A8,'Feeder sheet CH1'!$B$3:$CB$58,'Table CH1'!R$4+'Table CH1'!$AC$5,FALSE)</f>
        <v>-0.1</v>
      </c>
      <c r="S8" s="305">
        <f>VLOOKUP($A8,'Feeder sheet CH1'!$B$3:$CB$58,'Table CH1'!S$4+'Table CH1'!$AC$5,FALSE)</f>
        <v>-0.11</v>
      </c>
      <c r="T8" s="305">
        <f>VLOOKUP($A8,'Feeder sheet CH1'!$B$3:$CB$58,'Table CH1'!T$4+'Table CH1'!$AC$5,FALSE)</f>
        <v>-0.1</v>
      </c>
      <c r="U8" s="931"/>
      <c r="V8" s="932"/>
      <c r="W8" s="933"/>
      <c r="X8" s="933"/>
      <c r="Y8" s="933"/>
      <c r="Z8" s="933"/>
      <c r="AA8" s="933"/>
      <c r="AB8" s="933"/>
      <c r="AC8" s="862"/>
      <c r="AD8" s="934"/>
      <c r="AE8" s="934"/>
      <c r="AF8" s="934"/>
      <c r="AG8" s="934"/>
      <c r="AH8" s="934"/>
      <c r="AI8" s="934"/>
    </row>
    <row r="9" spans="1:47" s="247" customFormat="1" ht="12.75" x14ac:dyDescent="0.2">
      <c r="A9" s="283" t="s">
        <v>174</v>
      </c>
      <c r="B9" s="303"/>
      <c r="C9" s="303" t="s">
        <v>73</v>
      </c>
      <c r="D9" s="294">
        <f>VLOOKUP($A9,'Feeder sheet CH1'!$B$3:$CB$58,'Table CH1'!D$4+'Table CH1'!$AC$5,FALSE)</f>
        <v>367680</v>
      </c>
      <c r="E9" s="295"/>
      <c r="F9" s="295">
        <f>VLOOKUP($A9,'Feeder sheet CH1'!$B$3:$CB$58,'Table CH1'!F$4+'Table CH1'!$AC$5,FALSE)</f>
        <v>46.1</v>
      </c>
      <c r="G9" s="295"/>
      <c r="H9" s="295">
        <f>VLOOKUP($A9,'Feeder sheet CH1'!$B$3:$CB$58,'Table CH1'!H$4+'Table CH1'!$AC$5,FALSE)</f>
        <v>97</v>
      </c>
      <c r="I9" s="295">
        <f>VLOOKUP($A9,'Feeder sheet CH1'!$B$3:$CB$58,'Table CH1'!I$4+'Table CH1'!$AC$5,FALSE)</f>
        <v>64.2</v>
      </c>
      <c r="J9" s="295">
        <f>VLOOKUP($A9,'Feeder sheet CH1'!$B$3:$CB$58,'Table CH1'!J$4+'Table CH1'!$AC$5,FALSE)</f>
        <v>42.7</v>
      </c>
      <c r="K9" s="295"/>
      <c r="L9" s="295">
        <f>VLOOKUP($A9,'Feeder sheet CH1'!$B$3:$CB$58,'Table CH1'!L$4+'Table CH1'!$AC$5,FALSE)</f>
        <v>35.1</v>
      </c>
      <c r="M9" s="293">
        <f>VLOOKUP($A9,'Feeder sheet CH1'!$B$3:$CB$58,'Table CH1'!M$4+'Table CH1'!$AC$5,FALSE)</f>
        <v>3.9648129999999999</v>
      </c>
      <c r="N9" s="295">
        <f>VLOOKUP($A9,'Feeder sheet CH1'!$B$3:$CB$58,'Table CH1'!N$4+'Table CH1'!$AC$5,FALSE)</f>
        <v>22.3</v>
      </c>
      <c r="O9" s="295">
        <f>VLOOKUP($A9,'Feeder sheet CH1'!$B$3:$CB$58,'Table CH1'!O$4+'Table CH1'!$AC$5,FALSE)</f>
        <v>15.3</v>
      </c>
      <c r="P9" s="295"/>
      <c r="Q9" s="294">
        <f>VLOOKUP($A9,'Feeder sheet CH1'!$B$3:$CB$58,'Table CH1'!Q$4+'Table CH1'!$AC$5,FALSE)</f>
        <v>360851</v>
      </c>
      <c r="R9" s="293">
        <f>VLOOKUP($A9,'Feeder sheet CH1'!$B$3:$CB$58,'Table CH1'!R$4+'Table CH1'!$AC$5,FALSE)</f>
        <v>-0.14000000000000001</v>
      </c>
      <c r="S9" s="292">
        <f>VLOOKUP($A9,'Feeder sheet CH1'!$B$3:$CB$58,'Table CH1'!S$4+'Table CH1'!$AC$5,FALSE)</f>
        <v>-0.14000000000000001</v>
      </c>
      <c r="T9" s="292">
        <f>VLOOKUP($A9,'Feeder sheet CH1'!$B$3:$CB$58,'Table CH1'!T$4+'Table CH1'!$AC$5,FALSE)</f>
        <v>-0.13</v>
      </c>
      <c r="U9" s="929"/>
      <c r="V9" s="929"/>
      <c r="W9" s="933"/>
      <c r="X9" s="933"/>
      <c r="Y9" s="933"/>
      <c r="Z9" s="933"/>
      <c r="AA9" s="933"/>
      <c r="AB9" s="933"/>
      <c r="AC9" s="863"/>
      <c r="AD9" s="929"/>
      <c r="AE9" s="929"/>
      <c r="AF9" s="929"/>
      <c r="AG9" s="929"/>
      <c r="AH9" s="929"/>
      <c r="AI9" s="929"/>
    </row>
    <row r="10" spans="1:47" s="247" customFormat="1" ht="12.75" x14ac:dyDescent="0.2">
      <c r="A10" s="283" t="s">
        <v>175</v>
      </c>
      <c r="B10" s="303"/>
      <c r="C10" s="303" t="s">
        <v>74</v>
      </c>
      <c r="D10" s="294">
        <f>VLOOKUP($A10,'Feeder sheet CH1'!$B$3:$CB$58,'Table CH1'!D$4+'Table CH1'!$AC$5,FALSE)</f>
        <v>1646</v>
      </c>
      <c r="E10" s="295"/>
      <c r="F10" s="295">
        <f>VLOOKUP($A10,'Feeder sheet CH1'!$B$3:$CB$58,'Table CH1'!F$4+'Table CH1'!$AC$5,FALSE)</f>
        <v>52.2</v>
      </c>
      <c r="G10" s="295"/>
      <c r="H10" s="295">
        <f>VLOOKUP($A10,'Feeder sheet CH1'!$B$3:$CB$58,'Table CH1'!H$4+'Table CH1'!$AC$5,FALSE)</f>
        <v>97</v>
      </c>
      <c r="I10" s="295">
        <f>VLOOKUP($A10,'Feeder sheet CH1'!$B$3:$CB$58,'Table CH1'!I$4+'Table CH1'!$AC$5,FALSE)</f>
        <v>74.7</v>
      </c>
      <c r="J10" s="295">
        <f>VLOOKUP($A10,'Feeder sheet CH1'!$B$3:$CB$58,'Table CH1'!J$4+'Table CH1'!$AC$5,FALSE)</f>
        <v>55.8</v>
      </c>
      <c r="K10" s="295"/>
      <c r="L10" s="295">
        <f>VLOOKUP($A10,'Feeder sheet CH1'!$B$3:$CB$58,'Table CH1'!L$4+'Table CH1'!$AC$5,FALSE)</f>
        <v>46.1</v>
      </c>
      <c r="M10" s="293">
        <f>VLOOKUP($A10,'Feeder sheet CH1'!$B$3:$CB$58,'Table CH1'!M$4+'Table CH1'!$AC$5,FALSE)</f>
        <v>4.635243</v>
      </c>
      <c r="N10" s="295">
        <f>VLOOKUP($A10,'Feeder sheet CH1'!$B$3:$CB$58,'Table CH1'!N$4+'Table CH1'!$AC$5,FALSE)</f>
        <v>34.799999999999997</v>
      </c>
      <c r="O10" s="295">
        <f>VLOOKUP($A10,'Feeder sheet CH1'!$B$3:$CB$58,'Table CH1'!O$4+'Table CH1'!$AC$5,FALSE)</f>
        <v>25.6</v>
      </c>
      <c r="P10" s="295"/>
      <c r="Q10" s="294">
        <f>VLOOKUP($A10,'Feeder sheet CH1'!$B$3:$CB$58,'Table CH1'!Q$4+'Table CH1'!$AC$5,FALSE)</f>
        <v>1498</v>
      </c>
      <c r="R10" s="293">
        <f>VLOOKUP($A10,'Feeder sheet CH1'!$B$3:$CB$58,'Table CH1'!R$4+'Table CH1'!$AC$5,FALSE)</f>
        <v>0.11</v>
      </c>
      <c r="S10" s="292">
        <f>VLOOKUP($A10,'Feeder sheet CH1'!$B$3:$CB$58,'Table CH1'!S$4+'Table CH1'!$AC$5,FALSE)</f>
        <v>0.05</v>
      </c>
      <c r="T10" s="292">
        <f>VLOOKUP($A10,'Feeder sheet CH1'!$B$3:$CB$58,'Table CH1'!T$4+'Table CH1'!$AC$5,FALSE)</f>
        <v>0.17</v>
      </c>
      <c r="U10" s="929"/>
      <c r="V10" s="929"/>
      <c r="W10" s="933"/>
      <c r="X10" s="933"/>
      <c r="Y10" s="933"/>
      <c r="Z10" s="933"/>
      <c r="AA10" s="933"/>
      <c r="AB10" s="933"/>
      <c r="AC10" s="863"/>
      <c r="AD10" s="929"/>
      <c r="AE10" s="929"/>
      <c r="AF10" s="929"/>
      <c r="AG10" s="929"/>
      <c r="AH10" s="929"/>
      <c r="AI10" s="929"/>
    </row>
    <row r="11" spans="1:47" s="247" customFormat="1" ht="12.75" x14ac:dyDescent="0.2">
      <c r="A11" s="283" t="s">
        <v>176</v>
      </c>
      <c r="B11" s="303"/>
      <c r="C11" s="303" t="s">
        <v>75</v>
      </c>
      <c r="D11" s="294">
        <f>VLOOKUP($A11,'Feeder sheet CH1'!$B$3:$CB$58,'Table CH1'!D$4+'Table CH1'!$AC$5,FALSE)</f>
        <v>111</v>
      </c>
      <c r="E11" s="295"/>
      <c r="F11" s="295">
        <f>VLOOKUP($A11,'Feeder sheet CH1'!$B$3:$CB$58,'Table CH1'!F$4+'Table CH1'!$AC$5,FALSE)</f>
        <v>21.9</v>
      </c>
      <c r="G11" s="295"/>
      <c r="H11" s="295">
        <f>VLOOKUP($A11,'Feeder sheet CH1'!$B$3:$CB$58,'Table CH1'!H$4+'Table CH1'!$AC$5,FALSE)</f>
        <v>73.900000000000006</v>
      </c>
      <c r="I11" s="295">
        <f>VLOOKUP($A11,'Feeder sheet CH1'!$B$3:$CB$58,'Table CH1'!I$4+'Table CH1'!$AC$5,FALSE)</f>
        <v>18.899999999999999</v>
      </c>
      <c r="J11" s="295">
        <f>VLOOKUP($A11,'Feeder sheet CH1'!$B$3:$CB$58,'Table CH1'!J$4+'Table CH1'!$AC$5,FALSE)</f>
        <v>9.9</v>
      </c>
      <c r="K11" s="295"/>
      <c r="L11" s="295">
        <f>VLOOKUP($A11,'Feeder sheet CH1'!$B$3:$CB$58,'Table CH1'!L$4+'Table CH1'!$AC$5,FALSE)</f>
        <v>9.9</v>
      </c>
      <c r="M11" s="293">
        <f>VLOOKUP($A11,'Feeder sheet CH1'!$B$3:$CB$58,'Table CH1'!M$4+'Table CH1'!$AC$5,FALSE)</f>
        <v>1.7229719999999999</v>
      </c>
      <c r="N11" s="295">
        <f>VLOOKUP($A11,'Feeder sheet CH1'!$B$3:$CB$58,'Table CH1'!N$4+'Table CH1'!$AC$5,FALSE)</f>
        <v>1.8</v>
      </c>
      <c r="O11" s="295">
        <f>VLOOKUP($A11,'Feeder sheet CH1'!$B$3:$CB$58,'Table CH1'!O$4+'Table CH1'!$AC$5,FALSE)</f>
        <v>0</v>
      </c>
      <c r="P11" s="295"/>
      <c r="Q11" s="294">
        <f>VLOOKUP($A11,'Feeder sheet CH1'!$B$3:$CB$58,'Table CH1'!Q$4+'Table CH1'!$AC$5,FALSE)</f>
        <v>100</v>
      </c>
      <c r="R11" s="293">
        <f>VLOOKUP($A11,'Feeder sheet CH1'!$B$3:$CB$58,'Table CH1'!R$4+'Table CH1'!$AC$5,FALSE)</f>
        <v>-1.1599999999999999</v>
      </c>
      <c r="S11" s="292">
        <f>VLOOKUP($A11,'Feeder sheet CH1'!$B$3:$CB$58,'Table CH1'!S$4+'Table CH1'!$AC$5,FALSE)</f>
        <v>-1.41</v>
      </c>
      <c r="T11" s="292">
        <f>VLOOKUP($A11,'Feeder sheet CH1'!$B$3:$CB$58,'Table CH1'!T$4+'Table CH1'!$AC$5,FALSE)</f>
        <v>-0.92</v>
      </c>
      <c r="U11" s="929"/>
      <c r="V11" s="929"/>
      <c r="W11" s="933"/>
      <c r="X11" s="933"/>
      <c r="Y11" s="933"/>
      <c r="Z11" s="933"/>
      <c r="AA11" s="933"/>
      <c r="AB11" s="933"/>
      <c r="AC11" s="863"/>
      <c r="AD11" s="929"/>
      <c r="AE11" s="929"/>
      <c r="AF11" s="929"/>
      <c r="AG11" s="929"/>
      <c r="AH11" s="929"/>
      <c r="AI11" s="929"/>
    </row>
    <row r="12" spans="1:47" s="247" customFormat="1" ht="12.75" x14ac:dyDescent="0.2">
      <c r="A12" s="283" t="s">
        <v>177</v>
      </c>
      <c r="B12" s="303"/>
      <c r="C12" s="303" t="s">
        <v>76</v>
      </c>
      <c r="D12" s="294">
        <f>VLOOKUP($A12,'Feeder sheet CH1'!$B$3:$CB$58,'Table CH1'!D$4+'Table CH1'!$AC$5,FALSE)</f>
        <v>1107</v>
      </c>
      <c r="E12" s="295"/>
      <c r="F12" s="295">
        <f>VLOOKUP($A12,'Feeder sheet CH1'!$B$3:$CB$58,'Table CH1'!F$4+'Table CH1'!$AC$5,FALSE)</f>
        <v>18.2</v>
      </c>
      <c r="G12" s="295"/>
      <c r="H12" s="295">
        <f>VLOOKUP($A12,'Feeder sheet CH1'!$B$3:$CB$58,'Table CH1'!H$4+'Table CH1'!$AC$5,FALSE)</f>
        <v>80.7</v>
      </c>
      <c r="I12" s="295">
        <f>VLOOKUP($A12,'Feeder sheet CH1'!$B$3:$CB$58,'Table CH1'!I$4+'Table CH1'!$AC$5,FALSE)</f>
        <v>12.5</v>
      </c>
      <c r="J12" s="295">
        <f>VLOOKUP($A12,'Feeder sheet CH1'!$B$3:$CB$58,'Table CH1'!J$4+'Table CH1'!$AC$5,FALSE)</f>
        <v>5.3</v>
      </c>
      <c r="K12" s="295"/>
      <c r="L12" s="295">
        <f>VLOOKUP($A12,'Feeder sheet CH1'!$B$3:$CB$58,'Table CH1'!L$4+'Table CH1'!$AC$5,FALSE)</f>
        <v>8.9</v>
      </c>
      <c r="M12" s="293">
        <f>VLOOKUP($A12,'Feeder sheet CH1'!$B$3:$CB$58,'Table CH1'!M$4+'Table CH1'!$AC$5,FALSE)</f>
        <v>1.3895930000000001</v>
      </c>
      <c r="N12" s="295">
        <f>VLOOKUP($A12,'Feeder sheet CH1'!$B$3:$CB$58,'Table CH1'!N$4+'Table CH1'!$AC$5,FALSE)</f>
        <v>1.4</v>
      </c>
      <c r="O12" s="295">
        <f>VLOOKUP($A12,'Feeder sheet CH1'!$B$3:$CB$58,'Table CH1'!O$4+'Table CH1'!$AC$5,FALSE)</f>
        <v>0.6</v>
      </c>
      <c r="P12" s="295"/>
      <c r="Q12" s="294">
        <f>VLOOKUP($A12,'Feeder sheet CH1'!$B$3:$CB$58,'Table CH1'!Q$4+'Table CH1'!$AC$5,FALSE)</f>
        <v>737</v>
      </c>
      <c r="R12" s="293">
        <f>VLOOKUP($A12,'Feeder sheet CH1'!$B$3:$CB$58,'Table CH1'!R$4+'Table CH1'!$AC$5,FALSE)</f>
        <v>-0.78</v>
      </c>
      <c r="S12" s="292">
        <f>VLOOKUP($A12,'Feeder sheet CH1'!$B$3:$CB$58,'Table CH1'!S$4+'Table CH1'!$AC$5,FALSE)</f>
        <v>-0.87</v>
      </c>
      <c r="T12" s="292">
        <f>VLOOKUP($A12,'Feeder sheet CH1'!$B$3:$CB$58,'Table CH1'!T$4+'Table CH1'!$AC$5,FALSE)</f>
        <v>-0.69</v>
      </c>
      <c r="U12" s="929"/>
      <c r="V12" s="929"/>
      <c r="W12" s="933"/>
      <c r="X12" s="933"/>
      <c r="Y12" s="933"/>
      <c r="Z12" s="933"/>
      <c r="AA12" s="933"/>
      <c r="AB12" s="933"/>
      <c r="AC12" s="863"/>
      <c r="AD12" s="929"/>
      <c r="AE12" s="929"/>
      <c r="AF12" s="929"/>
      <c r="AG12" s="929"/>
      <c r="AH12" s="929"/>
      <c r="AI12" s="929"/>
    </row>
    <row r="13" spans="1:47" s="247" customFormat="1" ht="12.75" x14ac:dyDescent="0.2">
      <c r="A13" s="283" t="s">
        <v>178</v>
      </c>
      <c r="B13" s="303"/>
      <c r="C13" s="303" t="s">
        <v>77</v>
      </c>
      <c r="D13" s="294">
        <f>VLOOKUP($A13,'Feeder sheet CH1'!$B$3:$CB$58,'Table CH1'!D$4+'Table CH1'!$AC$5,FALSE)</f>
        <v>26136</v>
      </c>
      <c r="E13" s="295"/>
      <c r="F13" s="295">
        <f>VLOOKUP($A13,'Feeder sheet CH1'!$B$3:$CB$58,'Table CH1'!F$4+'Table CH1'!$AC$5,FALSE)</f>
        <v>47</v>
      </c>
      <c r="G13" s="295"/>
      <c r="H13" s="295">
        <f>VLOOKUP($A13,'Feeder sheet CH1'!$B$3:$CB$58,'Table CH1'!H$4+'Table CH1'!$AC$5,FALSE)</f>
        <v>96.7</v>
      </c>
      <c r="I13" s="295">
        <f>VLOOKUP($A13,'Feeder sheet CH1'!$B$3:$CB$58,'Table CH1'!I$4+'Table CH1'!$AC$5,FALSE)</f>
        <v>61.7</v>
      </c>
      <c r="J13" s="295">
        <f>VLOOKUP($A13,'Feeder sheet CH1'!$B$3:$CB$58,'Table CH1'!J$4+'Table CH1'!$AC$5,FALSE)</f>
        <v>42</v>
      </c>
      <c r="K13" s="295"/>
      <c r="L13" s="295">
        <f>VLOOKUP($A13,'Feeder sheet CH1'!$B$3:$CB$58,'Table CH1'!L$4+'Table CH1'!$AC$5,FALSE)</f>
        <v>49.3</v>
      </c>
      <c r="M13" s="293">
        <f>VLOOKUP($A13,'Feeder sheet CH1'!$B$3:$CB$58,'Table CH1'!M$4+'Table CH1'!$AC$5,FALSE)</f>
        <v>4.2682799999999999</v>
      </c>
      <c r="N13" s="295">
        <f>VLOOKUP($A13,'Feeder sheet CH1'!$B$3:$CB$58,'Table CH1'!N$4+'Table CH1'!$AC$5,FALSE)</f>
        <v>30</v>
      </c>
      <c r="O13" s="295">
        <f>VLOOKUP($A13,'Feeder sheet CH1'!$B$3:$CB$58,'Table CH1'!O$4+'Table CH1'!$AC$5,FALSE)</f>
        <v>20.9</v>
      </c>
      <c r="P13" s="295"/>
      <c r="Q13" s="294">
        <f>VLOOKUP($A13,'Feeder sheet CH1'!$B$3:$CB$58,'Table CH1'!Q$4+'Table CH1'!$AC$5,FALSE)</f>
        <v>18748</v>
      </c>
      <c r="R13" s="293">
        <f>VLOOKUP($A13,'Feeder sheet CH1'!$B$3:$CB$58,'Table CH1'!R$4+'Table CH1'!$AC$5,FALSE)</f>
        <v>0.51</v>
      </c>
      <c r="S13" s="292">
        <f>VLOOKUP($A13,'Feeder sheet CH1'!$B$3:$CB$58,'Table CH1'!S$4+'Table CH1'!$AC$5,FALSE)</f>
        <v>0.49</v>
      </c>
      <c r="T13" s="292">
        <f>VLOOKUP($A13,'Feeder sheet CH1'!$B$3:$CB$58,'Table CH1'!T$4+'Table CH1'!$AC$5,FALSE)</f>
        <v>0.52</v>
      </c>
      <c r="U13" s="929"/>
      <c r="V13" s="929"/>
      <c r="W13" s="933"/>
      <c r="X13" s="933"/>
      <c r="Y13" s="933"/>
      <c r="Z13" s="933"/>
      <c r="AA13" s="933"/>
      <c r="AB13" s="933"/>
      <c r="AC13" s="863"/>
      <c r="AD13" s="929"/>
      <c r="AE13" s="929"/>
      <c r="AF13" s="929"/>
      <c r="AG13" s="929"/>
      <c r="AH13" s="929"/>
      <c r="AI13" s="929"/>
    </row>
    <row r="14" spans="1:47" s="284" customFormat="1" x14ac:dyDescent="0.2">
      <c r="A14" s="283" t="s">
        <v>78</v>
      </c>
      <c r="B14" s="304"/>
      <c r="C14" s="304" t="s">
        <v>78</v>
      </c>
      <c r="D14" s="307">
        <f>VLOOKUP($A14,'Feeder sheet CH1'!$B$3:$CB$58,'Table CH1'!D$4+'Table CH1'!$AC$5,FALSE)</f>
        <v>24646</v>
      </c>
      <c r="E14" s="308"/>
      <c r="F14" s="308">
        <f>VLOOKUP($A14,'Feeder sheet CH1'!$B$3:$CB$58,'Table CH1'!F$4+'Table CH1'!$AC$5,FALSE)</f>
        <v>47.3</v>
      </c>
      <c r="G14" s="308"/>
      <c r="H14" s="308">
        <f>VLOOKUP($A14,'Feeder sheet CH1'!$B$3:$CB$58,'Table CH1'!H$4+'Table CH1'!$AC$5,FALSE)</f>
        <v>96.9</v>
      </c>
      <c r="I14" s="308">
        <f>VLOOKUP($A14,'Feeder sheet CH1'!$B$3:$CB$58,'Table CH1'!I$4+'Table CH1'!$AC$5,FALSE)</f>
        <v>64</v>
      </c>
      <c r="J14" s="308">
        <f>VLOOKUP($A14,'Feeder sheet CH1'!$B$3:$CB$58,'Table CH1'!J$4+'Table CH1'!$AC$5,FALSE)</f>
        <v>43.7</v>
      </c>
      <c r="K14" s="308"/>
      <c r="L14" s="308">
        <f>VLOOKUP($A14,'Feeder sheet CH1'!$B$3:$CB$58,'Table CH1'!L$4+'Table CH1'!$AC$5,FALSE)</f>
        <v>41.8</v>
      </c>
      <c r="M14" s="306">
        <f>VLOOKUP($A14,'Feeder sheet CH1'!$B$3:$CB$58,'Table CH1'!M$4+'Table CH1'!$AC$5,FALSE)</f>
        <v>4.1416930000000001</v>
      </c>
      <c r="N14" s="308">
        <f>VLOOKUP($A14,'Feeder sheet CH1'!$B$3:$CB$58,'Table CH1'!N$4+'Table CH1'!$AC$5,FALSE)</f>
        <v>26.7</v>
      </c>
      <c r="O14" s="308">
        <f>VLOOKUP($A14,'Feeder sheet CH1'!$B$3:$CB$58,'Table CH1'!O$4+'Table CH1'!$AC$5,FALSE)</f>
        <v>18.8</v>
      </c>
      <c r="P14" s="308"/>
      <c r="Q14" s="307">
        <f>VLOOKUP($A14,'Feeder sheet CH1'!$B$3:$CB$58,'Table CH1'!Q$4+'Table CH1'!$AC$5,FALSE)</f>
        <v>22916</v>
      </c>
      <c r="R14" s="306">
        <f>VLOOKUP($A14,'Feeder sheet CH1'!$B$3:$CB$58,'Table CH1'!R$4+'Table CH1'!$AC$5,FALSE)</f>
        <v>-0.02</v>
      </c>
      <c r="S14" s="305">
        <f>VLOOKUP($A14,'Feeder sheet CH1'!$B$3:$CB$58,'Table CH1'!S$4+'Table CH1'!$AC$5,FALSE)</f>
        <v>-0.03</v>
      </c>
      <c r="T14" s="305">
        <f>VLOOKUP($A14,'Feeder sheet CH1'!$B$3:$CB$58,'Table CH1'!T$4+'Table CH1'!$AC$5,FALSE)</f>
        <v>0</v>
      </c>
      <c r="U14" s="245"/>
      <c r="V14" s="934"/>
      <c r="W14" s="933"/>
      <c r="X14" s="933"/>
      <c r="Y14" s="933"/>
      <c r="Z14" s="933"/>
      <c r="AA14" s="933"/>
      <c r="AB14" s="933"/>
      <c r="AC14" s="861"/>
      <c r="AD14" s="934"/>
      <c r="AE14" s="934"/>
      <c r="AF14" s="934"/>
      <c r="AG14" s="934"/>
      <c r="AH14" s="934"/>
      <c r="AI14" s="934"/>
    </row>
    <row r="15" spans="1:47" s="247" customFormat="1" ht="12.75" x14ac:dyDescent="0.2">
      <c r="A15" s="283" t="s">
        <v>179</v>
      </c>
      <c r="B15" s="303"/>
      <c r="C15" s="303" t="s">
        <v>79</v>
      </c>
      <c r="D15" s="294">
        <f>VLOOKUP($A15,'Feeder sheet CH1'!$B$3:$CB$58,'Table CH1'!D$4+'Table CH1'!$AC$5,FALSE)</f>
        <v>7093</v>
      </c>
      <c r="E15" s="295"/>
      <c r="F15" s="295">
        <f>VLOOKUP($A15,'Feeder sheet CH1'!$B$3:$CB$58,'Table CH1'!F$4+'Table CH1'!$AC$5,FALSE)</f>
        <v>41.3</v>
      </c>
      <c r="G15" s="295"/>
      <c r="H15" s="295">
        <f>VLOOKUP($A15,'Feeder sheet CH1'!$B$3:$CB$58,'Table CH1'!H$4+'Table CH1'!$AC$5,FALSE)</f>
        <v>96.2</v>
      </c>
      <c r="I15" s="295">
        <f>VLOOKUP($A15,'Feeder sheet CH1'!$B$3:$CB$58,'Table CH1'!I$4+'Table CH1'!$AC$5,FALSE)</f>
        <v>53.8</v>
      </c>
      <c r="J15" s="295">
        <f>VLOOKUP($A15,'Feeder sheet CH1'!$B$3:$CB$58,'Table CH1'!J$4+'Table CH1'!$AC$5,FALSE)</f>
        <v>31.4</v>
      </c>
      <c r="K15" s="295"/>
      <c r="L15" s="295">
        <f>VLOOKUP($A15,'Feeder sheet CH1'!$B$3:$CB$58,'Table CH1'!L$4+'Table CH1'!$AC$5,FALSE)</f>
        <v>30.5</v>
      </c>
      <c r="M15" s="293">
        <f>VLOOKUP($A15,'Feeder sheet CH1'!$B$3:$CB$58,'Table CH1'!M$4+'Table CH1'!$AC$5,FALSE)</f>
        <v>3.4661870000000001</v>
      </c>
      <c r="N15" s="295">
        <f>VLOOKUP($A15,'Feeder sheet CH1'!$B$3:$CB$58,'Table CH1'!N$4+'Table CH1'!$AC$5,FALSE)</f>
        <v>16.100000000000001</v>
      </c>
      <c r="O15" s="295">
        <f>VLOOKUP($A15,'Feeder sheet CH1'!$B$3:$CB$58,'Table CH1'!O$4+'Table CH1'!$AC$5,FALSE)</f>
        <v>10.199999999999999</v>
      </c>
      <c r="P15" s="295"/>
      <c r="Q15" s="294">
        <f>VLOOKUP($A15,'Feeder sheet CH1'!$B$3:$CB$58,'Table CH1'!Q$4+'Table CH1'!$AC$5,FALSE)</f>
        <v>6935</v>
      </c>
      <c r="R15" s="293">
        <f>VLOOKUP($A15,'Feeder sheet CH1'!$B$3:$CB$58,'Table CH1'!R$4+'Table CH1'!$AC$5,FALSE)</f>
        <v>-0.37</v>
      </c>
      <c r="S15" s="292">
        <f>VLOOKUP($A15,'Feeder sheet CH1'!$B$3:$CB$58,'Table CH1'!S$4+'Table CH1'!$AC$5,FALSE)</f>
        <v>-0.4</v>
      </c>
      <c r="T15" s="292">
        <f>VLOOKUP($A15,'Feeder sheet CH1'!$B$3:$CB$58,'Table CH1'!T$4+'Table CH1'!$AC$5,FALSE)</f>
        <v>-0.34</v>
      </c>
      <c r="U15" s="929"/>
      <c r="V15" s="929"/>
      <c r="W15" s="933"/>
      <c r="X15" s="933"/>
      <c r="Y15" s="933"/>
      <c r="Z15" s="933"/>
      <c r="AA15" s="933"/>
      <c r="AB15" s="933"/>
      <c r="AC15" s="863"/>
      <c r="AD15" s="929"/>
      <c r="AE15" s="929"/>
      <c r="AF15" s="929"/>
      <c r="AG15" s="929"/>
      <c r="AH15" s="929"/>
      <c r="AI15" s="929"/>
    </row>
    <row r="16" spans="1:47" s="247" customFormat="1" ht="12.75" x14ac:dyDescent="0.2">
      <c r="A16" s="283" t="s">
        <v>180</v>
      </c>
      <c r="B16" s="303"/>
      <c r="C16" s="303" t="s">
        <v>80</v>
      </c>
      <c r="D16" s="294">
        <f>VLOOKUP($A16,'Feeder sheet CH1'!$B$3:$CB$58,'Table CH1'!D$4+'Table CH1'!$AC$5,FALSE)</f>
        <v>2936</v>
      </c>
      <c r="E16" s="295"/>
      <c r="F16" s="295">
        <f>VLOOKUP($A16,'Feeder sheet CH1'!$B$3:$CB$58,'Table CH1'!F$4+'Table CH1'!$AC$5,FALSE)</f>
        <v>46.5</v>
      </c>
      <c r="G16" s="295"/>
      <c r="H16" s="295">
        <f>VLOOKUP($A16,'Feeder sheet CH1'!$B$3:$CB$58,'Table CH1'!H$4+'Table CH1'!$AC$5,FALSE)</f>
        <v>97.1</v>
      </c>
      <c r="I16" s="295">
        <f>VLOOKUP($A16,'Feeder sheet CH1'!$B$3:$CB$58,'Table CH1'!I$4+'Table CH1'!$AC$5,FALSE)</f>
        <v>63.6</v>
      </c>
      <c r="J16" s="295">
        <f>VLOOKUP($A16,'Feeder sheet CH1'!$B$3:$CB$58,'Table CH1'!J$4+'Table CH1'!$AC$5,FALSE)</f>
        <v>41.1</v>
      </c>
      <c r="K16" s="295"/>
      <c r="L16" s="295">
        <f>VLOOKUP($A16,'Feeder sheet CH1'!$B$3:$CB$58,'Table CH1'!L$4+'Table CH1'!$AC$5,FALSE)</f>
        <v>42.7</v>
      </c>
      <c r="M16" s="293">
        <f>VLOOKUP($A16,'Feeder sheet CH1'!$B$3:$CB$58,'Table CH1'!M$4+'Table CH1'!$AC$5,FALSE)</f>
        <v>4.0762559999999999</v>
      </c>
      <c r="N16" s="295">
        <f>VLOOKUP($A16,'Feeder sheet CH1'!$B$3:$CB$58,'Table CH1'!N$4+'Table CH1'!$AC$5,FALSE)</f>
        <v>25.4</v>
      </c>
      <c r="O16" s="295">
        <f>VLOOKUP($A16,'Feeder sheet CH1'!$B$3:$CB$58,'Table CH1'!O$4+'Table CH1'!$AC$5,FALSE)</f>
        <v>16.5</v>
      </c>
      <c r="P16" s="295"/>
      <c r="Q16" s="294">
        <f>VLOOKUP($A16,'Feeder sheet CH1'!$B$3:$CB$58,'Table CH1'!Q$4+'Table CH1'!$AC$5,FALSE)</f>
        <v>2669</v>
      </c>
      <c r="R16" s="293">
        <f>VLOOKUP($A16,'Feeder sheet CH1'!$B$3:$CB$58,'Table CH1'!R$4+'Table CH1'!$AC$5,FALSE)</f>
        <v>0.01</v>
      </c>
      <c r="S16" s="292">
        <f>VLOOKUP($A16,'Feeder sheet CH1'!$B$3:$CB$58,'Table CH1'!S$4+'Table CH1'!$AC$5,FALSE)</f>
        <v>-0.04</v>
      </c>
      <c r="T16" s="292">
        <f>VLOOKUP($A16,'Feeder sheet CH1'!$B$3:$CB$58,'Table CH1'!T$4+'Table CH1'!$AC$5,FALSE)</f>
        <v>0.06</v>
      </c>
      <c r="U16" s="929"/>
      <c r="V16" s="929"/>
      <c r="W16" s="933"/>
      <c r="X16" s="933"/>
      <c r="Y16" s="933"/>
      <c r="Z16" s="933"/>
      <c r="AA16" s="933"/>
      <c r="AB16" s="933"/>
      <c r="AC16" s="863"/>
      <c r="AD16" s="929"/>
      <c r="AE16" s="929"/>
      <c r="AF16" s="929"/>
      <c r="AG16" s="929"/>
      <c r="AH16" s="929"/>
      <c r="AI16" s="929"/>
    </row>
    <row r="17" spans="1:35" s="247" customFormat="1" ht="12.75" x14ac:dyDescent="0.2">
      <c r="A17" s="283" t="s">
        <v>181</v>
      </c>
      <c r="B17" s="303"/>
      <c r="C17" s="303" t="s">
        <v>81</v>
      </c>
      <c r="D17" s="294">
        <f>VLOOKUP($A17,'Feeder sheet CH1'!$B$3:$CB$58,'Table CH1'!D$4+'Table CH1'!$AC$5,FALSE)</f>
        <v>5537</v>
      </c>
      <c r="E17" s="295"/>
      <c r="F17" s="295">
        <f>VLOOKUP($A17,'Feeder sheet CH1'!$B$3:$CB$58,'Table CH1'!F$4+'Table CH1'!$AC$5,FALSE)</f>
        <v>52.5</v>
      </c>
      <c r="G17" s="295"/>
      <c r="H17" s="295">
        <f>VLOOKUP($A17,'Feeder sheet CH1'!$B$3:$CB$58,'Table CH1'!H$4+'Table CH1'!$AC$5,FALSE)</f>
        <v>98</v>
      </c>
      <c r="I17" s="295">
        <f>VLOOKUP($A17,'Feeder sheet CH1'!$B$3:$CB$58,'Table CH1'!I$4+'Table CH1'!$AC$5,FALSE)</f>
        <v>72.599999999999994</v>
      </c>
      <c r="J17" s="295">
        <f>VLOOKUP($A17,'Feeder sheet CH1'!$B$3:$CB$58,'Table CH1'!J$4+'Table CH1'!$AC$5,FALSE)</f>
        <v>54.8</v>
      </c>
      <c r="K17" s="295"/>
      <c r="L17" s="295">
        <f>VLOOKUP($A17,'Feeder sheet CH1'!$B$3:$CB$58,'Table CH1'!L$4+'Table CH1'!$AC$5,FALSE)</f>
        <v>48.4</v>
      </c>
      <c r="M17" s="293">
        <f>VLOOKUP($A17,'Feeder sheet CH1'!$B$3:$CB$58,'Table CH1'!M$4+'Table CH1'!$AC$5,FALSE)</f>
        <v>4.68919</v>
      </c>
      <c r="N17" s="295">
        <f>VLOOKUP($A17,'Feeder sheet CH1'!$B$3:$CB$58,'Table CH1'!N$4+'Table CH1'!$AC$5,FALSE)</f>
        <v>35.4</v>
      </c>
      <c r="O17" s="295">
        <f>VLOOKUP($A17,'Feeder sheet CH1'!$B$3:$CB$58,'Table CH1'!O$4+'Table CH1'!$AC$5,FALSE)</f>
        <v>26.7</v>
      </c>
      <c r="P17" s="295"/>
      <c r="Q17" s="294">
        <f>VLOOKUP($A17,'Feeder sheet CH1'!$B$3:$CB$58,'Table CH1'!Q$4+'Table CH1'!$AC$5,FALSE)</f>
        <v>5149</v>
      </c>
      <c r="R17" s="293">
        <f>VLOOKUP($A17,'Feeder sheet CH1'!$B$3:$CB$58,'Table CH1'!R$4+'Table CH1'!$AC$5,FALSE)</f>
        <v>0.22</v>
      </c>
      <c r="S17" s="292">
        <f>VLOOKUP($A17,'Feeder sheet CH1'!$B$3:$CB$58,'Table CH1'!S$4+'Table CH1'!$AC$5,FALSE)</f>
        <v>0.18</v>
      </c>
      <c r="T17" s="292">
        <f>VLOOKUP($A17,'Feeder sheet CH1'!$B$3:$CB$58,'Table CH1'!T$4+'Table CH1'!$AC$5,FALSE)</f>
        <v>0.25</v>
      </c>
      <c r="U17" s="929"/>
      <c r="V17" s="929"/>
      <c r="W17" s="933"/>
      <c r="X17" s="933"/>
      <c r="Y17" s="933"/>
      <c r="Z17" s="933"/>
      <c r="AA17" s="933"/>
      <c r="AB17" s="933"/>
      <c r="AC17" s="863"/>
      <c r="AD17" s="929"/>
      <c r="AE17" s="929"/>
      <c r="AF17" s="929"/>
      <c r="AG17" s="929"/>
      <c r="AH17" s="929"/>
      <c r="AI17" s="929"/>
    </row>
    <row r="18" spans="1:35" s="247" customFormat="1" ht="12.75" x14ac:dyDescent="0.2">
      <c r="A18" s="283" t="s">
        <v>182</v>
      </c>
      <c r="B18" s="303"/>
      <c r="C18" s="303" t="s">
        <v>82</v>
      </c>
      <c r="D18" s="294">
        <f>VLOOKUP($A18,'Feeder sheet CH1'!$B$3:$CB$58,'Table CH1'!D$4+'Table CH1'!$AC$5,FALSE)</f>
        <v>9080</v>
      </c>
      <c r="E18" s="295"/>
      <c r="F18" s="295">
        <f>VLOOKUP($A18,'Feeder sheet CH1'!$B$3:$CB$58,'Table CH1'!F$4+'Table CH1'!$AC$5,FALSE)</f>
        <v>49.1</v>
      </c>
      <c r="G18" s="295"/>
      <c r="H18" s="295">
        <f>VLOOKUP($A18,'Feeder sheet CH1'!$B$3:$CB$58,'Table CH1'!H$4+'Table CH1'!$AC$5,FALSE)</f>
        <v>96.8</v>
      </c>
      <c r="I18" s="295">
        <f>VLOOKUP($A18,'Feeder sheet CH1'!$B$3:$CB$58,'Table CH1'!I$4+'Table CH1'!$AC$5,FALSE)</f>
        <v>66.8</v>
      </c>
      <c r="J18" s="295">
        <f>VLOOKUP($A18,'Feeder sheet CH1'!$B$3:$CB$58,'Table CH1'!J$4+'Table CH1'!$AC$5,FALSE)</f>
        <v>47.4</v>
      </c>
      <c r="K18" s="295"/>
      <c r="L18" s="295">
        <f>VLOOKUP($A18,'Feeder sheet CH1'!$B$3:$CB$58,'Table CH1'!L$4+'Table CH1'!$AC$5,FALSE)</f>
        <v>46.4</v>
      </c>
      <c r="M18" s="293">
        <f>VLOOKUP($A18,'Feeder sheet CH1'!$B$3:$CB$58,'Table CH1'!M$4+'Table CH1'!$AC$5,FALSE)</f>
        <v>4.3566690000000001</v>
      </c>
      <c r="N18" s="295">
        <f>VLOOKUP($A18,'Feeder sheet CH1'!$B$3:$CB$58,'Table CH1'!N$4+'Table CH1'!$AC$5,FALSE)</f>
        <v>30.2</v>
      </c>
      <c r="O18" s="295">
        <f>VLOOKUP($A18,'Feeder sheet CH1'!$B$3:$CB$58,'Table CH1'!O$4+'Table CH1'!$AC$5,FALSE)</f>
        <v>21.4</v>
      </c>
      <c r="P18" s="295"/>
      <c r="Q18" s="294">
        <f>VLOOKUP($A18,'Feeder sheet CH1'!$B$3:$CB$58,'Table CH1'!Q$4+'Table CH1'!$AC$5,FALSE)</f>
        <v>8163</v>
      </c>
      <c r="R18" s="293">
        <f>VLOOKUP($A18,'Feeder sheet CH1'!$B$3:$CB$58,'Table CH1'!R$4+'Table CH1'!$AC$5,FALSE)</f>
        <v>0.12</v>
      </c>
      <c r="S18" s="292">
        <f>VLOOKUP($A18,'Feeder sheet CH1'!$B$3:$CB$58,'Table CH1'!S$4+'Table CH1'!$AC$5,FALSE)</f>
        <v>0.1</v>
      </c>
      <c r="T18" s="292">
        <f>VLOOKUP($A18,'Feeder sheet CH1'!$B$3:$CB$58,'Table CH1'!T$4+'Table CH1'!$AC$5,FALSE)</f>
        <v>0.15</v>
      </c>
      <c r="U18" s="929"/>
      <c r="V18" s="929"/>
      <c r="W18" s="933"/>
      <c r="X18" s="933"/>
      <c r="Y18" s="933"/>
      <c r="Z18" s="933"/>
      <c r="AA18" s="933"/>
      <c r="AB18" s="933"/>
      <c r="AC18" s="863"/>
      <c r="AD18" s="929"/>
      <c r="AE18" s="929"/>
      <c r="AF18" s="929"/>
      <c r="AG18" s="929"/>
      <c r="AH18" s="929"/>
      <c r="AI18" s="929"/>
    </row>
    <row r="19" spans="1:35" s="284" customFormat="1" x14ac:dyDescent="0.2">
      <c r="A19" s="283" t="s">
        <v>83</v>
      </c>
      <c r="B19" s="304"/>
      <c r="C19" s="304" t="s">
        <v>83</v>
      </c>
      <c r="D19" s="307">
        <f>VLOOKUP($A19,'Feeder sheet CH1'!$B$3:$CB$58,'Table CH1'!D$4+'Table CH1'!$AC$5,FALSE)</f>
        <v>55737</v>
      </c>
      <c r="E19" s="308"/>
      <c r="F19" s="308">
        <f>VLOOKUP($A19,'Feeder sheet CH1'!$B$3:$CB$58,'Table CH1'!F$4+'Table CH1'!$AC$5,FALSE)</f>
        <v>50.4</v>
      </c>
      <c r="G19" s="308"/>
      <c r="H19" s="308">
        <f>VLOOKUP($A19,'Feeder sheet CH1'!$B$3:$CB$58,'Table CH1'!H$4+'Table CH1'!$AC$5,FALSE)</f>
        <v>97.8</v>
      </c>
      <c r="I19" s="308">
        <f>VLOOKUP($A19,'Feeder sheet CH1'!$B$3:$CB$58,'Table CH1'!I$4+'Table CH1'!$AC$5,FALSE)</f>
        <v>69.5</v>
      </c>
      <c r="J19" s="308">
        <f>VLOOKUP($A19,'Feeder sheet CH1'!$B$3:$CB$58,'Table CH1'!J$4+'Table CH1'!$AC$5,FALSE)</f>
        <v>50.2</v>
      </c>
      <c r="K19" s="308"/>
      <c r="L19" s="308">
        <f>VLOOKUP($A19,'Feeder sheet CH1'!$B$3:$CB$58,'Table CH1'!L$4+'Table CH1'!$AC$5,FALSE)</f>
        <v>48.5</v>
      </c>
      <c r="M19" s="306">
        <f>VLOOKUP($A19,'Feeder sheet CH1'!$B$3:$CB$58,'Table CH1'!M$4+'Table CH1'!$AC$5,FALSE)</f>
        <v>4.4750889999999997</v>
      </c>
      <c r="N19" s="308">
        <f>VLOOKUP($A19,'Feeder sheet CH1'!$B$3:$CB$58,'Table CH1'!N$4+'Table CH1'!$AC$5,FALSE)</f>
        <v>31.2</v>
      </c>
      <c r="O19" s="308">
        <f>VLOOKUP($A19,'Feeder sheet CH1'!$B$3:$CB$58,'Table CH1'!O$4+'Table CH1'!$AC$5,FALSE)</f>
        <v>22.6</v>
      </c>
      <c r="P19" s="308"/>
      <c r="Q19" s="307">
        <f>VLOOKUP($A19,'Feeder sheet CH1'!$B$3:$CB$58,'Table CH1'!Q$4+'Table CH1'!$AC$5,FALSE)</f>
        <v>50460</v>
      </c>
      <c r="R19" s="306">
        <f>VLOOKUP($A19,'Feeder sheet CH1'!$B$3:$CB$58,'Table CH1'!R$4+'Table CH1'!$AC$5,FALSE)</f>
        <v>0.45</v>
      </c>
      <c r="S19" s="305">
        <f>VLOOKUP($A19,'Feeder sheet CH1'!$B$3:$CB$58,'Table CH1'!S$4+'Table CH1'!$AC$5,FALSE)</f>
        <v>0.44</v>
      </c>
      <c r="T19" s="305">
        <f>VLOOKUP($A19,'Feeder sheet CH1'!$B$3:$CB$58,'Table CH1'!T$4+'Table CH1'!$AC$5,FALSE)</f>
        <v>0.46</v>
      </c>
      <c r="U19" s="245"/>
      <c r="V19" s="934"/>
      <c r="W19" s="933"/>
      <c r="X19" s="933"/>
      <c r="Y19" s="933"/>
      <c r="Z19" s="933"/>
      <c r="AA19" s="933"/>
      <c r="AB19" s="933"/>
      <c r="AC19" s="863"/>
      <c r="AD19" s="934"/>
      <c r="AE19" s="934"/>
      <c r="AF19" s="934"/>
      <c r="AG19" s="934"/>
      <c r="AH19" s="934"/>
      <c r="AI19" s="934"/>
    </row>
    <row r="20" spans="1:35" s="247" customFormat="1" ht="12.75" x14ac:dyDescent="0.2">
      <c r="A20" s="283" t="s">
        <v>183</v>
      </c>
      <c r="B20" s="303"/>
      <c r="C20" s="303" t="s">
        <v>84</v>
      </c>
      <c r="D20" s="294">
        <f>VLOOKUP($A20,'Feeder sheet CH1'!$B$3:$CB$58,'Table CH1'!D$4+'Table CH1'!$AC$5,FALSE)</f>
        <v>14575</v>
      </c>
      <c r="E20" s="295"/>
      <c r="F20" s="295">
        <f>VLOOKUP($A20,'Feeder sheet CH1'!$B$3:$CB$58,'Table CH1'!F$4+'Table CH1'!$AC$5,FALSE)</f>
        <v>56.3</v>
      </c>
      <c r="G20" s="295"/>
      <c r="H20" s="295">
        <f>VLOOKUP($A20,'Feeder sheet CH1'!$B$3:$CB$58,'Table CH1'!H$4+'Table CH1'!$AC$5,FALSE)</f>
        <v>98.5</v>
      </c>
      <c r="I20" s="295">
        <f>VLOOKUP($A20,'Feeder sheet CH1'!$B$3:$CB$58,'Table CH1'!I$4+'Table CH1'!$AC$5,FALSE)</f>
        <v>79.2</v>
      </c>
      <c r="J20" s="295">
        <f>VLOOKUP($A20,'Feeder sheet CH1'!$B$3:$CB$58,'Table CH1'!J$4+'Table CH1'!$AC$5,FALSE)</f>
        <v>62</v>
      </c>
      <c r="K20" s="295"/>
      <c r="L20" s="295">
        <f>VLOOKUP($A20,'Feeder sheet CH1'!$B$3:$CB$58,'Table CH1'!L$4+'Table CH1'!$AC$5,FALSE)</f>
        <v>57</v>
      </c>
      <c r="M20" s="293">
        <f>VLOOKUP($A20,'Feeder sheet CH1'!$B$3:$CB$58,'Table CH1'!M$4+'Table CH1'!$AC$5,FALSE)</f>
        <v>5.1197090000000003</v>
      </c>
      <c r="N20" s="295">
        <f>VLOOKUP($A20,'Feeder sheet CH1'!$B$3:$CB$58,'Table CH1'!N$4+'Table CH1'!$AC$5,FALSE)</f>
        <v>42</v>
      </c>
      <c r="O20" s="295">
        <f>VLOOKUP($A20,'Feeder sheet CH1'!$B$3:$CB$58,'Table CH1'!O$4+'Table CH1'!$AC$5,FALSE)</f>
        <v>32.5</v>
      </c>
      <c r="P20" s="295"/>
      <c r="Q20" s="294">
        <f>VLOOKUP($A20,'Feeder sheet CH1'!$B$3:$CB$58,'Table CH1'!Q$4+'Table CH1'!$AC$5,FALSE)</f>
        <v>12817</v>
      </c>
      <c r="R20" s="293">
        <f>VLOOKUP($A20,'Feeder sheet CH1'!$B$3:$CB$58,'Table CH1'!R$4+'Table CH1'!$AC$5,FALSE)</f>
        <v>0.72</v>
      </c>
      <c r="S20" s="292">
        <f>VLOOKUP($A20,'Feeder sheet CH1'!$B$3:$CB$58,'Table CH1'!S$4+'Table CH1'!$AC$5,FALSE)</f>
        <v>0.7</v>
      </c>
      <c r="T20" s="292">
        <f>VLOOKUP($A20,'Feeder sheet CH1'!$B$3:$CB$58,'Table CH1'!T$4+'Table CH1'!$AC$5,FALSE)</f>
        <v>0.74</v>
      </c>
      <c r="U20" s="929"/>
      <c r="V20" s="929"/>
      <c r="W20" s="933"/>
      <c r="X20" s="933"/>
      <c r="Y20" s="933"/>
      <c r="Z20" s="933"/>
      <c r="AA20" s="933"/>
      <c r="AB20" s="933"/>
      <c r="AC20" s="863"/>
      <c r="AD20" s="929"/>
      <c r="AE20" s="929"/>
      <c r="AF20" s="929"/>
      <c r="AG20" s="929"/>
      <c r="AH20" s="929"/>
      <c r="AI20" s="929"/>
    </row>
    <row r="21" spans="1:35" s="247" customFormat="1" ht="12.75" x14ac:dyDescent="0.2">
      <c r="A21" s="283" t="s">
        <v>184</v>
      </c>
      <c r="B21" s="303"/>
      <c r="C21" s="303" t="s">
        <v>85</v>
      </c>
      <c r="D21" s="294">
        <f>VLOOKUP($A21,'Feeder sheet CH1'!$B$3:$CB$58,'Table CH1'!D$4+'Table CH1'!$AC$5,FALSE)</f>
        <v>22840</v>
      </c>
      <c r="E21" s="295"/>
      <c r="F21" s="295">
        <f>VLOOKUP($A21,'Feeder sheet CH1'!$B$3:$CB$58,'Table CH1'!F$4+'Table CH1'!$AC$5,FALSE)</f>
        <v>45.7</v>
      </c>
      <c r="G21" s="295"/>
      <c r="H21" s="295">
        <f>VLOOKUP($A21,'Feeder sheet CH1'!$B$3:$CB$58,'Table CH1'!H$4+'Table CH1'!$AC$5,FALSE)</f>
        <v>97.6</v>
      </c>
      <c r="I21" s="295">
        <f>VLOOKUP($A21,'Feeder sheet CH1'!$B$3:$CB$58,'Table CH1'!I$4+'Table CH1'!$AC$5,FALSE)</f>
        <v>61.3</v>
      </c>
      <c r="J21" s="295">
        <f>VLOOKUP($A21,'Feeder sheet CH1'!$B$3:$CB$58,'Table CH1'!J$4+'Table CH1'!$AC$5,FALSE)</f>
        <v>40.1</v>
      </c>
      <c r="K21" s="295"/>
      <c r="L21" s="295">
        <f>VLOOKUP($A21,'Feeder sheet CH1'!$B$3:$CB$58,'Table CH1'!L$4+'Table CH1'!$AC$5,FALSE)</f>
        <v>41.8</v>
      </c>
      <c r="M21" s="293">
        <f>VLOOKUP($A21,'Feeder sheet CH1'!$B$3:$CB$58,'Table CH1'!M$4+'Table CH1'!$AC$5,FALSE)</f>
        <v>3.9669349999999999</v>
      </c>
      <c r="N21" s="295">
        <f>VLOOKUP($A21,'Feeder sheet CH1'!$B$3:$CB$58,'Table CH1'!N$4+'Table CH1'!$AC$5,FALSE)</f>
        <v>23.1</v>
      </c>
      <c r="O21" s="295">
        <f>VLOOKUP($A21,'Feeder sheet CH1'!$B$3:$CB$58,'Table CH1'!O$4+'Table CH1'!$AC$5,FALSE)</f>
        <v>15.3</v>
      </c>
      <c r="P21" s="295"/>
      <c r="Q21" s="294">
        <f>VLOOKUP($A21,'Feeder sheet CH1'!$B$3:$CB$58,'Table CH1'!Q$4+'Table CH1'!$AC$5,FALSE)</f>
        <v>21362</v>
      </c>
      <c r="R21" s="293">
        <f>VLOOKUP($A21,'Feeder sheet CH1'!$B$3:$CB$58,'Table CH1'!R$4+'Table CH1'!$AC$5,FALSE)</f>
        <v>0.23</v>
      </c>
      <c r="S21" s="292">
        <f>VLOOKUP($A21,'Feeder sheet CH1'!$B$3:$CB$58,'Table CH1'!S$4+'Table CH1'!$AC$5,FALSE)</f>
        <v>0.21</v>
      </c>
      <c r="T21" s="292">
        <f>VLOOKUP($A21,'Feeder sheet CH1'!$B$3:$CB$58,'Table CH1'!T$4+'Table CH1'!$AC$5,FALSE)</f>
        <v>0.25</v>
      </c>
      <c r="U21" s="929"/>
      <c r="V21" s="929"/>
      <c r="W21" s="933"/>
      <c r="X21" s="933"/>
      <c r="Y21" s="933"/>
      <c r="Z21" s="933"/>
      <c r="AA21" s="933"/>
      <c r="AB21" s="933"/>
      <c r="AC21" s="863"/>
      <c r="AD21" s="929"/>
      <c r="AE21" s="929"/>
      <c r="AF21" s="929"/>
      <c r="AG21" s="929"/>
      <c r="AH21" s="929"/>
      <c r="AI21" s="929"/>
    </row>
    <row r="22" spans="1:35" s="247" customFormat="1" ht="12.75" x14ac:dyDescent="0.2">
      <c r="A22" s="283" t="s">
        <v>185</v>
      </c>
      <c r="B22" s="303"/>
      <c r="C22" s="303" t="s">
        <v>86</v>
      </c>
      <c r="D22" s="294">
        <f>VLOOKUP($A22,'Feeder sheet CH1'!$B$3:$CB$58,'Table CH1'!D$4+'Table CH1'!$AC$5,FALSE)</f>
        <v>9384</v>
      </c>
      <c r="E22" s="295"/>
      <c r="F22" s="295">
        <f>VLOOKUP($A22,'Feeder sheet CH1'!$B$3:$CB$58,'Table CH1'!F$4+'Table CH1'!$AC$5,FALSE)</f>
        <v>49.6</v>
      </c>
      <c r="G22" s="295"/>
      <c r="H22" s="295">
        <f>VLOOKUP($A22,'Feeder sheet CH1'!$B$3:$CB$58,'Table CH1'!H$4+'Table CH1'!$AC$5,FALSE)</f>
        <v>97.9</v>
      </c>
      <c r="I22" s="295">
        <f>VLOOKUP($A22,'Feeder sheet CH1'!$B$3:$CB$58,'Table CH1'!I$4+'Table CH1'!$AC$5,FALSE)</f>
        <v>69.2</v>
      </c>
      <c r="J22" s="295">
        <f>VLOOKUP($A22,'Feeder sheet CH1'!$B$3:$CB$58,'Table CH1'!J$4+'Table CH1'!$AC$5,FALSE)</f>
        <v>49.1</v>
      </c>
      <c r="K22" s="295"/>
      <c r="L22" s="295">
        <f>VLOOKUP($A22,'Feeder sheet CH1'!$B$3:$CB$58,'Table CH1'!L$4+'Table CH1'!$AC$5,FALSE)</f>
        <v>46.2</v>
      </c>
      <c r="M22" s="293">
        <f>VLOOKUP($A22,'Feeder sheet CH1'!$B$3:$CB$58,'Table CH1'!M$4+'Table CH1'!$AC$5,FALSE)</f>
        <v>4.3402839999999996</v>
      </c>
      <c r="N22" s="295">
        <f>VLOOKUP($A22,'Feeder sheet CH1'!$B$3:$CB$58,'Table CH1'!N$4+'Table CH1'!$AC$5,FALSE)</f>
        <v>27.4</v>
      </c>
      <c r="O22" s="295">
        <f>VLOOKUP($A22,'Feeder sheet CH1'!$B$3:$CB$58,'Table CH1'!O$4+'Table CH1'!$AC$5,FALSE)</f>
        <v>19</v>
      </c>
      <c r="P22" s="295"/>
      <c r="Q22" s="294">
        <f>VLOOKUP($A22,'Feeder sheet CH1'!$B$3:$CB$58,'Table CH1'!Q$4+'Table CH1'!$AC$5,FALSE)</f>
        <v>8759</v>
      </c>
      <c r="R22" s="293">
        <f>VLOOKUP($A22,'Feeder sheet CH1'!$B$3:$CB$58,'Table CH1'!R$4+'Table CH1'!$AC$5,FALSE)</f>
        <v>0.44</v>
      </c>
      <c r="S22" s="292">
        <f>VLOOKUP($A22,'Feeder sheet CH1'!$B$3:$CB$58,'Table CH1'!S$4+'Table CH1'!$AC$5,FALSE)</f>
        <v>0.42</v>
      </c>
      <c r="T22" s="292">
        <f>VLOOKUP($A22,'Feeder sheet CH1'!$B$3:$CB$58,'Table CH1'!T$4+'Table CH1'!$AC$5,FALSE)</f>
        <v>0.47</v>
      </c>
      <c r="U22" s="929"/>
      <c r="V22" s="929"/>
      <c r="W22" s="933"/>
      <c r="X22" s="933"/>
      <c r="Y22" s="933"/>
      <c r="Z22" s="933"/>
      <c r="AA22" s="933"/>
      <c r="AB22" s="933"/>
      <c r="AC22" s="863"/>
      <c r="AD22" s="929"/>
      <c r="AE22" s="929"/>
      <c r="AF22" s="929"/>
      <c r="AG22" s="929"/>
      <c r="AH22" s="929"/>
      <c r="AI22" s="929"/>
    </row>
    <row r="23" spans="1:35" s="247" customFormat="1" ht="12.75" x14ac:dyDescent="0.2">
      <c r="A23" s="283" t="s">
        <v>186</v>
      </c>
      <c r="B23" s="303"/>
      <c r="C23" s="303" t="s">
        <v>87</v>
      </c>
      <c r="D23" s="294">
        <f>VLOOKUP($A23,'Feeder sheet CH1'!$B$3:$CB$58,'Table CH1'!D$4+'Table CH1'!$AC$5,FALSE)</f>
        <v>8938</v>
      </c>
      <c r="E23" s="295"/>
      <c r="F23" s="295">
        <f>VLOOKUP($A23,'Feeder sheet CH1'!$B$3:$CB$58,'Table CH1'!F$4+'Table CH1'!$AC$5,FALSE)</f>
        <v>53.6</v>
      </c>
      <c r="G23" s="295"/>
      <c r="H23" s="295">
        <f>VLOOKUP($A23,'Feeder sheet CH1'!$B$3:$CB$58,'Table CH1'!H$4+'Table CH1'!$AC$5,FALSE)</f>
        <v>97.3</v>
      </c>
      <c r="I23" s="295">
        <f>VLOOKUP($A23,'Feeder sheet CH1'!$B$3:$CB$58,'Table CH1'!I$4+'Table CH1'!$AC$5,FALSE)</f>
        <v>75.099999999999994</v>
      </c>
      <c r="J23" s="295">
        <f>VLOOKUP($A23,'Feeder sheet CH1'!$B$3:$CB$58,'Table CH1'!J$4+'Table CH1'!$AC$5,FALSE)</f>
        <v>58.3</v>
      </c>
      <c r="K23" s="295"/>
      <c r="L23" s="295">
        <f>VLOOKUP($A23,'Feeder sheet CH1'!$B$3:$CB$58,'Table CH1'!L$4+'Table CH1'!$AC$5,FALSE)</f>
        <v>54.1</v>
      </c>
      <c r="M23" s="293">
        <f>VLOOKUP($A23,'Feeder sheet CH1'!$B$3:$CB$58,'Table CH1'!M$4+'Table CH1'!$AC$5,FALSE)</f>
        <v>4.863982</v>
      </c>
      <c r="N23" s="295">
        <f>VLOOKUP($A23,'Feeder sheet CH1'!$B$3:$CB$58,'Table CH1'!N$4+'Table CH1'!$AC$5,FALSE)</f>
        <v>38.4</v>
      </c>
      <c r="O23" s="295">
        <f>VLOOKUP($A23,'Feeder sheet CH1'!$B$3:$CB$58,'Table CH1'!O$4+'Table CH1'!$AC$5,FALSE)</f>
        <v>29.1</v>
      </c>
      <c r="P23" s="295"/>
      <c r="Q23" s="294">
        <f>VLOOKUP($A23,'Feeder sheet CH1'!$B$3:$CB$58,'Table CH1'!Q$4+'Table CH1'!$AC$5,FALSE)</f>
        <v>7522</v>
      </c>
      <c r="R23" s="293">
        <f>VLOOKUP($A23,'Feeder sheet CH1'!$B$3:$CB$58,'Table CH1'!R$4+'Table CH1'!$AC$5,FALSE)</f>
        <v>0.65</v>
      </c>
      <c r="S23" s="292">
        <f>VLOOKUP($A23,'Feeder sheet CH1'!$B$3:$CB$58,'Table CH1'!S$4+'Table CH1'!$AC$5,FALSE)</f>
        <v>0.62</v>
      </c>
      <c r="T23" s="292">
        <f>VLOOKUP($A23,'Feeder sheet CH1'!$B$3:$CB$58,'Table CH1'!T$4+'Table CH1'!$AC$5,FALSE)</f>
        <v>0.68</v>
      </c>
      <c r="U23" s="929"/>
      <c r="V23" s="929"/>
      <c r="W23" s="933"/>
      <c r="X23" s="933"/>
      <c r="Y23" s="933"/>
      <c r="Z23" s="933"/>
      <c r="AA23" s="933"/>
      <c r="AB23" s="933"/>
      <c r="AC23" s="863"/>
      <c r="AD23" s="929"/>
      <c r="AE23" s="929"/>
      <c r="AF23" s="929"/>
      <c r="AG23" s="929"/>
      <c r="AH23" s="929"/>
      <c r="AI23" s="929"/>
    </row>
    <row r="24" spans="1:35" s="284" customFormat="1" x14ac:dyDescent="0.2">
      <c r="A24" s="283" t="s">
        <v>88</v>
      </c>
      <c r="B24" s="304"/>
      <c r="C24" s="304" t="s">
        <v>88</v>
      </c>
      <c r="D24" s="307">
        <f>VLOOKUP($A24,'Feeder sheet CH1'!$B$3:$CB$58,'Table CH1'!D$4+'Table CH1'!$AC$5,FALSE)</f>
        <v>28949</v>
      </c>
      <c r="E24" s="308"/>
      <c r="F24" s="308">
        <f>VLOOKUP($A24,'Feeder sheet CH1'!$B$3:$CB$58,'Table CH1'!F$4+'Table CH1'!$AC$5,FALSE)</f>
        <v>45</v>
      </c>
      <c r="G24" s="308"/>
      <c r="H24" s="308">
        <f>VLOOKUP($A24,'Feeder sheet CH1'!$B$3:$CB$58,'Table CH1'!H$4+'Table CH1'!$AC$5,FALSE)</f>
        <v>96.8</v>
      </c>
      <c r="I24" s="308">
        <f>VLOOKUP($A24,'Feeder sheet CH1'!$B$3:$CB$58,'Table CH1'!I$4+'Table CH1'!$AC$5,FALSE)</f>
        <v>59.8</v>
      </c>
      <c r="J24" s="308">
        <f>VLOOKUP($A24,'Feeder sheet CH1'!$B$3:$CB$58,'Table CH1'!J$4+'Table CH1'!$AC$5,FALSE)</f>
        <v>38.799999999999997</v>
      </c>
      <c r="K24" s="308"/>
      <c r="L24" s="308">
        <f>VLOOKUP($A24,'Feeder sheet CH1'!$B$3:$CB$58,'Table CH1'!L$4+'Table CH1'!$AC$5,FALSE)</f>
        <v>45</v>
      </c>
      <c r="M24" s="306">
        <f>VLOOKUP($A24,'Feeder sheet CH1'!$B$3:$CB$58,'Table CH1'!M$4+'Table CH1'!$AC$5,FALSE)</f>
        <v>3.9338769999999998</v>
      </c>
      <c r="N24" s="308">
        <f>VLOOKUP($A24,'Feeder sheet CH1'!$B$3:$CB$58,'Table CH1'!N$4+'Table CH1'!$AC$5,FALSE)</f>
        <v>23.7</v>
      </c>
      <c r="O24" s="308">
        <f>VLOOKUP($A24,'Feeder sheet CH1'!$B$3:$CB$58,'Table CH1'!O$4+'Table CH1'!$AC$5,FALSE)</f>
        <v>15.1</v>
      </c>
      <c r="P24" s="308"/>
      <c r="Q24" s="307">
        <f>VLOOKUP($A24,'Feeder sheet CH1'!$B$3:$CB$58,'Table CH1'!Q$4+'Table CH1'!$AC$5,FALSE)</f>
        <v>25183</v>
      </c>
      <c r="R24" s="306">
        <f>VLOOKUP($A24,'Feeder sheet CH1'!$B$3:$CB$58,'Table CH1'!R$4+'Table CH1'!$AC$5,FALSE)</f>
        <v>0.12</v>
      </c>
      <c r="S24" s="305">
        <f>VLOOKUP($A24,'Feeder sheet CH1'!$B$3:$CB$58,'Table CH1'!S$4+'Table CH1'!$AC$5,FALSE)</f>
        <v>0.11</v>
      </c>
      <c r="T24" s="305">
        <f>VLOOKUP($A24,'Feeder sheet CH1'!$B$3:$CB$58,'Table CH1'!T$4+'Table CH1'!$AC$5,FALSE)</f>
        <v>0.14000000000000001</v>
      </c>
      <c r="U24" s="245"/>
      <c r="V24" s="934"/>
      <c r="W24" s="933"/>
      <c r="X24" s="933"/>
      <c r="Y24" s="933"/>
      <c r="Z24" s="933"/>
      <c r="AA24" s="933"/>
      <c r="AB24" s="933"/>
      <c r="AC24" s="863"/>
      <c r="AD24" s="934"/>
      <c r="AE24" s="934"/>
      <c r="AF24" s="934"/>
      <c r="AG24" s="934"/>
      <c r="AH24" s="934"/>
      <c r="AI24" s="934"/>
    </row>
    <row r="25" spans="1:35" s="247" customFormat="1" ht="12.75" x14ac:dyDescent="0.2">
      <c r="A25" s="283" t="s">
        <v>187</v>
      </c>
      <c r="B25" s="303"/>
      <c r="C25" s="303" t="s">
        <v>89</v>
      </c>
      <c r="D25" s="294">
        <f>VLOOKUP($A25,'Feeder sheet CH1'!$B$3:$CB$58,'Table CH1'!D$4+'Table CH1'!$AC$5,FALSE)</f>
        <v>6933</v>
      </c>
      <c r="E25" s="295"/>
      <c r="F25" s="295">
        <f>VLOOKUP($A25,'Feeder sheet CH1'!$B$3:$CB$58,'Table CH1'!F$4+'Table CH1'!$AC$5,FALSE)</f>
        <v>39.6</v>
      </c>
      <c r="G25" s="295"/>
      <c r="H25" s="295">
        <f>VLOOKUP($A25,'Feeder sheet CH1'!$B$3:$CB$58,'Table CH1'!H$4+'Table CH1'!$AC$5,FALSE)</f>
        <v>96.5</v>
      </c>
      <c r="I25" s="295">
        <f>VLOOKUP($A25,'Feeder sheet CH1'!$B$3:$CB$58,'Table CH1'!I$4+'Table CH1'!$AC$5,FALSE)</f>
        <v>48.8</v>
      </c>
      <c r="J25" s="295">
        <f>VLOOKUP($A25,'Feeder sheet CH1'!$B$3:$CB$58,'Table CH1'!J$4+'Table CH1'!$AC$5,FALSE)</f>
        <v>26.9</v>
      </c>
      <c r="K25" s="295"/>
      <c r="L25" s="295">
        <f>VLOOKUP($A25,'Feeder sheet CH1'!$B$3:$CB$58,'Table CH1'!L$4+'Table CH1'!$AC$5,FALSE)</f>
        <v>36.1</v>
      </c>
      <c r="M25" s="293">
        <f>VLOOKUP($A25,'Feeder sheet CH1'!$B$3:$CB$58,'Table CH1'!M$4+'Table CH1'!$AC$5,FALSE)</f>
        <v>3.3309820000000001</v>
      </c>
      <c r="N25" s="295">
        <f>VLOOKUP($A25,'Feeder sheet CH1'!$B$3:$CB$58,'Table CH1'!N$4+'Table CH1'!$AC$5,FALSE)</f>
        <v>15.1</v>
      </c>
      <c r="O25" s="295">
        <f>VLOOKUP($A25,'Feeder sheet CH1'!$B$3:$CB$58,'Table CH1'!O$4+'Table CH1'!$AC$5,FALSE)</f>
        <v>9.1</v>
      </c>
      <c r="P25" s="295"/>
      <c r="Q25" s="294">
        <f>VLOOKUP($A25,'Feeder sheet CH1'!$B$3:$CB$58,'Table CH1'!Q$4+'Table CH1'!$AC$5,FALSE)</f>
        <v>6639</v>
      </c>
      <c r="R25" s="293">
        <f>VLOOKUP($A25,'Feeder sheet CH1'!$B$3:$CB$58,'Table CH1'!R$4+'Table CH1'!$AC$5,FALSE)</f>
        <v>-0.3</v>
      </c>
      <c r="S25" s="292">
        <f>VLOOKUP($A25,'Feeder sheet CH1'!$B$3:$CB$58,'Table CH1'!S$4+'Table CH1'!$AC$5,FALSE)</f>
        <v>-0.33</v>
      </c>
      <c r="T25" s="292">
        <f>VLOOKUP($A25,'Feeder sheet CH1'!$B$3:$CB$58,'Table CH1'!T$4+'Table CH1'!$AC$5,FALSE)</f>
        <v>-0.27</v>
      </c>
      <c r="U25" s="929"/>
      <c r="V25" s="929"/>
      <c r="W25" s="933"/>
      <c r="X25" s="933"/>
      <c r="Y25" s="933"/>
      <c r="Z25" s="933"/>
      <c r="AA25" s="933"/>
      <c r="AB25" s="933"/>
      <c r="AC25" s="863"/>
      <c r="AD25" s="929"/>
      <c r="AE25" s="929"/>
      <c r="AF25" s="929"/>
      <c r="AG25" s="929"/>
      <c r="AH25" s="929"/>
      <c r="AI25" s="929"/>
    </row>
    <row r="26" spans="1:35" s="247" customFormat="1" ht="12.75" x14ac:dyDescent="0.2">
      <c r="A26" s="283" t="s">
        <v>188</v>
      </c>
      <c r="B26" s="303"/>
      <c r="C26" s="303" t="s">
        <v>90</v>
      </c>
      <c r="D26" s="294">
        <f>VLOOKUP($A26,'Feeder sheet CH1'!$B$3:$CB$58,'Table CH1'!D$4+'Table CH1'!$AC$5,FALSE)</f>
        <v>18358</v>
      </c>
      <c r="E26" s="295"/>
      <c r="F26" s="295">
        <f>VLOOKUP($A26,'Feeder sheet CH1'!$B$3:$CB$58,'Table CH1'!F$4+'Table CH1'!$AC$5,FALSE)</f>
        <v>47.5</v>
      </c>
      <c r="G26" s="295"/>
      <c r="H26" s="295">
        <f>VLOOKUP($A26,'Feeder sheet CH1'!$B$3:$CB$58,'Table CH1'!H$4+'Table CH1'!$AC$5,FALSE)</f>
        <v>97</v>
      </c>
      <c r="I26" s="295">
        <f>VLOOKUP($A26,'Feeder sheet CH1'!$B$3:$CB$58,'Table CH1'!I$4+'Table CH1'!$AC$5,FALSE)</f>
        <v>65</v>
      </c>
      <c r="J26" s="295">
        <f>VLOOKUP($A26,'Feeder sheet CH1'!$B$3:$CB$58,'Table CH1'!J$4+'Table CH1'!$AC$5,FALSE)</f>
        <v>44.3</v>
      </c>
      <c r="K26" s="295"/>
      <c r="L26" s="295">
        <f>VLOOKUP($A26,'Feeder sheet CH1'!$B$3:$CB$58,'Table CH1'!L$4+'Table CH1'!$AC$5,FALSE)</f>
        <v>49.1</v>
      </c>
      <c r="M26" s="293">
        <f>VLOOKUP($A26,'Feeder sheet CH1'!$B$3:$CB$58,'Table CH1'!M$4+'Table CH1'!$AC$5,FALSE)</f>
        <v>4.2024090000000003</v>
      </c>
      <c r="N26" s="295">
        <f>VLOOKUP($A26,'Feeder sheet CH1'!$B$3:$CB$58,'Table CH1'!N$4+'Table CH1'!$AC$5,FALSE)</f>
        <v>27.5</v>
      </c>
      <c r="O26" s="295">
        <f>VLOOKUP($A26,'Feeder sheet CH1'!$B$3:$CB$58,'Table CH1'!O$4+'Table CH1'!$AC$5,FALSE)</f>
        <v>17.899999999999999</v>
      </c>
      <c r="P26" s="295"/>
      <c r="Q26" s="294">
        <f>VLOOKUP($A26,'Feeder sheet CH1'!$B$3:$CB$58,'Table CH1'!Q$4+'Table CH1'!$AC$5,FALSE)</f>
        <v>15514</v>
      </c>
      <c r="R26" s="293">
        <f>VLOOKUP($A26,'Feeder sheet CH1'!$B$3:$CB$58,'Table CH1'!R$4+'Table CH1'!$AC$5,FALSE)</f>
        <v>0.31</v>
      </c>
      <c r="S26" s="292">
        <f>VLOOKUP($A26,'Feeder sheet CH1'!$B$3:$CB$58,'Table CH1'!S$4+'Table CH1'!$AC$5,FALSE)</f>
        <v>0.28999999999999998</v>
      </c>
      <c r="T26" s="292">
        <f>VLOOKUP($A26,'Feeder sheet CH1'!$B$3:$CB$58,'Table CH1'!T$4+'Table CH1'!$AC$5,FALSE)</f>
        <v>0.33</v>
      </c>
      <c r="U26" s="929"/>
      <c r="V26" s="929"/>
      <c r="W26" s="933"/>
      <c r="X26" s="933"/>
      <c r="Y26" s="933"/>
      <c r="Z26" s="933"/>
      <c r="AA26" s="933"/>
      <c r="AB26" s="933"/>
      <c r="AC26" s="863"/>
      <c r="AD26" s="929"/>
      <c r="AE26" s="929"/>
      <c r="AF26" s="929"/>
      <c r="AG26" s="929"/>
      <c r="AH26" s="929"/>
      <c r="AI26" s="929"/>
    </row>
    <row r="27" spans="1:35" s="247" customFormat="1" ht="12.75" x14ac:dyDescent="0.2">
      <c r="A27" s="283" t="s">
        <v>189</v>
      </c>
      <c r="B27" s="303"/>
      <c r="C27" s="303" t="s">
        <v>91</v>
      </c>
      <c r="D27" s="294">
        <f>VLOOKUP($A27,'Feeder sheet CH1'!$B$3:$CB$58,'Table CH1'!D$4+'Table CH1'!$AC$5,FALSE)</f>
        <v>3658</v>
      </c>
      <c r="E27" s="295"/>
      <c r="F27" s="295">
        <f>VLOOKUP($A27,'Feeder sheet CH1'!$B$3:$CB$58,'Table CH1'!F$4+'Table CH1'!$AC$5,FALSE)</f>
        <v>43</v>
      </c>
      <c r="G27" s="295"/>
      <c r="H27" s="295">
        <f>VLOOKUP($A27,'Feeder sheet CH1'!$B$3:$CB$58,'Table CH1'!H$4+'Table CH1'!$AC$5,FALSE)</f>
        <v>96.2</v>
      </c>
      <c r="I27" s="295">
        <f>VLOOKUP($A27,'Feeder sheet CH1'!$B$3:$CB$58,'Table CH1'!I$4+'Table CH1'!$AC$5,FALSE)</f>
        <v>54.9</v>
      </c>
      <c r="J27" s="295">
        <f>VLOOKUP($A27,'Feeder sheet CH1'!$B$3:$CB$58,'Table CH1'!J$4+'Table CH1'!$AC$5,FALSE)</f>
        <v>33.200000000000003</v>
      </c>
      <c r="K27" s="295"/>
      <c r="L27" s="295">
        <f>VLOOKUP($A27,'Feeder sheet CH1'!$B$3:$CB$58,'Table CH1'!L$4+'Table CH1'!$AC$5,FALSE)</f>
        <v>41</v>
      </c>
      <c r="M27" s="293">
        <f>VLOOKUP($A27,'Feeder sheet CH1'!$B$3:$CB$58,'Table CH1'!M$4+'Table CH1'!$AC$5,FALSE)</f>
        <v>3.7288869999999998</v>
      </c>
      <c r="N27" s="295">
        <f>VLOOKUP($A27,'Feeder sheet CH1'!$B$3:$CB$58,'Table CH1'!N$4+'Table CH1'!$AC$5,FALSE)</f>
        <v>20.9</v>
      </c>
      <c r="O27" s="295">
        <f>VLOOKUP($A27,'Feeder sheet CH1'!$B$3:$CB$58,'Table CH1'!O$4+'Table CH1'!$AC$5,FALSE)</f>
        <v>12.2</v>
      </c>
      <c r="P27" s="295"/>
      <c r="Q27" s="294">
        <f>VLOOKUP($A27,'Feeder sheet CH1'!$B$3:$CB$58,'Table CH1'!Q$4+'Table CH1'!$AC$5,FALSE)</f>
        <v>3030</v>
      </c>
      <c r="R27" s="293">
        <f>VLOOKUP($A27,'Feeder sheet CH1'!$B$3:$CB$58,'Table CH1'!R$4+'Table CH1'!$AC$5,FALSE)</f>
        <v>0.08</v>
      </c>
      <c r="S27" s="292">
        <f>VLOOKUP($A27,'Feeder sheet CH1'!$B$3:$CB$58,'Table CH1'!S$4+'Table CH1'!$AC$5,FALSE)</f>
        <v>0.04</v>
      </c>
      <c r="T27" s="292">
        <f>VLOOKUP($A27,'Feeder sheet CH1'!$B$3:$CB$58,'Table CH1'!T$4+'Table CH1'!$AC$5,FALSE)</f>
        <v>0.13</v>
      </c>
      <c r="U27" s="929"/>
      <c r="V27" s="929"/>
      <c r="W27" s="933"/>
      <c r="X27" s="933"/>
      <c r="Y27" s="933"/>
      <c r="Z27" s="933"/>
      <c r="AA27" s="933"/>
      <c r="AB27" s="933"/>
      <c r="AC27" s="863"/>
      <c r="AD27" s="929"/>
      <c r="AE27" s="929"/>
      <c r="AF27" s="929"/>
      <c r="AG27" s="929"/>
      <c r="AH27" s="929"/>
      <c r="AI27" s="929"/>
    </row>
    <row r="28" spans="1:35" s="284" customFormat="1" x14ac:dyDescent="0.2">
      <c r="A28" s="283" t="s">
        <v>92</v>
      </c>
      <c r="B28" s="303"/>
      <c r="C28" s="304" t="s">
        <v>92</v>
      </c>
      <c r="D28" s="307">
        <f>VLOOKUP($A28,'Feeder sheet CH1'!$B$3:$CB$58,'Table CH1'!D$4+'Table CH1'!$AC$5,FALSE)</f>
        <v>1875</v>
      </c>
      <c r="E28" s="308"/>
      <c r="F28" s="308">
        <f>VLOOKUP($A28,'Feeder sheet CH1'!$B$3:$CB$58,'Table CH1'!F$4+'Table CH1'!$AC$5,FALSE)</f>
        <v>64.2</v>
      </c>
      <c r="G28" s="308"/>
      <c r="H28" s="308">
        <f>VLOOKUP($A28,'Feeder sheet CH1'!$B$3:$CB$58,'Table CH1'!H$4+'Table CH1'!$AC$5,FALSE)</f>
        <v>98.3</v>
      </c>
      <c r="I28" s="308">
        <f>VLOOKUP($A28,'Feeder sheet CH1'!$B$3:$CB$58,'Table CH1'!I$4+'Table CH1'!$AC$5,FALSE)</f>
        <v>87.3</v>
      </c>
      <c r="J28" s="308">
        <f>VLOOKUP($A28,'Feeder sheet CH1'!$B$3:$CB$58,'Table CH1'!J$4+'Table CH1'!$AC$5,FALSE)</f>
        <v>75.3</v>
      </c>
      <c r="K28" s="308"/>
      <c r="L28" s="308">
        <f>VLOOKUP($A28,'Feeder sheet CH1'!$B$3:$CB$58,'Table CH1'!L$4+'Table CH1'!$AC$5,FALSE)</f>
        <v>63.6</v>
      </c>
      <c r="M28" s="306">
        <f>VLOOKUP($A28,'Feeder sheet CH1'!$B$3:$CB$58,'Table CH1'!M$4+'Table CH1'!$AC$5,FALSE)</f>
        <v>6.0134020000000001</v>
      </c>
      <c r="N28" s="308">
        <f>VLOOKUP($A28,'Feeder sheet CH1'!$B$3:$CB$58,'Table CH1'!N$4+'Table CH1'!$AC$5,FALSE)</f>
        <v>53.5</v>
      </c>
      <c r="O28" s="308">
        <f>VLOOKUP($A28,'Feeder sheet CH1'!$B$3:$CB$58,'Table CH1'!O$4+'Table CH1'!$AC$5,FALSE)</f>
        <v>46.4</v>
      </c>
      <c r="P28" s="308"/>
      <c r="Q28" s="307">
        <f>VLOOKUP($A28,'Feeder sheet CH1'!$B$3:$CB$58,'Table CH1'!Q$4+'Table CH1'!$AC$5,FALSE)</f>
        <v>1536</v>
      </c>
      <c r="R28" s="306">
        <f>VLOOKUP($A28,'Feeder sheet CH1'!$B$3:$CB$58,'Table CH1'!R$4+'Table CH1'!$AC$5,FALSE)</f>
        <v>1.03</v>
      </c>
      <c r="S28" s="305">
        <f>VLOOKUP($A28,'Feeder sheet CH1'!$B$3:$CB$58,'Table CH1'!S$4+'Table CH1'!$AC$5,FALSE)</f>
        <v>0.97</v>
      </c>
      <c r="T28" s="305">
        <f>VLOOKUP($A28,'Feeder sheet CH1'!$B$3:$CB$58,'Table CH1'!T$4+'Table CH1'!$AC$5,FALSE)</f>
        <v>1.0900000000000001</v>
      </c>
      <c r="U28" s="245"/>
      <c r="V28" s="934"/>
      <c r="W28" s="933"/>
      <c r="X28" s="933"/>
      <c r="Y28" s="933"/>
      <c r="Z28" s="933"/>
      <c r="AA28" s="933"/>
      <c r="AB28" s="933"/>
      <c r="AC28" s="863"/>
      <c r="AD28" s="934"/>
      <c r="AE28" s="934"/>
      <c r="AF28" s="934"/>
      <c r="AG28" s="934"/>
      <c r="AH28" s="934"/>
      <c r="AI28" s="934"/>
    </row>
    <row r="29" spans="1:35" s="247" customFormat="1" ht="12.75" x14ac:dyDescent="0.2">
      <c r="A29" s="283" t="s">
        <v>93</v>
      </c>
      <c r="B29" s="303"/>
      <c r="C29" s="303" t="s">
        <v>93</v>
      </c>
      <c r="D29" s="294">
        <f>VLOOKUP($A29,'Feeder sheet CH1'!$B$3:$CB$58,'Table CH1'!D$4+'Table CH1'!$AC$5,FALSE)</f>
        <v>8573</v>
      </c>
      <c r="E29" s="295"/>
      <c r="F29" s="295">
        <f>VLOOKUP($A29,'Feeder sheet CH1'!$B$3:$CB$58,'Table CH1'!F$4+'Table CH1'!$AC$5,FALSE)</f>
        <v>47.2</v>
      </c>
      <c r="G29" s="295"/>
      <c r="H29" s="295">
        <f>VLOOKUP($A29,'Feeder sheet CH1'!$B$3:$CB$58,'Table CH1'!H$4+'Table CH1'!$AC$5,FALSE)</f>
        <v>95.3</v>
      </c>
      <c r="I29" s="295">
        <f>VLOOKUP($A29,'Feeder sheet CH1'!$B$3:$CB$58,'Table CH1'!I$4+'Table CH1'!$AC$5,FALSE)</f>
        <v>62.3</v>
      </c>
      <c r="J29" s="295">
        <f>VLOOKUP($A29,'Feeder sheet CH1'!$B$3:$CB$58,'Table CH1'!J$4+'Table CH1'!$AC$5,FALSE)</f>
        <v>43.8</v>
      </c>
      <c r="K29" s="295"/>
      <c r="L29" s="295">
        <f>VLOOKUP($A29,'Feeder sheet CH1'!$B$3:$CB$58,'Table CH1'!L$4+'Table CH1'!$AC$5,FALSE)</f>
        <v>50</v>
      </c>
      <c r="M29" s="293">
        <f>VLOOKUP($A29,'Feeder sheet CH1'!$B$3:$CB$58,'Table CH1'!M$4+'Table CH1'!$AC$5,FALSE)</f>
        <v>4.2840230000000004</v>
      </c>
      <c r="N29" s="295">
        <f>VLOOKUP($A29,'Feeder sheet CH1'!$B$3:$CB$58,'Table CH1'!N$4+'Table CH1'!$AC$5,FALSE)</f>
        <v>30.1</v>
      </c>
      <c r="O29" s="295">
        <f>VLOOKUP($A29,'Feeder sheet CH1'!$B$3:$CB$58,'Table CH1'!O$4+'Table CH1'!$AC$5,FALSE)</f>
        <v>21.3</v>
      </c>
      <c r="P29" s="295"/>
      <c r="Q29" s="294">
        <f>VLOOKUP($A29,'Feeder sheet CH1'!$B$3:$CB$58,'Table CH1'!Q$4+'Table CH1'!$AC$5,FALSE)</f>
        <v>6589</v>
      </c>
      <c r="R29" s="293">
        <f>VLOOKUP($A29,'Feeder sheet CH1'!$B$3:$CB$58,'Table CH1'!R$4+'Table CH1'!$AC$5,FALSE)</f>
        <v>0.55000000000000004</v>
      </c>
      <c r="S29" s="292">
        <f>VLOOKUP($A29,'Feeder sheet CH1'!$B$3:$CB$58,'Table CH1'!S$4+'Table CH1'!$AC$5,FALSE)</f>
        <v>0.52</v>
      </c>
      <c r="T29" s="292">
        <f>VLOOKUP($A29,'Feeder sheet CH1'!$B$3:$CB$58,'Table CH1'!T$4+'Table CH1'!$AC$5,FALSE)</f>
        <v>0.59</v>
      </c>
      <c r="U29" s="929"/>
      <c r="V29" s="929"/>
      <c r="W29" s="933"/>
      <c r="X29" s="933"/>
      <c r="Y29" s="933"/>
      <c r="Z29" s="933"/>
      <c r="AA29" s="933"/>
      <c r="AB29" s="933"/>
      <c r="AC29" s="863"/>
      <c r="AD29" s="929"/>
      <c r="AE29" s="929"/>
      <c r="AF29" s="929"/>
      <c r="AG29" s="929"/>
      <c r="AH29" s="929"/>
      <c r="AI29" s="929"/>
    </row>
    <row r="30" spans="1:35" s="247" customFormat="1" ht="12.75" x14ac:dyDescent="0.2">
      <c r="A30" s="283" t="s">
        <v>190</v>
      </c>
      <c r="B30" s="303"/>
      <c r="C30" s="303" t="s">
        <v>191</v>
      </c>
      <c r="D30" s="294">
        <f>VLOOKUP($A30,'Feeder sheet CH1'!$B$3:$CB$58,'Table CH1'!D$4+'Table CH1'!$AC$5,FALSE)</f>
        <v>7166</v>
      </c>
      <c r="E30" s="295"/>
      <c r="F30" s="295">
        <f>VLOOKUP($A30,'Feeder sheet CH1'!$B$3:$CB$58,'Table CH1'!F$4+'Table CH1'!$AC$5,FALSE)</f>
        <v>40</v>
      </c>
      <c r="G30" s="295"/>
      <c r="H30" s="295">
        <f>VLOOKUP($A30,'Feeder sheet CH1'!$B$3:$CB$58,'Table CH1'!H$4+'Table CH1'!$AC$5,FALSE)</f>
        <v>91.8</v>
      </c>
      <c r="I30" s="295">
        <f>VLOOKUP($A30,'Feeder sheet CH1'!$B$3:$CB$58,'Table CH1'!I$4+'Table CH1'!$AC$5,FALSE)</f>
        <v>52.5</v>
      </c>
      <c r="J30" s="295">
        <f>VLOOKUP($A30,'Feeder sheet CH1'!$B$3:$CB$58,'Table CH1'!J$4+'Table CH1'!$AC$5,FALSE)</f>
        <v>34</v>
      </c>
      <c r="K30" s="295"/>
      <c r="L30" s="295">
        <f>VLOOKUP($A30,'Feeder sheet CH1'!$B$3:$CB$58,'Table CH1'!L$4+'Table CH1'!$AC$5,FALSE)</f>
        <v>31.2</v>
      </c>
      <c r="M30" s="293">
        <f>VLOOKUP($A30,'Feeder sheet CH1'!$B$3:$CB$58,'Table CH1'!M$4+'Table CH1'!$AC$5,FALSE)</f>
        <v>3.4533610000000001</v>
      </c>
      <c r="N30" s="295">
        <f>VLOOKUP($A30,'Feeder sheet CH1'!$B$3:$CB$58,'Table CH1'!N$4+'Table CH1'!$AC$5,FALSE)</f>
        <v>19.3</v>
      </c>
      <c r="O30" s="295">
        <f>VLOOKUP($A30,'Feeder sheet CH1'!$B$3:$CB$58,'Table CH1'!O$4+'Table CH1'!$AC$5,FALSE)</f>
        <v>12.9</v>
      </c>
      <c r="P30" s="295"/>
      <c r="Q30" s="294">
        <f>VLOOKUP($A30,'Feeder sheet CH1'!$B$3:$CB$58,'Table CH1'!Q$4+'Table CH1'!$AC$5,FALSE)</f>
        <v>6217</v>
      </c>
      <c r="R30" s="293">
        <f>VLOOKUP($A30,'Feeder sheet CH1'!$B$3:$CB$58,'Table CH1'!R$4+'Table CH1'!$AC$5,FALSE)</f>
        <v>-0.4</v>
      </c>
      <c r="S30" s="292">
        <f>VLOOKUP($A30,'Feeder sheet CH1'!$B$3:$CB$58,'Table CH1'!S$4+'Table CH1'!$AC$5,FALSE)</f>
        <v>-0.43</v>
      </c>
      <c r="T30" s="292">
        <f>VLOOKUP($A30,'Feeder sheet CH1'!$B$3:$CB$58,'Table CH1'!T$4+'Table CH1'!$AC$5,FALSE)</f>
        <v>-0.37</v>
      </c>
      <c r="U30" s="929"/>
      <c r="V30" s="929"/>
      <c r="W30" s="933"/>
      <c r="X30" s="933"/>
      <c r="Y30" s="933"/>
      <c r="Z30" s="933"/>
      <c r="AA30" s="933"/>
      <c r="AB30" s="933"/>
      <c r="AC30" s="863"/>
      <c r="AD30" s="929"/>
      <c r="AE30" s="929"/>
      <c r="AF30" s="929"/>
      <c r="AG30" s="929"/>
      <c r="AH30" s="929"/>
      <c r="AI30" s="929"/>
    </row>
    <row r="31" spans="1:35" s="284" customFormat="1" x14ac:dyDescent="0.2">
      <c r="A31" s="283" t="s">
        <v>192</v>
      </c>
      <c r="B31" s="304"/>
      <c r="C31" s="304" t="s">
        <v>70</v>
      </c>
      <c r="D31" s="307">
        <f>VLOOKUP($A31,'Feeder sheet CH1'!$B$3:$CB$58,'Table CH1'!D$4+'Table CH1'!$AC$5,FALSE)</f>
        <v>523626</v>
      </c>
      <c r="E31" s="308"/>
      <c r="F31" s="308">
        <f>VLOOKUP($A31,'Feeder sheet CH1'!$B$3:$CB$58,'Table CH1'!F$4+'Table CH1'!$AC$5,FALSE)</f>
        <v>46.5</v>
      </c>
      <c r="G31" s="308"/>
      <c r="H31" s="308">
        <f>VLOOKUP($A31,'Feeder sheet CH1'!$B$3:$CB$58,'Table CH1'!H$4+'Table CH1'!$AC$5,FALSE)</f>
        <v>96.9</v>
      </c>
      <c r="I31" s="308">
        <f>VLOOKUP($A31,'Feeder sheet CH1'!$B$3:$CB$58,'Table CH1'!I$4+'Table CH1'!$AC$5,FALSE)</f>
        <v>64.2</v>
      </c>
      <c r="J31" s="308">
        <f>VLOOKUP($A31,'Feeder sheet CH1'!$B$3:$CB$58,'Table CH1'!J$4+'Table CH1'!$AC$5,FALSE)</f>
        <v>43.3</v>
      </c>
      <c r="K31" s="308"/>
      <c r="L31" s="308">
        <f>VLOOKUP($A31,'Feeder sheet CH1'!$B$3:$CB$58,'Table CH1'!L$4+'Table CH1'!$AC$5,FALSE)</f>
        <v>38.4</v>
      </c>
      <c r="M31" s="306">
        <f>VLOOKUP($A31,'Feeder sheet CH1'!$B$3:$CB$58,'Table CH1'!M$4+'Table CH1'!$AC$5,FALSE)</f>
        <v>4.0426419999999998</v>
      </c>
      <c r="N31" s="308">
        <f>VLOOKUP($A31,'Feeder sheet CH1'!$B$3:$CB$58,'Table CH1'!N$4+'Table CH1'!$AC$5,FALSE)</f>
        <v>24.1</v>
      </c>
      <c r="O31" s="308">
        <f>VLOOKUP($A31,'Feeder sheet CH1'!$B$3:$CB$58,'Table CH1'!O$4+'Table CH1'!$AC$5,FALSE)</f>
        <v>16.7</v>
      </c>
      <c r="P31" s="308"/>
      <c r="Q31" s="307">
        <f>VLOOKUP($A31,'Feeder sheet CH1'!$B$3:$CB$58,'Table CH1'!Q$4+'Table CH1'!$AC$5,FALSE)</f>
        <v>494835</v>
      </c>
      <c r="R31" s="306">
        <f>VLOOKUP($A31,'Feeder sheet CH1'!$B$3:$CB$58,'Table CH1'!R$4+'Table CH1'!$AC$5,FALSE)</f>
        <v>-0.02</v>
      </c>
      <c r="S31" s="305">
        <f>VLOOKUP($A31,'Feeder sheet CH1'!$B$3:$CB$58,'Table CH1'!S$4+'Table CH1'!$AC$5,FALSE)</f>
        <v>-0.03</v>
      </c>
      <c r="T31" s="305">
        <f>VLOOKUP($A31,'Feeder sheet CH1'!$B$3:$CB$58,'Table CH1'!T$4+'Table CH1'!$AC$5,FALSE)</f>
        <v>-0.02</v>
      </c>
      <c r="U31" s="245"/>
      <c r="V31" s="934"/>
      <c r="W31" s="933"/>
      <c r="X31" s="933"/>
      <c r="Y31" s="933"/>
      <c r="Z31" s="933"/>
      <c r="AA31" s="933"/>
      <c r="AB31" s="933"/>
      <c r="AC31" s="863"/>
      <c r="AD31" s="934"/>
      <c r="AE31" s="934"/>
      <c r="AF31" s="934"/>
      <c r="AG31" s="934"/>
      <c r="AH31" s="934"/>
      <c r="AI31" s="934"/>
    </row>
    <row r="32" spans="1:35" ht="3.75" customHeight="1" x14ac:dyDescent="0.2">
      <c r="A32" s="283"/>
      <c r="B32" s="282"/>
      <c r="C32" s="280"/>
      <c r="D32" s="294"/>
      <c r="E32" s="308"/>
      <c r="F32" s="295"/>
      <c r="G32" s="295"/>
      <c r="H32" s="295"/>
      <c r="I32" s="295"/>
      <c r="J32" s="295"/>
      <c r="K32" s="295"/>
      <c r="L32" s="295"/>
      <c r="M32" s="293"/>
      <c r="N32" s="295"/>
      <c r="O32" s="295"/>
      <c r="P32" s="295"/>
      <c r="Q32" s="307"/>
      <c r="R32" s="293"/>
      <c r="S32" s="292"/>
      <c r="T32" s="292"/>
      <c r="W32" s="933"/>
      <c r="X32" s="933"/>
      <c r="Y32" s="933"/>
      <c r="Z32" s="933"/>
      <c r="AA32" s="933"/>
      <c r="AB32" s="933"/>
      <c r="AC32" s="862"/>
    </row>
    <row r="33" spans="1:28" x14ac:dyDescent="0.2">
      <c r="A33" s="283"/>
      <c r="B33" s="1010" t="s">
        <v>95</v>
      </c>
      <c r="C33" s="1011"/>
      <c r="D33" s="294"/>
      <c r="E33" s="295"/>
      <c r="F33" s="295"/>
      <c r="G33" s="295"/>
      <c r="H33" s="295"/>
      <c r="I33" s="295"/>
      <c r="J33" s="295"/>
      <c r="K33" s="295"/>
      <c r="L33" s="295"/>
      <c r="M33" s="293"/>
      <c r="N33" s="295"/>
      <c r="O33" s="295"/>
      <c r="P33" s="295"/>
      <c r="Q33" s="294"/>
      <c r="R33" s="293"/>
      <c r="S33" s="292"/>
      <c r="T33" s="292"/>
      <c r="W33" s="933"/>
      <c r="X33" s="933"/>
      <c r="Y33" s="933"/>
      <c r="Z33" s="933"/>
      <c r="AA33" s="933"/>
      <c r="AB33" s="933"/>
    </row>
    <row r="34" spans="1:28" x14ac:dyDescent="0.2">
      <c r="A34" s="283" t="s">
        <v>193</v>
      </c>
      <c r="B34" s="282"/>
      <c r="C34" s="280" t="s">
        <v>194</v>
      </c>
      <c r="D34" s="294">
        <f>VLOOKUP($A34,'Feeder sheet CH1'!$B$3:$CB$58,'Table CH1'!D$4+'Table CH1'!$AC$5,FALSE)</f>
        <v>435455</v>
      </c>
      <c r="E34" s="295"/>
      <c r="F34" s="295">
        <f>VLOOKUP($A34,'Feeder sheet CH1'!$B$3:$CB$58,'Table CH1'!F$4+'Table CH1'!$AC$5,FALSE)</f>
        <v>46.5</v>
      </c>
      <c r="G34" s="295"/>
      <c r="H34" s="295">
        <f>VLOOKUP($A34,'Feeder sheet CH1'!$B$3:$CB$58,'Table CH1'!H$4+'Table CH1'!$AC$5,FALSE)</f>
        <v>97.1</v>
      </c>
      <c r="I34" s="295">
        <f>VLOOKUP($A34,'Feeder sheet CH1'!$B$3:$CB$58,'Table CH1'!I$4+'Table CH1'!$AC$5,FALSE)</f>
        <v>64.599999999999994</v>
      </c>
      <c r="J34" s="295">
        <f>VLOOKUP($A34,'Feeder sheet CH1'!$B$3:$CB$58,'Table CH1'!J$4+'Table CH1'!$AC$5,FALSE)</f>
        <v>43.4</v>
      </c>
      <c r="K34" s="295"/>
      <c r="L34" s="295">
        <f>VLOOKUP($A34,'Feeder sheet CH1'!$B$3:$CB$58,'Table CH1'!L$4+'Table CH1'!$AC$5,FALSE)</f>
        <v>36.6</v>
      </c>
      <c r="M34" s="296">
        <f>VLOOKUP($A34,'Feeder sheet CH1'!$B$3:$CB$58,'Table CH1'!M$4+'Table CH1'!$AC$5,FALSE)</f>
        <v>4.0148669999999997</v>
      </c>
      <c r="N34" s="295">
        <f>VLOOKUP($A34,'Feeder sheet CH1'!$B$3:$CB$58,'Table CH1'!N$4+'Table CH1'!$AC$5,FALSE)</f>
        <v>23.3</v>
      </c>
      <c r="O34" s="295">
        <f>VLOOKUP($A34,'Feeder sheet CH1'!$B$3:$CB$58,'Table CH1'!O$4+'Table CH1'!$AC$5,FALSE)</f>
        <v>16.2</v>
      </c>
      <c r="P34" s="295"/>
      <c r="Q34" s="294">
        <f>VLOOKUP($A34,'Feeder sheet CH1'!$B$3:$CB$58,'Table CH1'!Q$4+'Table CH1'!$AC$5,FALSE)</f>
        <v>424252</v>
      </c>
      <c r="R34" s="293">
        <f>VLOOKUP($A34,'Feeder sheet CH1'!$B$3:$CB$58,'Table CH1'!R$4+'Table CH1'!$AC$5,FALSE)</f>
        <v>-0.1</v>
      </c>
      <c r="S34" s="292">
        <f>VLOOKUP($A34,'Feeder sheet CH1'!$B$3:$CB$58,'Table CH1'!S$4+'Table CH1'!$AC$5,FALSE)</f>
        <v>-0.11</v>
      </c>
      <c r="T34" s="292">
        <f>VLOOKUP($A34,'Feeder sheet CH1'!$B$3:$CB$58,'Table CH1'!T$4+'Table CH1'!$AC$5,FALSE)</f>
        <v>-0.1</v>
      </c>
      <c r="W34" s="933"/>
      <c r="X34" s="933"/>
      <c r="Y34" s="933"/>
      <c r="Z34" s="933"/>
      <c r="AA34" s="933"/>
      <c r="AB34" s="933"/>
    </row>
    <row r="35" spans="1:28" x14ac:dyDescent="0.2">
      <c r="A35" s="283" t="s">
        <v>195</v>
      </c>
      <c r="B35" s="282"/>
      <c r="C35" s="280" t="s">
        <v>196</v>
      </c>
      <c r="D35" s="294">
        <f>VLOOKUP($A35,'Feeder sheet CH1'!$B$3:$CB$58,'Table CH1'!D$4+'Table CH1'!$AC$5,FALSE)</f>
        <v>86269</v>
      </c>
      <c r="E35" s="295"/>
      <c r="F35" s="295">
        <f>VLOOKUP($A35,'Feeder sheet CH1'!$B$3:$CB$58,'Table CH1'!F$4+'Table CH1'!$AC$5,FALSE)</f>
        <v>47.2</v>
      </c>
      <c r="G35" s="295"/>
      <c r="H35" s="295">
        <f>VLOOKUP($A35,'Feeder sheet CH1'!$B$3:$CB$58,'Table CH1'!H$4+'Table CH1'!$AC$5,FALSE)</f>
        <v>96.7</v>
      </c>
      <c r="I35" s="295">
        <f>VLOOKUP($A35,'Feeder sheet CH1'!$B$3:$CB$58,'Table CH1'!I$4+'Table CH1'!$AC$5,FALSE)</f>
        <v>63</v>
      </c>
      <c r="J35" s="295">
        <f>VLOOKUP($A35,'Feeder sheet CH1'!$B$3:$CB$58,'Table CH1'!J$4+'Table CH1'!$AC$5,FALSE)</f>
        <v>43.3</v>
      </c>
      <c r="K35" s="295"/>
      <c r="L35" s="295">
        <f>VLOOKUP($A35,'Feeder sheet CH1'!$B$3:$CB$58,'Table CH1'!L$4+'Table CH1'!$AC$5,FALSE)</f>
        <v>47.7</v>
      </c>
      <c r="M35" s="296">
        <f>VLOOKUP($A35,'Feeder sheet CH1'!$B$3:$CB$58,'Table CH1'!M$4+'Table CH1'!$AC$5,FALSE)</f>
        <v>4.221368</v>
      </c>
      <c r="N35" s="295">
        <f>VLOOKUP($A35,'Feeder sheet CH1'!$B$3:$CB$58,'Table CH1'!N$4+'Table CH1'!$AC$5,FALSE)</f>
        <v>28.2</v>
      </c>
      <c r="O35" s="295">
        <f>VLOOKUP($A35,'Feeder sheet CH1'!$B$3:$CB$58,'Table CH1'!O$4+'Table CH1'!$AC$5,FALSE)</f>
        <v>19.600000000000001</v>
      </c>
      <c r="P35" s="295"/>
      <c r="Q35" s="294">
        <f>VLOOKUP($A35,'Feeder sheet CH1'!$B$3:$CB$58,'Table CH1'!Q$4+'Table CH1'!$AC$5,FALSE)</f>
        <v>69070</v>
      </c>
      <c r="R35" s="293">
        <f>VLOOKUP($A35,'Feeder sheet CH1'!$B$3:$CB$58,'Table CH1'!R$4+'Table CH1'!$AC$5,FALSE)</f>
        <v>0.49</v>
      </c>
      <c r="S35" s="292">
        <f>VLOOKUP($A35,'Feeder sheet CH1'!$B$3:$CB$58,'Table CH1'!S$4+'Table CH1'!$AC$5,FALSE)</f>
        <v>0.48</v>
      </c>
      <c r="T35" s="292">
        <f>VLOOKUP($A35,'Feeder sheet CH1'!$B$3:$CB$58,'Table CH1'!T$4+'Table CH1'!$AC$5,FALSE)</f>
        <v>0.49</v>
      </c>
      <c r="W35" s="933"/>
      <c r="X35" s="933"/>
      <c r="Y35" s="933"/>
      <c r="Z35" s="933"/>
      <c r="AA35" s="933"/>
      <c r="AB35" s="933"/>
    </row>
    <row r="36" spans="1:28" x14ac:dyDescent="0.2">
      <c r="A36" s="283" t="s">
        <v>197</v>
      </c>
      <c r="B36" s="282"/>
      <c r="C36" s="303" t="s">
        <v>191</v>
      </c>
      <c r="D36" s="294">
        <f>VLOOKUP($A36,'Feeder sheet CH1'!$B$3:$CB$58,'Table CH1'!D$4+'Table CH1'!$AC$5,FALSE)</f>
        <v>1902</v>
      </c>
      <c r="E36" s="295"/>
      <c r="F36" s="295">
        <f>VLOOKUP($A36,'Feeder sheet CH1'!$B$3:$CB$58,'Table CH1'!F$4+'Table CH1'!$AC$5,FALSE)</f>
        <v>27.9</v>
      </c>
      <c r="G36" s="295"/>
      <c r="H36" s="295">
        <f>VLOOKUP($A36,'Feeder sheet CH1'!$B$3:$CB$58,'Table CH1'!H$4+'Table CH1'!$AC$5,FALSE)</f>
        <v>80.3</v>
      </c>
      <c r="I36" s="295">
        <f>VLOOKUP($A36,'Feeder sheet CH1'!$B$3:$CB$58,'Table CH1'!I$4+'Table CH1'!$AC$5,FALSE)</f>
        <v>34.5</v>
      </c>
      <c r="J36" s="295">
        <f>VLOOKUP($A36,'Feeder sheet CH1'!$B$3:$CB$58,'Table CH1'!J$4+'Table CH1'!$AC$5,FALSE)</f>
        <v>20.9</v>
      </c>
      <c r="K36" s="295"/>
      <c r="L36" s="295">
        <f>VLOOKUP($A36,'Feeder sheet CH1'!$B$3:$CB$58,'Table CH1'!L$4+'Table CH1'!$AC$5,FALSE)</f>
        <v>16.899999999999999</v>
      </c>
      <c r="M36" s="296">
        <f>VLOOKUP($A36,'Feeder sheet CH1'!$B$3:$CB$58,'Table CH1'!M$4+'Table CH1'!$AC$5,FALSE)</f>
        <v>2.2950520000000001</v>
      </c>
      <c r="N36" s="295">
        <f>VLOOKUP($A36,'Feeder sheet CH1'!$B$3:$CB$58,'Table CH1'!N$4+'Table CH1'!$AC$5,FALSE)</f>
        <v>9.4</v>
      </c>
      <c r="O36" s="295">
        <f>VLOOKUP($A36,'Feeder sheet CH1'!$B$3:$CB$58,'Table CH1'!O$4+'Table CH1'!$AC$5,FALSE)</f>
        <v>6.5</v>
      </c>
      <c r="P36" s="295"/>
      <c r="Q36" s="294">
        <f>VLOOKUP($A36,'Feeder sheet CH1'!$B$3:$CB$58,'Table CH1'!Q$4+'Table CH1'!$AC$5,FALSE)</f>
        <v>1513</v>
      </c>
      <c r="R36" s="293">
        <f>VLOOKUP($A36,'Feeder sheet CH1'!$B$3:$CB$58,'Table CH1'!R$4+'Table CH1'!$AC$5,FALSE)</f>
        <v>-1.17</v>
      </c>
      <c r="S36" s="292">
        <f>VLOOKUP($A36,'Feeder sheet CH1'!$B$3:$CB$58,'Table CH1'!S$4+'Table CH1'!$AC$5,FALSE)</f>
        <v>-1.23</v>
      </c>
      <c r="T36" s="292">
        <f>VLOOKUP($A36,'Feeder sheet CH1'!$B$3:$CB$58,'Table CH1'!T$4+'Table CH1'!$AC$5,FALSE)</f>
        <v>-1.1000000000000001</v>
      </c>
      <c r="W36" s="933"/>
      <c r="X36" s="933"/>
      <c r="Y36" s="933"/>
      <c r="Z36" s="933"/>
      <c r="AA36" s="933"/>
      <c r="AB36" s="933"/>
    </row>
    <row r="37" spans="1:28" x14ac:dyDescent="0.2">
      <c r="A37" s="283" t="s">
        <v>198</v>
      </c>
      <c r="B37" s="282"/>
      <c r="C37" s="282" t="s">
        <v>70</v>
      </c>
      <c r="D37" s="307">
        <f>VLOOKUP($A37,'Feeder sheet CH1'!$B$3:$CB$58,'Table CH1'!D$4+'Table CH1'!$AC$5,FALSE)</f>
        <v>523626</v>
      </c>
      <c r="E37" s="308"/>
      <c r="F37" s="308">
        <f>VLOOKUP($A37,'Feeder sheet CH1'!$B$3:$CB$58,'Table CH1'!F$4+'Table CH1'!$AC$5,FALSE)</f>
        <v>46.5</v>
      </c>
      <c r="G37" s="308"/>
      <c r="H37" s="308">
        <f>VLOOKUP($A37,'Feeder sheet CH1'!$B$3:$CB$58,'Table CH1'!H$4+'Table CH1'!$AC$5,FALSE)</f>
        <v>96.9</v>
      </c>
      <c r="I37" s="308">
        <f>VLOOKUP($A37,'Feeder sheet CH1'!$B$3:$CB$58,'Table CH1'!I$4+'Table CH1'!$AC$5,FALSE)</f>
        <v>64.2</v>
      </c>
      <c r="J37" s="308">
        <f>VLOOKUP($A37,'Feeder sheet CH1'!$B$3:$CB$58,'Table CH1'!J$4+'Table CH1'!$AC$5,FALSE)</f>
        <v>43.3</v>
      </c>
      <c r="K37" s="308"/>
      <c r="L37" s="308">
        <f>VLOOKUP($A37,'Feeder sheet CH1'!$B$3:$CB$58,'Table CH1'!L$4+'Table CH1'!$AC$5,FALSE)</f>
        <v>38.4</v>
      </c>
      <c r="M37" s="309">
        <f>VLOOKUP($A37,'Feeder sheet CH1'!$B$3:$CB$58,'Table CH1'!M$4+'Table CH1'!$AC$5,FALSE)</f>
        <v>4.0426419999999998</v>
      </c>
      <c r="N37" s="308">
        <f>VLOOKUP($A37,'Feeder sheet CH1'!$B$3:$CB$58,'Table CH1'!N$4+'Table CH1'!$AC$5,FALSE)</f>
        <v>24.1</v>
      </c>
      <c r="O37" s="308">
        <f>VLOOKUP($A37,'Feeder sheet CH1'!$B$3:$CB$58,'Table CH1'!O$4+'Table CH1'!$AC$5,FALSE)</f>
        <v>16.7</v>
      </c>
      <c r="P37" s="308"/>
      <c r="Q37" s="307">
        <f>VLOOKUP($A37,'Feeder sheet CH1'!$B$3:$CB$58,'Table CH1'!Q$4+'Table CH1'!$AC$5,FALSE)</f>
        <v>494835</v>
      </c>
      <c r="R37" s="306">
        <f>VLOOKUP($A37,'Feeder sheet CH1'!$B$3:$CB$58,'Table CH1'!R$4+'Table CH1'!$AC$5,FALSE)</f>
        <v>-0.02</v>
      </c>
      <c r="S37" s="305">
        <f>VLOOKUP($A37,'Feeder sheet CH1'!$B$3:$CB$58,'Table CH1'!S$4+'Table CH1'!$AC$5,FALSE)</f>
        <v>-0.03</v>
      </c>
      <c r="T37" s="305">
        <f>VLOOKUP($A37,'Feeder sheet CH1'!$B$3:$CB$58,'Table CH1'!T$4+'Table CH1'!$AC$5,FALSE)</f>
        <v>-0.02</v>
      </c>
      <c r="W37" s="933"/>
      <c r="X37" s="933"/>
      <c r="Y37" s="933"/>
      <c r="Z37" s="933"/>
      <c r="AA37" s="933"/>
      <c r="AB37" s="933"/>
    </row>
    <row r="38" spans="1:28" ht="3.75" customHeight="1" x14ac:dyDescent="0.2">
      <c r="A38" s="283"/>
      <c r="B38" s="282"/>
      <c r="C38" s="280"/>
      <c r="D38" s="294"/>
      <c r="E38" s="295"/>
      <c r="F38" s="295"/>
      <c r="G38" s="295"/>
      <c r="H38" s="295"/>
      <c r="I38" s="295"/>
      <c r="J38" s="295"/>
      <c r="K38" s="295"/>
      <c r="L38" s="295"/>
      <c r="M38" s="296"/>
      <c r="N38" s="295"/>
      <c r="O38" s="295"/>
      <c r="P38" s="295"/>
      <c r="Q38" s="294"/>
      <c r="R38" s="293"/>
      <c r="S38" s="292"/>
      <c r="T38" s="292"/>
      <c r="W38" s="933"/>
      <c r="X38" s="933"/>
      <c r="Y38" s="933"/>
      <c r="Z38" s="933"/>
      <c r="AA38" s="933"/>
      <c r="AB38" s="933"/>
    </row>
    <row r="39" spans="1:28" x14ac:dyDescent="0.2">
      <c r="A39" s="283"/>
      <c r="B39" s="1010" t="s">
        <v>98</v>
      </c>
      <c r="C39" s="1011"/>
      <c r="D39" s="294"/>
      <c r="E39" s="295"/>
      <c r="F39" s="295"/>
      <c r="G39" s="295"/>
      <c r="H39" s="295"/>
      <c r="I39" s="295"/>
      <c r="J39" s="295"/>
      <c r="K39" s="295"/>
      <c r="L39" s="295"/>
      <c r="M39" s="296"/>
      <c r="N39" s="295"/>
      <c r="O39" s="295"/>
      <c r="P39" s="295"/>
      <c r="Q39" s="294"/>
      <c r="R39" s="293"/>
      <c r="S39" s="292"/>
      <c r="T39" s="292"/>
      <c r="W39" s="933"/>
      <c r="X39" s="933"/>
      <c r="Y39" s="933"/>
      <c r="Z39" s="933"/>
      <c r="AA39" s="933"/>
      <c r="AB39" s="933"/>
    </row>
    <row r="40" spans="1:28" x14ac:dyDescent="0.2">
      <c r="A40" s="283" t="s">
        <v>99</v>
      </c>
      <c r="B40" s="282"/>
      <c r="C40" s="280" t="s">
        <v>99</v>
      </c>
      <c r="D40" s="294">
        <f>VLOOKUP($A40,'Feeder sheet CH1'!$B$3:$CB$58,'Table CH1'!D$4+'Table CH1'!$AC$5,FALSE)</f>
        <v>66365</v>
      </c>
      <c r="E40" s="295"/>
      <c r="F40" s="295">
        <f>VLOOKUP($A40,'Feeder sheet CH1'!$B$3:$CB$58,'Table CH1'!F$4+'Table CH1'!$AC$5,FALSE)</f>
        <v>34.4</v>
      </c>
      <c r="G40" s="295"/>
      <c r="H40" s="295">
        <f>VLOOKUP($A40,'Feeder sheet CH1'!$B$3:$CB$58,'Table CH1'!H$4+'Table CH1'!$AC$5,FALSE)</f>
        <v>91.6</v>
      </c>
      <c r="I40" s="295">
        <f>VLOOKUP($A40,'Feeder sheet CH1'!$B$3:$CB$58,'Table CH1'!I$4+'Table CH1'!$AC$5,FALSE)</f>
        <v>40</v>
      </c>
      <c r="J40" s="295">
        <f>VLOOKUP($A40,'Feeder sheet CH1'!$B$3:$CB$58,'Table CH1'!J$4+'Table CH1'!$AC$5,FALSE)</f>
        <v>21.6</v>
      </c>
      <c r="K40" s="295"/>
      <c r="L40" s="295">
        <f>VLOOKUP($A40,'Feeder sheet CH1'!$B$3:$CB$58,'Table CH1'!L$4+'Table CH1'!$AC$5,FALSE)</f>
        <v>23.6</v>
      </c>
      <c r="M40" s="296">
        <f>VLOOKUP($A40,'Feeder sheet CH1'!$B$3:$CB$58,'Table CH1'!M$4+'Table CH1'!$AC$5,FALSE)</f>
        <v>2.8497370000000002</v>
      </c>
      <c r="N40" s="295">
        <f>VLOOKUP($A40,'Feeder sheet CH1'!$B$3:$CB$58,'Table CH1'!N$4+'Table CH1'!$AC$5,FALSE)</f>
        <v>10.4</v>
      </c>
      <c r="O40" s="295">
        <f>VLOOKUP($A40,'Feeder sheet CH1'!$B$3:$CB$58,'Table CH1'!O$4+'Table CH1'!$AC$5,FALSE)</f>
        <v>6.1</v>
      </c>
      <c r="P40" s="295"/>
      <c r="Q40" s="294">
        <f>VLOOKUP($A40,'Feeder sheet CH1'!$B$3:$CB$58,'Table CH1'!Q$4+'Table CH1'!$AC$5,FALSE)</f>
        <v>63408</v>
      </c>
      <c r="R40" s="293">
        <f>VLOOKUP($A40,'Feeder sheet CH1'!$B$3:$CB$58,'Table CH1'!R$4+'Table CH1'!$AC$5,FALSE)</f>
        <v>-0.53</v>
      </c>
      <c r="S40" s="292">
        <f>VLOOKUP($A40,'Feeder sheet CH1'!$B$3:$CB$58,'Table CH1'!S$4+'Table CH1'!$AC$5,FALSE)</f>
        <v>-0.54</v>
      </c>
      <c r="T40" s="292">
        <f>VLOOKUP($A40,'Feeder sheet CH1'!$B$3:$CB$58,'Table CH1'!T$4+'Table CH1'!$AC$5,FALSE)</f>
        <v>-0.52</v>
      </c>
      <c r="W40" s="933"/>
      <c r="X40" s="933"/>
      <c r="Y40" s="933"/>
      <c r="Z40" s="933"/>
      <c r="AA40" s="933"/>
      <c r="AB40" s="933"/>
    </row>
    <row r="41" spans="1:28" x14ac:dyDescent="0.2">
      <c r="A41" s="283" t="s">
        <v>199</v>
      </c>
      <c r="B41" s="282"/>
      <c r="C41" s="280" t="s">
        <v>200</v>
      </c>
      <c r="D41" s="294">
        <f>VLOOKUP($A41,'Feeder sheet CH1'!$B$3:$CB$58,'Table CH1'!D$4+'Table CH1'!$AC$5,FALSE)</f>
        <v>457261</v>
      </c>
      <c r="E41" s="295"/>
      <c r="F41" s="295">
        <f>VLOOKUP($A41,'Feeder sheet CH1'!$B$3:$CB$58,'Table CH1'!F$4+'Table CH1'!$AC$5,FALSE)</f>
        <v>48.3</v>
      </c>
      <c r="G41" s="295"/>
      <c r="H41" s="295">
        <f>VLOOKUP($A41,'Feeder sheet CH1'!$B$3:$CB$58,'Table CH1'!H$4+'Table CH1'!$AC$5,FALSE)</f>
        <v>97.7</v>
      </c>
      <c r="I41" s="295">
        <f>VLOOKUP($A41,'Feeder sheet CH1'!$B$3:$CB$58,'Table CH1'!I$4+'Table CH1'!$AC$5,FALSE)</f>
        <v>67.7</v>
      </c>
      <c r="J41" s="295">
        <f>VLOOKUP($A41,'Feeder sheet CH1'!$B$3:$CB$58,'Table CH1'!J$4+'Table CH1'!$AC$5,FALSE)</f>
        <v>46.4</v>
      </c>
      <c r="K41" s="295"/>
      <c r="L41" s="295">
        <f>VLOOKUP($A41,'Feeder sheet CH1'!$B$3:$CB$58,'Table CH1'!L$4+'Table CH1'!$AC$5,FALSE)</f>
        <v>40.5</v>
      </c>
      <c r="M41" s="296">
        <f>VLOOKUP($A41,'Feeder sheet CH1'!$B$3:$CB$58,'Table CH1'!M$4+'Table CH1'!$AC$5,FALSE)</f>
        <v>4.2157749999999998</v>
      </c>
      <c r="N41" s="295">
        <f>VLOOKUP($A41,'Feeder sheet CH1'!$B$3:$CB$58,'Table CH1'!N$4+'Table CH1'!$AC$5,FALSE)</f>
        <v>26.1</v>
      </c>
      <c r="O41" s="295">
        <f>VLOOKUP($A41,'Feeder sheet CH1'!$B$3:$CB$58,'Table CH1'!O$4+'Table CH1'!$AC$5,FALSE)</f>
        <v>18.2</v>
      </c>
      <c r="P41" s="295"/>
      <c r="Q41" s="294">
        <f>VLOOKUP($A41,'Feeder sheet CH1'!$B$3:$CB$58,'Table CH1'!Q$4+'Table CH1'!$AC$5,FALSE)</f>
        <v>431427</v>
      </c>
      <c r="R41" s="293">
        <f>VLOOKUP($A41,'Feeder sheet CH1'!$B$3:$CB$58,'Table CH1'!R$4+'Table CH1'!$AC$5,FALSE)</f>
        <v>0.05</v>
      </c>
      <c r="S41" s="292">
        <f>VLOOKUP($A41,'Feeder sheet CH1'!$B$3:$CB$58,'Table CH1'!S$4+'Table CH1'!$AC$5,FALSE)</f>
        <v>0.05</v>
      </c>
      <c r="T41" s="292">
        <f>VLOOKUP($A41,'Feeder sheet CH1'!$B$3:$CB$58,'Table CH1'!T$4+'Table CH1'!$AC$5,FALSE)</f>
        <v>0.05</v>
      </c>
      <c r="W41" s="933"/>
      <c r="X41" s="933"/>
      <c r="Y41" s="933"/>
      <c r="Z41" s="933"/>
      <c r="AA41" s="933"/>
      <c r="AB41" s="933"/>
    </row>
    <row r="42" spans="1:28" x14ac:dyDescent="0.2">
      <c r="A42" s="283" t="s">
        <v>201</v>
      </c>
      <c r="B42" s="282"/>
      <c r="C42" s="282" t="s">
        <v>202</v>
      </c>
      <c r="D42" s="307">
        <f>VLOOKUP($A42,'Feeder sheet CH1'!$B$3:$CB$58,'Table CH1'!D$4+'Table CH1'!$AC$5,FALSE)</f>
        <v>523626</v>
      </c>
      <c r="E42" s="308"/>
      <c r="F42" s="308">
        <f>VLOOKUP($A42,'Feeder sheet CH1'!$B$3:$CB$58,'Table CH1'!F$4+'Table CH1'!$AC$5,FALSE)</f>
        <v>46.5</v>
      </c>
      <c r="G42" s="308"/>
      <c r="H42" s="308">
        <f>VLOOKUP($A42,'Feeder sheet CH1'!$B$3:$CB$58,'Table CH1'!H$4+'Table CH1'!$AC$5,FALSE)</f>
        <v>96.9</v>
      </c>
      <c r="I42" s="308">
        <f>VLOOKUP($A42,'Feeder sheet CH1'!$B$3:$CB$58,'Table CH1'!I$4+'Table CH1'!$AC$5,FALSE)</f>
        <v>64.2</v>
      </c>
      <c r="J42" s="308">
        <f>VLOOKUP($A42,'Feeder sheet CH1'!$B$3:$CB$58,'Table CH1'!J$4+'Table CH1'!$AC$5,FALSE)</f>
        <v>43.3</v>
      </c>
      <c r="K42" s="308"/>
      <c r="L42" s="308">
        <f>VLOOKUP($A42,'Feeder sheet CH1'!$B$3:$CB$58,'Table CH1'!L$4+'Table CH1'!$AC$5,FALSE)</f>
        <v>38.4</v>
      </c>
      <c r="M42" s="309">
        <f>VLOOKUP($A42,'Feeder sheet CH1'!$B$3:$CB$58,'Table CH1'!M$4+'Table CH1'!$AC$5,FALSE)</f>
        <v>4.0426419999999998</v>
      </c>
      <c r="N42" s="308">
        <f>VLOOKUP($A42,'Feeder sheet CH1'!$B$3:$CB$58,'Table CH1'!N$4+'Table CH1'!$AC$5,FALSE)</f>
        <v>24.1</v>
      </c>
      <c r="O42" s="308">
        <f>VLOOKUP($A42,'Feeder sheet CH1'!$B$3:$CB$58,'Table CH1'!O$4+'Table CH1'!$AC$5,FALSE)</f>
        <v>16.7</v>
      </c>
      <c r="P42" s="308"/>
      <c r="Q42" s="307">
        <f>VLOOKUP($A42,'Feeder sheet CH1'!$B$3:$CB$58,'Table CH1'!Q$4+'Table CH1'!$AC$5,FALSE)</f>
        <v>494835</v>
      </c>
      <c r="R42" s="306">
        <f>VLOOKUP($A42,'Feeder sheet CH1'!$B$3:$CB$58,'Table CH1'!R$4+'Table CH1'!$AC$5,FALSE)</f>
        <v>-0.02</v>
      </c>
      <c r="S42" s="305">
        <f>VLOOKUP($A42,'Feeder sheet CH1'!$B$3:$CB$58,'Table CH1'!S$4+'Table CH1'!$AC$5,FALSE)</f>
        <v>-0.03</v>
      </c>
      <c r="T42" s="305">
        <f>VLOOKUP($A42,'Feeder sheet CH1'!$B$3:$CB$58,'Table CH1'!T$4+'Table CH1'!$AC$5,FALSE)</f>
        <v>-0.02</v>
      </c>
      <c r="W42" s="933"/>
      <c r="X42" s="933"/>
      <c r="Y42" s="933"/>
      <c r="Z42" s="933"/>
      <c r="AA42" s="933"/>
      <c r="AB42" s="933"/>
    </row>
    <row r="43" spans="1:28" ht="3.75" customHeight="1" x14ac:dyDescent="0.2">
      <c r="A43" s="283"/>
      <c r="B43" s="282"/>
      <c r="C43" s="280"/>
      <c r="D43" s="294"/>
      <c r="E43" s="295"/>
      <c r="F43" s="295"/>
      <c r="G43" s="295"/>
      <c r="H43" s="295"/>
      <c r="I43" s="295"/>
      <c r="J43" s="295"/>
      <c r="K43" s="295"/>
      <c r="L43" s="295"/>
      <c r="M43" s="296"/>
      <c r="N43" s="295"/>
      <c r="O43" s="295"/>
      <c r="P43" s="295"/>
      <c r="Q43" s="294"/>
      <c r="R43" s="293"/>
      <c r="S43" s="292"/>
      <c r="T43" s="292"/>
      <c r="W43" s="933"/>
      <c r="X43" s="933"/>
      <c r="Y43" s="933"/>
      <c r="Z43" s="933"/>
      <c r="AA43" s="933"/>
      <c r="AB43" s="933"/>
    </row>
    <row r="44" spans="1:28" x14ac:dyDescent="0.2">
      <c r="A44" s="283"/>
      <c r="B44" s="304" t="s">
        <v>203</v>
      </c>
      <c r="C44" s="316"/>
      <c r="D44" s="294"/>
      <c r="E44" s="295"/>
      <c r="F44" s="295"/>
      <c r="G44" s="295"/>
      <c r="H44" s="295"/>
      <c r="I44" s="295"/>
      <c r="J44" s="295"/>
      <c r="K44" s="295"/>
      <c r="L44" s="295"/>
      <c r="M44" s="296"/>
      <c r="N44" s="295"/>
      <c r="O44" s="295"/>
      <c r="P44" s="295"/>
      <c r="Q44" s="294"/>
      <c r="R44" s="293"/>
      <c r="S44" s="292"/>
      <c r="T44" s="292"/>
      <c r="W44" s="933"/>
      <c r="X44" s="933"/>
      <c r="Y44" s="933"/>
      <c r="Z44" s="933"/>
      <c r="AA44" s="933"/>
      <c r="AB44" s="933"/>
    </row>
    <row r="45" spans="1:28" x14ac:dyDescent="0.2">
      <c r="A45" s="283" t="s">
        <v>103</v>
      </c>
      <c r="B45" s="304"/>
      <c r="C45" s="303" t="s">
        <v>103</v>
      </c>
      <c r="D45" s="294">
        <f>VLOOKUP($A45,'Feeder sheet CH1'!$B$3:$CB$58,'Table CH1'!D$4+'Table CH1'!$AC$5,FALSE)</f>
        <v>141136</v>
      </c>
      <c r="E45" s="295"/>
      <c r="F45" s="295">
        <f>VLOOKUP($A45,'Feeder sheet CH1'!$B$3:$CB$58,'Table CH1'!F$4+'Table CH1'!$AC$5,FALSE)</f>
        <v>36.700000000000003</v>
      </c>
      <c r="G45" s="295"/>
      <c r="H45" s="295">
        <f>VLOOKUP($A45,'Feeder sheet CH1'!$B$3:$CB$58,'Table CH1'!H$4+'Table CH1'!$AC$5,FALSE)</f>
        <v>93.7</v>
      </c>
      <c r="I45" s="295">
        <f>VLOOKUP($A45,'Feeder sheet CH1'!$B$3:$CB$58,'Table CH1'!I$4+'Table CH1'!$AC$5,FALSE)</f>
        <v>44.5</v>
      </c>
      <c r="J45" s="295">
        <f>VLOOKUP($A45,'Feeder sheet CH1'!$B$3:$CB$58,'Table CH1'!J$4+'Table CH1'!$AC$5,FALSE)</f>
        <v>24.9</v>
      </c>
      <c r="K45" s="295"/>
      <c r="L45" s="295">
        <f>VLOOKUP($A45,'Feeder sheet CH1'!$B$3:$CB$58,'Table CH1'!L$4+'Table CH1'!$AC$5,FALSE)</f>
        <v>26.4</v>
      </c>
      <c r="M45" s="296">
        <f>VLOOKUP($A45,'Feeder sheet CH1'!$B$3:$CB$58,'Table CH1'!M$4+'Table CH1'!$AC$5,FALSE)</f>
        <v>3.0662210000000001</v>
      </c>
      <c r="N45" s="295">
        <f>VLOOKUP($A45,'Feeder sheet CH1'!$B$3:$CB$58,'Table CH1'!N$4+'Table CH1'!$AC$5,FALSE)</f>
        <v>12.1</v>
      </c>
      <c r="O45" s="295">
        <f>VLOOKUP($A45,'Feeder sheet CH1'!$B$3:$CB$58,'Table CH1'!O$4+'Table CH1'!$AC$5,FALSE)</f>
        <v>7.2</v>
      </c>
      <c r="P45" s="295"/>
      <c r="Q45" s="294">
        <f>VLOOKUP($A45,'Feeder sheet CH1'!$B$3:$CB$58,'Table CH1'!Q$4+'Table CH1'!$AC$5,FALSE)</f>
        <v>135202</v>
      </c>
      <c r="R45" s="293">
        <f>VLOOKUP($A45,'Feeder sheet CH1'!$B$3:$CB$58,'Table CH1'!R$4+'Table CH1'!$AC$5,FALSE)</f>
        <v>-0.44</v>
      </c>
      <c r="S45" s="292">
        <f>VLOOKUP($A45,'Feeder sheet CH1'!$B$3:$CB$58,'Table CH1'!S$4+'Table CH1'!$AC$5,FALSE)</f>
        <v>-0.44</v>
      </c>
      <c r="T45" s="292">
        <f>VLOOKUP($A45,'Feeder sheet CH1'!$B$3:$CB$58,'Table CH1'!T$4+'Table CH1'!$AC$5,FALSE)</f>
        <v>-0.43</v>
      </c>
      <c r="W45" s="933"/>
      <c r="X45" s="933"/>
      <c r="Y45" s="933"/>
      <c r="Z45" s="933"/>
      <c r="AA45" s="933"/>
      <c r="AB45" s="933"/>
    </row>
    <row r="46" spans="1:28" x14ac:dyDescent="0.2">
      <c r="A46" s="283" t="s">
        <v>204</v>
      </c>
      <c r="B46" s="304"/>
      <c r="C46" s="280" t="s">
        <v>200</v>
      </c>
      <c r="D46" s="294">
        <f>VLOOKUP($A46,'Feeder sheet CH1'!$B$3:$CB$58,'Table CH1'!D$4+'Table CH1'!$AC$5,FALSE)</f>
        <v>382490</v>
      </c>
      <c r="E46" s="295"/>
      <c r="F46" s="295">
        <f>VLOOKUP($A46,'Feeder sheet CH1'!$B$3:$CB$58,'Table CH1'!F$4+'Table CH1'!$AC$5,FALSE)</f>
        <v>50.1</v>
      </c>
      <c r="G46" s="295"/>
      <c r="H46" s="295">
        <f>VLOOKUP($A46,'Feeder sheet CH1'!$B$3:$CB$58,'Table CH1'!H$4+'Table CH1'!$AC$5,FALSE)</f>
        <v>98.1</v>
      </c>
      <c r="I46" s="295">
        <f>VLOOKUP($A46,'Feeder sheet CH1'!$B$3:$CB$58,'Table CH1'!I$4+'Table CH1'!$AC$5,FALSE)</f>
        <v>71.5</v>
      </c>
      <c r="J46" s="295">
        <f>VLOOKUP($A46,'Feeder sheet CH1'!$B$3:$CB$58,'Table CH1'!J$4+'Table CH1'!$AC$5,FALSE)</f>
        <v>50.1</v>
      </c>
      <c r="K46" s="295"/>
      <c r="L46" s="295">
        <f>VLOOKUP($A46,'Feeder sheet CH1'!$B$3:$CB$58,'Table CH1'!L$4+'Table CH1'!$AC$5,FALSE)</f>
        <v>42.8</v>
      </c>
      <c r="M46" s="296">
        <f>VLOOKUP($A46,'Feeder sheet CH1'!$B$3:$CB$58,'Table CH1'!M$4+'Table CH1'!$AC$5,FALSE)</f>
        <v>4.4029340000000001</v>
      </c>
      <c r="N46" s="295">
        <f>VLOOKUP($A46,'Feeder sheet CH1'!$B$3:$CB$58,'Table CH1'!N$4+'Table CH1'!$AC$5,FALSE)</f>
        <v>28.5</v>
      </c>
      <c r="O46" s="295">
        <f>VLOOKUP($A46,'Feeder sheet CH1'!$B$3:$CB$58,'Table CH1'!O$4+'Table CH1'!$AC$5,FALSE)</f>
        <v>20.2</v>
      </c>
      <c r="P46" s="295"/>
      <c r="Q46" s="294">
        <f>VLOOKUP($A46,'Feeder sheet CH1'!$B$3:$CB$58,'Table CH1'!Q$4+'Table CH1'!$AC$5,FALSE)</f>
        <v>359633</v>
      </c>
      <c r="R46" s="293">
        <f>VLOOKUP($A46,'Feeder sheet CH1'!$B$3:$CB$58,'Table CH1'!R$4+'Table CH1'!$AC$5,FALSE)</f>
        <v>0.13</v>
      </c>
      <c r="S46" s="292">
        <f>VLOOKUP($A46,'Feeder sheet CH1'!$B$3:$CB$58,'Table CH1'!S$4+'Table CH1'!$AC$5,FALSE)</f>
        <v>0.13</v>
      </c>
      <c r="T46" s="292">
        <f>VLOOKUP($A46,'Feeder sheet CH1'!$B$3:$CB$58,'Table CH1'!T$4+'Table CH1'!$AC$5,FALSE)</f>
        <v>0.14000000000000001</v>
      </c>
      <c r="W46" s="933"/>
      <c r="X46" s="933"/>
      <c r="Y46" s="933"/>
      <c r="Z46" s="933"/>
      <c r="AA46" s="933"/>
      <c r="AB46" s="933"/>
    </row>
    <row r="47" spans="1:28" x14ac:dyDescent="0.2">
      <c r="A47" s="283" t="s">
        <v>205</v>
      </c>
      <c r="B47" s="282"/>
      <c r="C47" s="282" t="s">
        <v>202</v>
      </c>
      <c r="D47" s="307">
        <f>VLOOKUP($A47,'Feeder sheet CH1'!$B$3:$CB$58,'Table CH1'!D$4+'Table CH1'!$AC$5,FALSE)</f>
        <v>523626</v>
      </c>
      <c r="E47" s="308"/>
      <c r="F47" s="308">
        <f>VLOOKUP($A47,'Feeder sheet CH1'!$B$3:$CB$58,'Table CH1'!F$4+'Table CH1'!$AC$5,FALSE)</f>
        <v>46.5</v>
      </c>
      <c r="G47" s="308"/>
      <c r="H47" s="308">
        <f>VLOOKUP($A47,'Feeder sheet CH1'!$B$3:$CB$58,'Table CH1'!H$4+'Table CH1'!$AC$5,FALSE)</f>
        <v>96.9</v>
      </c>
      <c r="I47" s="308">
        <f>VLOOKUP($A47,'Feeder sheet CH1'!$B$3:$CB$58,'Table CH1'!I$4+'Table CH1'!$AC$5,FALSE)</f>
        <v>64.2</v>
      </c>
      <c r="J47" s="308">
        <f>VLOOKUP($A47,'Feeder sheet CH1'!$B$3:$CB$58,'Table CH1'!J$4+'Table CH1'!$AC$5,FALSE)</f>
        <v>43.3</v>
      </c>
      <c r="K47" s="308"/>
      <c r="L47" s="308">
        <f>VLOOKUP($A47,'Feeder sheet CH1'!$B$3:$CB$58,'Table CH1'!L$4+'Table CH1'!$AC$5,FALSE)</f>
        <v>38.4</v>
      </c>
      <c r="M47" s="309">
        <f>VLOOKUP($A47,'Feeder sheet CH1'!$B$3:$CB$58,'Table CH1'!M$4+'Table CH1'!$AC$5,FALSE)</f>
        <v>4.0426419999999998</v>
      </c>
      <c r="N47" s="308">
        <f>VLOOKUP($A47,'Feeder sheet CH1'!$B$3:$CB$58,'Table CH1'!N$4+'Table CH1'!$AC$5,FALSE)</f>
        <v>24.1</v>
      </c>
      <c r="O47" s="308">
        <f>VLOOKUP($A47,'Feeder sheet CH1'!$B$3:$CB$58,'Table CH1'!O$4+'Table CH1'!$AC$5,FALSE)</f>
        <v>16.7</v>
      </c>
      <c r="P47" s="308"/>
      <c r="Q47" s="307">
        <f>VLOOKUP($A47,'Feeder sheet CH1'!$B$3:$CB$58,'Table CH1'!Q$4+'Table CH1'!$AC$5,FALSE)</f>
        <v>494835</v>
      </c>
      <c r="R47" s="306">
        <f>VLOOKUP($A47,'Feeder sheet CH1'!$B$3:$CB$58,'Table CH1'!R$4+'Table CH1'!$AC$5,FALSE)</f>
        <v>-0.02</v>
      </c>
      <c r="S47" s="305">
        <f>VLOOKUP($A47,'Feeder sheet CH1'!$B$3:$CB$58,'Table CH1'!S$4+'Table CH1'!$AC$5,FALSE)</f>
        <v>-0.03</v>
      </c>
      <c r="T47" s="305">
        <f>VLOOKUP($A47,'Feeder sheet CH1'!$B$3:$CB$58,'Table CH1'!T$4+'Table CH1'!$AC$5,FALSE)</f>
        <v>-0.02</v>
      </c>
      <c r="W47" s="933"/>
      <c r="X47" s="933"/>
      <c r="Y47" s="933"/>
      <c r="Z47" s="933"/>
      <c r="AA47" s="933"/>
      <c r="AB47" s="933"/>
    </row>
    <row r="48" spans="1:28" ht="3.75" customHeight="1" x14ac:dyDescent="0.2">
      <c r="A48" s="283"/>
      <c r="B48" s="282"/>
      <c r="C48" s="280"/>
      <c r="D48" s="294"/>
      <c r="E48" s="295"/>
      <c r="F48" s="295"/>
      <c r="G48" s="295"/>
      <c r="H48" s="295"/>
      <c r="I48" s="295"/>
      <c r="J48" s="295"/>
      <c r="K48" s="295"/>
      <c r="L48" s="295"/>
      <c r="M48" s="296"/>
      <c r="N48" s="295"/>
      <c r="O48" s="295"/>
      <c r="P48" s="295"/>
      <c r="Q48" s="294"/>
      <c r="R48" s="293"/>
      <c r="S48" s="292"/>
      <c r="T48" s="292"/>
      <c r="W48" s="933"/>
      <c r="X48" s="933"/>
      <c r="Y48" s="933"/>
      <c r="Z48" s="933"/>
      <c r="AA48" s="933"/>
      <c r="AB48" s="933"/>
    </row>
    <row r="49" spans="1:28" x14ac:dyDescent="0.2">
      <c r="A49" s="283"/>
      <c r="B49" s="1010" t="s">
        <v>106</v>
      </c>
      <c r="C49" s="1011"/>
      <c r="D49" s="294"/>
      <c r="E49" s="295"/>
      <c r="F49" s="295"/>
      <c r="G49" s="295"/>
      <c r="H49" s="295"/>
      <c r="I49" s="295"/>
      <c r="J49" s="295"/>
      <c r="K49" s="295"/>
      <c r="L49" s="295"/>
      <c r="M49" s="296"/>
      <c r="N49" s="295"/>
      <c r="O49" s="295"/>
      <c r="P49" s="295"/>
      <c r="Q49" s="294"/>
      <c r="R49" s="293"/>
      <c r="S49" s="292"/>
      <c r="T49" s="292"/>
      <c r="W49" s="933"/>
      <c r="X49" s="933"/>
      <c r="Y49" s="933"/>
      <c r="Z49" s="933"/>
      <c r="AA49" s="933"/>
      <c r="AB49" s="933"/>
    </row>
    <row r="50" spans="1:28" ht="3.75" customHeight="1" x14ac:dyDescent="0.2">
      <c r="A50" s="283"/>
      <c r="B50" s="315"/>
      <c r="C50" s="314"/>
      <c r="D50" s="294"/>
      <c r="E50" s="295"/>
      <c r="F50" s="295"/>
      <c r="G50" s="295"/>
      <c r="H50" s="295"/>
      <c r="I50" s="295"/>
      <c r="J50" s="295"/>
      <c r="K50" s="295"/>
      <c r="L50" s="295"/>
      <c r="M50" s="296"/>
      <c r="N50" s="295"/>
      <c r="O50" s="295"/>
      <c r="P50" s="295"/>
      <c r="Q50" s="294"/>
      <c r="R50" s="293"/>
      <c r="S50" s="292"/>
      <c r="T50" s="292"/>
      <c r="W50" s="933"/>
      <c r="X50" s="933"/>
      <c r="Y50" s="933"/>
      <c r="Z50" s="933"/>
      <c r="AA50" s="933"/>
      <c r="AB50" s="933"/>
    </row>
    <row r="51" spans="1:28" x14ac:dyDescent="0.2">
      <c r="A51" s="283"/>
      <c r="B51" s="313" t="s">
        <v>206</v>
      </c>
      <c r="C51" s="312"/>
      <c r="D51" s="294"/>
      <c r="E51" s="295"/>
      <c r="F51" s="295"/>
      <c r="G51" s="295"/>
      <c r="H51" s="295"/>
      <c r="I51" s="295"/>
      <c r="J51" s="295"/>
      <c r="K51" s="295"/>
      <c r="L51" s="295"/>
      <c r="M51" s="296"/>
      <c r="N51" s="295"/>
      <c r="O51" s="295"/>
      <c r="P51" s="295"/>
      <c r="Q51" s="294"/>
      <c r="R51" s="293"/>
      <c r="S51" s="292"/>
      <c r="T51" s="292"/>
      <c r="W51" s="933"/>
      <c r="X51" s="933"/>
      <c r="Y51" s="933"/>
      <c r="Z51" s="933"/>
      <c r="AA51" s="933"/>
      <c r="AB51" s="933"/>
    </row>
    <row r="52" spans="1:28" x14ac:dyDescent="0.2">
      <c r="A52" s="283" t="s">
        <v>108</v>
      </c>
      <c r="B52" s="311"/>
      <c r="C52" s="311" t="s">
        <v>108</v>
      </c>
      <c r="D52" s="307">
        <f>VLOOKUP($A52,'Feeder sheet CH1'!$B$3:$CB$58,'Table CH1'!D$4+'Table CH1'!$AC$5,FALSE)</f>
        <v>448849</v>
      </c>
      <c r="E52" s="308"/>
      <c r="F52" s="308">
        <f>VLOOKUP($A52,'Feeder sheet CH1'!$B$3:$CB$58,'Table CH1'!F$4+'Table CH1'!$AC$5,FALSE)</f>
        <v>49.8</v>
      </c>
      <c r="G52" s="308"/>
      <c r="H52" s="308">
        <f>VLOOKUP($A52,'Feeder sheet CH1'!$B$3:$CB$58,'Table CH1'!H$4+'Table CH1'!$AC$5,FALSE)</f>
        <v>99.2</v>
      </c>
      <c r="I52" s="308">
        <f>VLOOKUP($A52,'Feeder sheet CH1'!$B$3:$CB$58,'Table CH1'!I$4+'Table CH1'!$AC$5,FALSE)</f>
        <v>70.599999999999994</v>
      </c>
      <c r="J52" s="308">
        <f>VLOOKUP($A52,'Feeder sheet CH1'!$B$3:$CB$58,'Table CH1'!J$4+'Table CH1'!$AC$5,FALSE)</f>
        <v>48.3</v>
      </c>
      <c r="K52" s="308"/>
      <c r="L52" s="308">
        <f>VLOOKUP($A52,'Feeder sheet CH1'!$B$3:$CB$58,'Table CH1'!L$4+'Table CH1'!$AC$5,FALSE)</f>
        <v>42.7</v>
      </c>
      <c r="M52" s="309">
        <f>VLOOKUP($A52,'Feeder sheet CH1'!$B$3:$CB$58,'Table CH1'!M$4+'Table CH1'!$AC$5,FALSE)</f>
        <v>4.3531930000000001</v>
      </c>
      <c r="N52" s="308">
        <f>VLOOKUP($A52,'Feeder sheet CH1'!$B$3:$CB$58,'Table CH1'!N$4+'Table CH1'!$AC$5,FALSE)</f>
        <v>27.3</v>
      </c>
      <c r="O52" s="308">
        <f>VLOOKUP($A52,'Feeder sheet CH1'!$B$3:$CB$58,'Table CH1'!O$4+'Table CH1'!$AC$5,FALSE)</f>
        <v>19</v>
      </c>
      <c r="P52" s="308"/>
      <c r="Q52" s="307">
        <f>VLOOKUP($A52,'Feeder sheet CH1'!$B$3:$CB$58,'Table CH1'!Q$4+'Table CH1'!$AC$5,FALSE)</f>
        <v>423440</v>
      </c>
      <c r="R52" s="306">
        <f>VLOOKUP($A52,'Feeder sheet CH1'!$B$3:$CB$58,'Table CH1'!R$4+'Table CH1'!$AC$5,FALSE)</f>
        <v>0.08</v>
      </c>
      <c r="S52" s="305">
        <f>VLOOKUP($A52,'Feeder sheet CH1'!$B$3:$CB$58,'Table CH1'!S$4+'Table CH1'!$AC$5,FALSE)</f>
        <v>7.0000000000000007E-2</v>
      </c>
      <c r="T52" s="305">
        <f>VLOOKUP($A52,'Feeder sheet CH1'!$B$3:$CB$58,'Table CH1'!T$4+'Table CH1'!$AC$5,FALSE)</f>
        <v>0.08</v>
      </c>
      <c r="W52" s="933"/>
      <c r="X52" s="933"/>
      <c r="Y52" s="933"/>
      <c r="Z52" s="933"/>
      <c r="AA52" s="933"/>
      <c r="AB52" s="933"/>
    </row>
    <row r="53" spans="1:28" x14ac:dyDescent="0.2">
      <c r="A53" s="283" t="s">
        <v>109</v>
      </c>
      <c r="B53" s="311"/>
      <c r="C53" s="311" t="s">
        <v>109</v>
      </c>
      <c r="D53" s="307">
        <f>VLOOKUP($A53,'Feeder sheet CH1'!$B$3:$CB$58,'Table CH1'!D$4+'Table CH1'!$AC$5,FALSE)</f>
        <v>73530</v>
      </c>
      <c r="E53" s="308"/>
      <c r="F53" s="308">
        <f>VLOOKUP($A53,'Feeder sheet CH1'!$B$3:$CB$58,'Table CH1'!F$4+'Table CH1'!$AC$5,FALSE)</f>
        <v>27.2</v>
      </c>
      <c r="G53" s="308"/>
      <c r="H53" s="308">
        <f>VLOOKUP($A53,'Feeder sheet CH1'!$B$3:$CB$58,'Table CH1'!H$4+'Table CH1'!$AC$5,FALSE)</f>
        <v>83.8</v>
      </c>
      <c r="I53" s="308">
        <f>VLOOKUP($A53,'Feeder sheet CH1'!$B$3:$CB$58,'Table CH1'!I$4+'Table CH1'!$AC$5,FALSE)</f>
        <v>25.8</v>
      </c>
      <c r="J53" s="308">
        <f>VLOOKUP($A53,'Feeder sheet CH1'!$B$3:$CB$58,'Table CH1'!J$4+'Table CH1'!$AC$5,FALSE)</f>
        <v>13.5</v>
      </c>
      <c r="K53" s="308"/>
      <c r="L53" s="308">
        <f>VLOOKUP($A53,'Feeder sheet CH1'!$B$3:$CB$58,'Table CH1'!L$4+'Table CH1'!$AC$5,FALSE)</f>
        <v>12.4</v>
      </c>
      <c r="M53" s="309">
        <f>VLOOKUP($A53,'Feeder sheet CH1'!$B$3:$CB$58,'Table CH1'!M$4+'Table CH1'!$AC$5,FALSE)</f>
        <v>2.1918139999999999</v>
      </c>
      <c r="N53" s="308">
        <f>VLOOKUP($A53,'Feeder sheet CH1'!$B$3:$CB$58,'Table CH1'!N$4+'Table CH1'!$AC$5,FALSE)</f>
        <v>5.0999999999999996</v>
      </c>
      <c r="O53" s="308">
        <f>VLOOKUP($A53,'Feeder sheet CH1'!$B$3:$CB$58,'Table CH1'!O$4+'Table CH1'!$AC$5,FALSE)</f>
        <v>3.1</v>
      </c>
      <c r="P53" s="308"/>
      <c r="Q53" s="307">
        <f>VLOOKUP($A53,'Feeder sheet CH1'!$B$3:$CB$58,'Table CH1'!Q$4+'Table CH1'!$AC$5,FALSE)</f>
        <v>70435</v>
      </c>
      <c r="R53" s="306">
        <f>VLOOKUP($A53,'Feeder sheet CH1'!$B$3:$CB$58,'Table CH1'!R$4+'Table CH1'!$AC$5,FALSE)</f>
        <v>-0.61</v>
      </c>
      <c r="S53" s="305">
        <f>VLOOKUP($A53,'Feeder sheet CH1'!$B$3:$CB$58,'Table CH1'!S$4+'Table CH1'!$AC$5,FALSE)</f>
        <v>-0.62</v>
      </c>
      <c r="T53" s="305">
        <f>VLOOKUP($A53,'Feeder sheet CH1'!$B$3:$CB$58,'Table CH1'!T$4+'Table CH1'!$AC$5,FALSE)</f>
        <v>-0.6</v>
      </c>
      <c r="W53" s="933"/>
      <c r="X53" s="933"/>
      <c r="Y53" s="933"/>
      <c r="Z53" s="933"/>
      <c r="AA53" s="933"/>
      <c r="AB53" s="933"/>
    </row>
    <row r="54" spans="1:28" x14ac:dyDescent="0.2">
      <c r="A54" s="283" t="s">
        <v>207</v>
      </c>
      <c r="B54" s="311"/>
      <c r="C54" s="310" t="s">
        <v>208</v>
      </c>
      <c r="D54" s="294">
        <f>VLOOKUP($A54,'Feeder sheet CH1'!$B$3:$CB$58,'Table CH1'!D$4+'Table CH1'!$AC$5,FALSE)</f>
        <v>54033</v>
      </c>
      <c r="E54" s="295"/>
      <c r="F54" s="295">
        <f>VLOOKUP($A54,'Feeder sheet CH1'!$B$3:$CB$58,'Table CH1'!F$4+'Table CH1'!$AC$5,FALSE)</f>
        <v>32.200000000000003</v>
      </c>
      <c r="G54" s="295"/>
      <c r="H54" s="295">
        <f>VLOOKUP($A54,'Feeder sheet CH1'!$B$3:$CB$58,'Table CH1'!H$4+'Table CH1'!$AC$5,FALSE)</f>
        <v>96.4</v>
      </c>
      <c r="I54" s="295">
        <f>VLOOKUP($A54,'Feeder sheet CH1'!$B$3:$CB$58,'Table CH1'!I$4+'Table CH1'!$AC$5,FALSE)</f>
        <v>31.3</v>
      </c>
      <c r="J54" s="295">
        <f>VLOOKUP($A54,'Feeder sheet CH1'!$B$3:$CB$58,'Table CH1'!J$4+'Table CH1'!$AC$5,FALSE)</f>
        <v>16.5</v>
      </c>
      <c r="K54" s="295"/>
      <c r="L54" s="295">
        <f>VLOOKUP($A54,'Feeder sheet CH1'!$B$3:$CB$58,'Table CH1'!L$4+'Table CH1'!$AC$5,FALSE)</f>
        <v>15.6</v>
      </c>
      <c r="M54" s="296">
        <f>VLOOKUP($A54,'Feeder sheet CH1'!$B$3:$CB$58,'Table CH1'!M$4+'Table CH1'!$AC$5,FALSE)</f>
        <v>2.6065459999999998</v>
      </c>
      <c r="N54" s="295">
        <f>VLOOKUP($A54,'Feeder sheet CH1'!$B$3:$CB$58,'Table CH1'!N$4+'Table CH1'!$AC$5,FALSE)</f>
        <v>6.3</v>
      </c>
      <c r="O54" s="295">
        <f>VLOOKUP($A54,'Feeder sheet CH1'!$B$3:$CB$58,'Table CH1'!O$4+'Table CH1'!$AC$5,FALSE)</f>
        <v>3.9</v>
      </c>
      <c r="P54" s="295"/>
      <c r="Q54" s="294">
        <f>VLOOKUP($A54,'Feeder sheet CH1'!$B$3:$CB$58,'Table CH1'!Q$4+'Table CH1'!$AC$5,FALSE)</f>
        <v>51959</v>
      </c>
      <c r="R54" s="293">
        <f>VLOOKUP($A54,'Feeder sheet CH1'!$B$3:$CB$58,'Table CH1'!R$4+'Table CH1'!$AC$5,FALSE)</f>
        <v>-0.43</v>
      </c>
      <c r="S54" s="292">
        <f>VLOOKUP($A54,'Feeder sheet CH1'!$B$3:$CB$58,'Table CH1'!S$4+'Table CH1'!$AC$5,FALSE)</f>
        <v>-0.45</v>
      </c>
      <c r="T54" s="292">
        <f>VLOOKUP($A54,'Feeder sheet CH1'!$B$3:$CB$58,'Table CH1'!T$4+'Table CH1'!$AC$5,FALSE)</f>
        <v>-0.42</v>
      </c>
      <c r="W54" s="933"/>
      <c r="X54" s="933"/>
      <c r="Y54" s="933"/>
      <c r="Z54" s="933"/>
      <c r="AA54" s="933"/>
      <c r="AB54" s="933"/>
    </row>
    <row r="55" spans="1:28" x14ac:dyDescent="0.2">
      <c r="A55" s="283" t="s">
        <v>209</v>
      </c>
      <c r="B55" s="311"/>
      <c r="C55" s="310" t="s">
        <v>209</v>
      </c>
      <c r="D55" s="294">
        <f>VLOOKUP($A55,'Feeder sheet CH1'!$B$3:$CB$58,'Table CH1'!D$4+'Table CH1'!$AC$5,FALSE)</f>
        <v>19497</v>
      </c>
      <c r="E55" s="295"/>
      <c r="F55" s="295">
        <f>VLOOKUP($A55,'Feeder sheet CH1'!$B$3:$CB$58,'Table CH1'!F$4+'Table CH1'!$AC$5,FALSE)</f>
        <v>13.5</v>
      </c>
      <c r="G55" s="295"/>
      <c r="H55" s="295">
        <f>VLOOKUP($A55,'Feeder sheet CH1'!$B$3:$CB$58,'Table CH1'!H$4+'Table CH1'!$AC$5,FALSE)</f>
        <v>48.8</v>
      </c>
      <c r="I55" s="295">
        <f>VLOOKUP($A55,'Feeder sheet CH1'!$B$3:$CB$58,'Table CH1'!I$4+'Table CH1'!$AC$5,FALSE)</f>
        <v>10.5</v>
      </c>
      <c r="J55" s="295">
        <f>VLOOKUP($A55,'Feeder sheet CH1'!$B$3:$CB$58,'Table CH1'!J$4+'Table CH1'!$AC$5,FALSE)</f>
        <v>5.3</v>
      </c>
      <c r="K55" s="295"/>
      <c r="L55" s="295">
        <f>VLOOKUP($A55,'Feeder sheet CH1'!$B$3:$CB$58,'Table CH1'!L$4+'Table CH1'!$AC$5,FALSE)</f>
        <v>3.6</v>
      </c>
      <c r="M55" s="296">
        <f>VLOOKUP($A55,'Feeder sheet CH1'!$B$3:$CB$58,'Table CH1'!M$4+'Table CH1'!$AC$5,FALSE)</f>
        <v>1.0424469999999999</v>
      </c>
      <c r="N55" s="295">
        <f>VLOOKUP($A55,'Feeder sheet CH1'!$B$3:$CB$58,'Table CH1'!N$4+'Table CH1'!$AC$5,FALSE)</f>
        <v>1.6</v>
      </c>
      <c r="O55" s="295">
        <f>VLOOKUP($A55,'Feeder sheet CH1'!$B$3:$CB$58,'Table CH1'!O$4+'Table CH1'!$AC$5,FALSE)</f>
        <v>1</v>
      </c>
      <c r="P55" s="295"/>
      <c r="Q55" s="294">
        <f>VLOOKUP($A55,'Feeder sheet CH1'!$B$3:$CB$58,'Table CH1'!Q$4+'Table CH1'!$AC$5,FALSE)</f>
        <v>18476</v>
      </c>
      <c r="R55" s="293">
        <f>VLOOKUP($A55,'Feeder sheet CH1'!$B$3:$CB$58,'Table CH1'!R$4+'Table CH1'!$AC$5,FALSE)</f>
        <v>-1.0900000000000001</v>
      </c>
      <c r="S55" s="292">
        <f>VLOOKUP($A55,'Feeder sheet CH1'!$B$3:$CB$58,'Table CH1'!S$4+'Table CH1'!$AC$5,FALSE)</f>
        <v>-1.1100000000000001</v>
      </c>
      <c r="T55" s="292">
        <f>VLOOKUP($A55,'Feeder sheet CH1'!$B$3:$CB$58,'Table CH1'!T$4+'Table CH1'!$AC$5,FALSE)</f>
        <v>-1.07</v>
      </c>
      <c r="W55" s="933"/>
      <c r="X55" s="933"/>
      <c r="Y55" s="933"/>
      <c r="Z55" s="933"/>
      <c r="AA55" s="933"/>
      <c r="AB55" s="933"/>
    </row>
    <row r="56" spans="1:28" x14ac:dyDescent="0.2">
      <c r="A56" s="283" t="s">
        <v>210</v>
      </c>
      <c r="B56" s="297"/>
      <c r="C56" s="297" t="s">
        <v>211</v>
      </c>
      <c r="D56" s="307">
        <f>VLOOKUP($A56,'Feeder sheet CH1'!$B$3:$CB$58,'Table CH1'!D$4+'Table CH1'!$AC$5,FALSE)</f>
        <v>523626</v>
      </c>
      <c r="E56" s="308"/>
      <c r="F56" s="308">
        <f>VLOOKUP($A56,'Feeder sheet CH1'!$B$3:$CB$58,'Table CH1'!F$4+'Table CH1'!$AC$5,FALSE)</f>
        <v>46.5</v>
      </c>
      <c r="G56" s="308"/>
      <c r="H56" s="308">
        <f>VLOOKUP($A56,'Feeder sheet CH1'!$B$3:$CB$58,'Table CH1'!H$4+'Table CH1'!$AC$5,FALSE)</f>
        <v>96.9</v>
      </c>
      <c r="I56" s="308">
        <f>VLOOKUP($A56,'Feeder sheet CH1'!$B$3:$CB$58,'Table CH1'!I$4+'Table CH1'!$AC$5,FALSE)</f>
        <v>64.2</v>
      </c>
      <c r="J56" s="308">
        <f>VLOOKUP($A56,'Feeder sheet CH1'!$B$3:$CB$58,'Table CH1'!J$4+'Table CH1'!$AC$5,FALSE)</f>
        <v>43.3</v>
      </c>
      <c r="K56" s="308"/>
      <c r="L56" s="308">
        <f>VLOOKUP($A56,'Feeder sheet CH1'!$B$3:$CB$58,'Table CH1'!L$4+'Table CH1'!$AC$5,FALSE)</f>
        <v>38.4</v>
      </c>
      <c r="M56" s="309">
        <f>VLOOKUP($A56,'Feeder sheet CH1'!$B$3:$CB$58,'Table CH1'!M$4+'Table CH1'!$AC$5,FALSE)</f>
        <v>4.0426419999999998</v>
      </c>
      <c r="N56" s="308">
        <f>VLOOKUP($A56,'Feeder sheet CH1'!$B$3:$CB$58,'Table CH1'!N$4+'Table CH1'!$AC$5,FALSE)</f>
        <v>24.1</v>
      </c>
      <c r="O56" s="308">
        <f>VLOOKUP($A56,'Feeder sheet CH1'!$B$3:$CB$58,'Table CH1'!O$4+'Table CH1'!$AC$5,FALSE)</f>
        <v>16.7</v>
      </c>
      <c r="P56" s="308"/>
      <c r="Q56" s="307">
        <f>VLOOKUP($A56,'Feeder sheet CH1'!$B$3:$CB$58,'Table CH1'!Q$4+'Table CH1'!$AC$5,FALSE)</f>
        <v>494835</v>
      </c>
      <c r="R56" s="306">
        <f>VLOOKUP($A56,'Feeder sheet CH1'!$B$3:$CB$58,'Table CH1'!R$4+'Table CH1'!$AC$5,FALSE)</f>
        <v>-0.02</v>
      </c>
      <c r="S56" s="305">
        <f>VLOOKUP($A56,'Feeder sheet CH1'!$B$3:$CB$58,'Table CH1'!S$4+'Table CH1'!$AC$5,FALSE)</f>
        <v>-0.03</v>
      </c>
      <c r="T56" s="305">
        <f>VLOOKUP($A56,'Feeder sheet CH1'!$B$3:$CB$58,'Table CH1'!T$4+'Table CH1'!$AC$5,FALSE)</f>
        <v>-0.02</v>
      </c>
      <c r="W56" s="933"/>
      <c r="X56" s="933"/>
      <c r="Y56" s="933"/>
      <c r="Z56" s="933"/>
      <c r="AA56" s="933"/>
      <c r="AB56" s="933"/>
    </row>
    <row r="57" spans="1:28" ht="3.75" customHeight="1" x14ac:dyDescent="0.2">
      <c r="A57" s="283"/>
      <c r="B57" s="304"/>
      <c r="C57" s="303"/>
      <c r="D57" s="294"/>
      <c r="E57" s="295"/>
      <c r="F57" s="295"/>
      <c r="G57" s="295"/>
      <c r="H57" s="295"/>
      <c r="I57" s="295"/>
      <c r="J57" s="295"/>
      <c r="K57" s="295"/>
      <c r="L57" s="295"/>
      <c r="M57" s="296"/>
      <c r="N57" s="295"/>
      <c r="O57" s="295"/>
      <c r="P57" s="295"/>
      <c r="Q57" s="294"/>
      <c r="R57" s="293"/>
      <c r="S57" s="292"/>
      <c r="T57" s="292"/>
      <c r="W57" s="933"/>
      <c r="X57" s="933"/>
      <c r="Y57" s="933"/>
      <c r="Z57" s="933"/>
      <c r="AA57" s="933"/>
      <c r="AB57" s="933"/>
    </row>
    <row r="58" spans="1:28" x14ac:dyDescent="0.2">
      <c r="A58" s="283"/>
      <c r="B58" s="302" t="s">
        <v>117</v>
      </c>
      <c r="C58" s="301"/>
      <c r="D58" s="294"/>
      <c r="E58" s="295"/>
      <c r="F58" s="295"/>
      <c r="G58" s="295"/>
      <c r="H58" s="295"/>
      <c r="I58" s="295"/>
      <c r="J58" s="295"/>
      <c r="K58" s="295"/>
      <c r="L58" s="295"/>
      <c r="M58" s="296"/>
      <c r="N58" s="295"/>
      <c r="O58" s="295"/>
      <c r="P58" s="295"/>
      <c r="Q58" s="294"/>
      <c r="R58" s="293"/>
      <c r="S58" s="292"/>
      <c r="T58" s="292"/>
      <c r="W58" s="933"/>
      <c r="X58" s="933"/>
      <c r="Y58" s="933"/>
      <c r="Z58" s="933"/>
      <c r="AA58" s="933"/>
      <c r="AB58" s="933"/>
    </row>
    <row r="59" spans="1:28" x14ac:dyDescent="0.2">
      <c r="A59" s="283" t="s">
        <v>118</v>
      </c>
      <c r="B59" s="297"/>
      <c r="C59" s="299" t="s">
        <v>118</v>
      </c>
      <c r="D59" s="294">
        <f>VLOOKUP($A59,'Feeder sheet CH1'!$B$3:$CB$58,'Table CH1'!D$4+'Table CH1'!$AC$5,FALSE)</f>
        <v>15107</v>
      </c>
      <c r="E59" s="295"/>
      <c r="F59" s="295">
        <f>VLOOKUP($A59,'Feeder sheet CH1'!$B$3:$CB$58,'Table CH1'!F$4+'Table CH1'!$AC$5,FALSE)</f>
        <v>34</v>
      </c>
      <c r="G59" s="295"/>
      <c r="H59" s="295">
        <f>VLOOKUP($A59,'Feeder sheet CH1'!$B$3:$CB$58,'Table CH1'!H$4+'Table CH1'!$AC$5,FALSE)</f>
        <v>96.9</v>
      </c>
      <c r="I59" s="295">
        <f>VLOOKUP($A59,'Feeder sheet CH1'!$B$3:$CB$58,'Table CH1'!I$4+'Table CH1'!$AC$5,FALSE)</f>
        <v>35</v>
      </c>
      <c r="J59" s="295">
        <f>VLOOKUP($A59,'Feeder sheet CH1'!$B$3:$CB$58,'Table CH1'!J$4+'Table CH1'!$AC$5,FALSE)</f>
        <v>18.2</v>
      </c>
      <c r="K59" s="295"/>
      <c r="L59" s="295">
        <f>VLOOKUP($A59,'Feeder sheet CH1'!$B$3:$CB$58,'Table CH1'!L$4+'Table CH1'!$AC$5,FALSE)</f>
        <v>14</v>
      </c>
      <c r="M59" s="296">
        <f>VLOOKUP($A59,'Feeder sheet CH1'!$B$3:$CB$58,'Table CH1'!M$4+'Table CH1'!$AC$5,FALSE)</f>
        <v>2.7469260000000002</v>
      </c>
      <c r="N59" s="295">
        <f>VLOOKUP($A59,'Feeder sheet CH1'!$B$3:$CB$58,'Table CH1'!N$4+'Table CH1'!$AC$5,FALSE)</f>
        <v>5.7</v>
      </c>
      <c r="O59" s="295">
        <f>VLOOKUP($A59,'Feeder sheet CH1'!$B$3:$CB$58,'Table CH1'!O$4+'Table CH1'!$AC$5,FALSE)</f>
        <v>3.5</v>
      </c>
      <c r="P59" s="295"/>
      <c r="Q59" s="294">
        <f>VLOOKUP($A59,'Feeder sheet CH1'!$B$3:$CB$58,'Table CH1'!Q$4+'Table CH1'!$AC$5,FALSE)</f>
        <v>14526</v>
      </c>
      <c r="R59" s="293">
        <f>VLOOKUP($A59,'Feeder sheet CH1'!$B$3:$CB$58,'Table CH1'!R$4+'Table CH1'!$AC$5,FALSE)</f>
        <v>-0.19</v>
      </c>
      <c r="S59" s="292">
        <f>VLOOKUP($A59,'Feeder sheet CH1'!$B$3:$CB$58,'Table CH1'!S$4+'Table CH1'!$AC$5,FALSE)</f>
        <v>-0.21</v>
      </c>
      <c r="T59" s="292">
        <f>VLOOKUP($A59,'Feeder sheet CH1'!$B$3:$CB$58,'Table CH1'!T$4+'Table CH1'!$AC$5,FALSE)</f>
        <v>-0.17</v>
      </c>
      <c r="W59" s="933"/>
      <c r="X59" s="933"/>
      <c r="Y59" s="933"/>
      <c r="Z59" s="933"/>
      <c r="AA59" s="933"/>
      <c r="AB59" s="933"/>
    </row>
    <row r="60" spans="1:28" x14ac:dyDescent="0.2">
      <c r="A60" s="283" t="s">
        <v>119</v>
      </c>
      <c r="B60" s="297"/>
      <c r="C60" s="299" t="s">
        <v>119</v>
      </c>
      <c r="D60" s="294">
        <f>VLOOKUP($A60,'Feeder sheet CH1'!$B$3:$CB$58,'Table CH1'!D$4+'Table CH1'!$AC$5,FALSE)</f>
        <v>15930</v>
      </c>
      <c r="E60" s="295"/>
      <c r="F60" s="295">
        <f>VLOOKUP($A60,'Feeder sheet CH1'!$B$3:$CB$58,'Table CH1'!F$4+'Table CH1'!$AC$5,FALSE)</f>
        <v>21.8</v>
      </c>
      <c r="G60" s="295"/>
      <c r="H60" s="295">
        <f>VLOOKUP($A60,'Feeder sheet CH1'!$B$3:$CB$58,'Table CH1'!H$4+'Table CH1'!$AC$5,FALSE)</f>
        <v>83.2</v>
      </c>
      <c r="I60" s="295">
        <f>VLOOKUP($A60,'Feeder sheet CH1'!$B$3:$CB$58,'Table CH1'!I$4+'Table CH1'!$AC$5,FALSE)</f>
        <v>12.6</v>
      </c>
      <c r="J60" s="295">
        <f>VLOOKUP($A60,'Feeder sheet CH1'!$B$3:$CB$58,'Table CH1'!J$4+'Table CH1'!$AC$5,FALSE)</f>
        <v>4.5999999999999996</v>
      </c>
      <c r="K60" s="295"/>
      <c r="L60" s="295">
        <f>VLOOKUP($A60,'Feeder sheet CH1'!$B$3:$CB$58,'Table CH1'!L$4+'Table CH1'!$AC$5,FALSE)</f>
        <v>8.3000000000000007</v>
      </c>
      <c r="M60" s="296">
        <f>VLOOKUP($A60,'Feeder sheet CH1'!$B$3:$CB$58,'Table CH1'!M$4+'Table CH1'!$AC$5,FALSE)</f>
        <v>1.6727300000000001</v>
      </c>
      <c r="N60" s="295">
        <f>VLOOKUP($A60,'Feeder sheet CH1'!$B$3:$CB$58,'Table CH1'!N$4+'Table CH1'!$AC$5,FALSE)</f>
        <v>1.6</v>
      </c>
      <c r="O60" s="295">
        <f>VLOOKUP($A60,'Feeder sheet CH1'!$B$3:$CB$58,'Table CH1'!O$4+'Table CH1'!$AC$5,FALSE)</f>
        <v>0.7</v>
      </c>
      <c r="P60" s="295"/>
      <c r="Q60" s="294">
        <f>VLOOKUP($A60,'Feeder sheet CH1'!$B$3:$CB$58,'Table CH1'!Q$4+'Table CH1'!$AC$5,FALSE)</f>
        <v>15296</v>
      </c>
      <c r="R60" s="293">
        <f>VLOOKUP($A60,'Feeder sheet CH1'!$B$3:$CB$58,'Table CH1'!R$4+'Table CH1'!$AC$5,FALSE)</f>
        <v>-0.57999999999999996</v>
      </c>
      <c r="S60" s="292">
        <f>VLOOKUP($A60,'Feeder sheet CH1'!$B$3:$CB$58,'Table CH1'!S$4+'Table CH1'!$AC$5,FALSE)</f>
        <v>-0.6</v>
      </c>
      <c r="T60" s="292">
        <f>VLOOKUP($A60,'Feeder sheet CH1'!$B$3:$CB$58,'Table CH1'!T$4+'Table CH1'!$AC$5,FALSE)</f>
        <v>-0.56000000000000005</v>
      </c>
      <c r="W60" s="933"/>
      <c r="X60" s="933"/>
      <c r="Y60" s="933"/>
      <c r="Z60" s="933"/>
      <c r="AA60" s="933"/>
      <c r="AB60" s="933"/>
    </row>
    <row r="61" spans="1:28" x14ac:dyDescent="0.2">
      <c r="A61" s="283" t="s">
        <v>120</v>
      </c>
      <c r="B61" s="297"/>
      <c r="C61" s="299" t="s">
        <v>120</v>
      </c>
      <c r="D61" s="294">
        <f>VLOOKUP($A61,'Feeder sheet CH1'!$B$3:$CB$58,'Table CH1'!D$4+'Table CH1'!$AC$5,FALSE)</f>
        <v>2113</v>
      </c>
      <c r="E61" s="295"/>
      <c r="F61" s="295">
        <f>VLOOKUP($A61,'Feeder sheet CH1'!$B$3:$CB$58,'Table CH1'!F$4+'Table CH1'!$AC$5,FALSE)</f>
        <v>2.5</v>
      </c>
      <c r="G61" s="295"/>
      <c r="H61" s="295">
        <f>VLOOKUP($A61,'Feeder sheet CH1'!$B$3:$CB$58,'Table CH1'!H$4+'Table CH1'!$AC$5,FALSE)</f>
        <v>10.8</v>
      </c>
      <c r="I61" s="295">
        <f>VLOOKUP($A61,'Feeder sheet CH1'!$B$3:$CB$58,'Table CH1'!I$4+'Table CH1'!$AC$5,FALSE)</f>
        <v>1.2</v>
      </c>
      <c r="J61" s="295">
        <f>VLOOKUP($A61,'Feeder sheet CH1'!$B$3:$CB$58,'Table CH1'!J$4+'Table CH1'!$AC$5,FALSE)</f>
        <v>0.5</v>
      </c>
      <c r="K61" s="295"/>
      <c r="L61" s="295">
        <f>VLOOKUP($A61,'Feeder sheet CH1'!$B$3:$CB$58,'Table CH1'!L$4+'Table CH1'!$AC$5,FALSE)</f>
        <v>0.5</v>
      </c>
      <c r="M61" s="296">
        <f>VLOOKUP($A61,'Feeder sheet CH1'!$B$3:$CB$58,'Table CH1'!M$4+'Table CH1'!$AC$5,FALSE)</f>
        <v>0.178476</v>
      </c>
      <c r="N61" s="295">
        <f>VLOOKUP($A61,'Feeder sheet CH1'!$B$3:$CB$58,'Table CH1'!N$4+'Table CH1'!$AC$5,FALSE)</f>
        <v>0.1</v>
      </c>
      <c r="O61" s="295">
        <f>VLOOKUP($A61,'Feeder sheet CH1'!$B$3:$CB$58,'Table CH1'!O$4+'Table CH1'!$AC$5,FALSE)</f>
        <v>0</v>
      </c>
      <c r="P61" s="295"/>
      <c r="Q61" s="294">
        <f>VLOOKUP($A61,'Feeder sheet CH1'!$B$3:$CB$58,'Table CH1'!Q$4+'Table CH1'!$AC$5,FALSE)</f>
        <v>1933</v>
      </c>
      <c r="R61" s="293">
        <f>VLOOKUP($A61,'Feeder sheet CH1'!$B$3:$CB$58,'Table CH1'!R$4+'Table CH1'!$AC$5,FALSE)</f>
        <v>-1.28</v>
      </c>
      <c r="S61" s="292">
        <f>VLOOKUP($A61,'Feeder sheet CH1'!$B$3:$CB$58,'Table CH1'!S$4+'Table CH1'!$AC$5,FALSE)</f>
        <v>-1.34</v>
      </c>
      <c r="T61" s="292">
        <f>VLOOKUP($A61,'Feeder sheet CH1'!$B$3:$CB$58,'Table CH1'!T$4+'Table CH1'!$AC$5,FALSE)</f>
        <v>-1.23</v>
      </c>
      <c r="W61" s="933"/>
      <c r="X61" s="933"/>
      <c r="Y61" s="933"/>
      <c r="Z61" s="933"/>
      <c r="AA61" s="933"/>
      <c r="AB61" s="933"/>
    </row>
    <row r="62" spans="1:28" x14ac:dyDescent="0.2">
      <c r="A62" s="283" t="s">
        <v>122</v>
      </c>
      <c r="B62" s="297"/>
      <c r="C62" s="299" t="s">
        <v>122</v>
      </c>
      <c r="D62" s="294">
        <f>VLOOKUP($A62,'Feeder sheet CH1'!$B$3:$CB$58,'Table CH1'!D$4+'Table CH1'!$AC$5,FALSE)</f>
        <v>541</v>
      </c>
      <c r="E62" s="295"/>
      <c r="F62" s="295">
        <f>VLOOKUP($A62,'Feeder sheet CH1'!$B$3:$CB$58,'Table CH1'!F$4+'Table CH1'!$AC$5,FALSE)</f>
        <v>2.2999999999999998</v>
      </c>
      <c r="G62" s="295"/>
      <c r="H62" s="295">
        <f>VLOOKUP($A62,'Feeder sheet CH1'!$B$3:$CB$58,'Table CH1'!H$4+'Table CH1'!$AC$5,FALSE)</f>
        <v>8.5</v>
      </c>
      <c r="I62" s="295">
        <f>VLOOKUP($A62,'Feeder sheet CH1'!$B$3:$CB$58,'Table CH1'!I$4+'Table CH1'!$AC$5,FALSE)</f>
        <v>0.9</v>
      </c>
      <c r="J62" s="295">
        <f>VLOOKUP($A62,'Feeder sheet CH1'!$B$3:$CB$58,'Table CH1'!J$4+'Table CH1'!$AC$5,FALSE)</f>
        <v>0.4</v>
      </c>
      <c r="K62" s="295"/>
      <c r="L62" s="295">
        <f>VLOOKUP($A62,'Feeder sheet CH1'!$B$3:$CB$58,'Table CH1'!L$4+'Table CH1'!$AC$5,FALSE)</f>
        <v>0.9</v>
      </c>
      <c r="M62" s="296">
        <f>VLOOKUP($A62,'Feeder sheet CH1'!$B$3:$CB$58,'Table CH1'!M$4+'Table CH1'!$AC$5,FALSE)</f>
        <v>0.17426900000000001</v>
      </c>
      <c r="N62" s="295">
        <f>VLOOKUP($A62,'Feeder sheet CH1'!$B$3:$CB$58,'Table CH1'!N$4+'Table CH1'!$AC$5,FALSE)</f>
        <v>0.2</v>
      </c>
      <c r="O62" s="295">
        <f>VLOOKUP($A62,'Feeder sheet CH1'!$B$3:$CB$58,'Table CH1'!O$4+'Table CH1'!$AC$5,FALSE)</f>
        <v>0</v>
      </c>
      <c r="P62" s="295"/>
      <c r="Q62" s="294">
        <f>VLOOKUP($A62,'Feeder sheet CH1'!$B$3:$CB$58,'Table CH1'!Q$4+'Table CH1'!$AC$5,FALSE)</f>
        <v>504</v>
      </c>
      <c r="R62" s="293">
        <f>VLOOKUP($A62,'Feeder sheet CH1'!$B$3:$CB$58,'Table CH1'!R$4+'Table CH1'!$AC$5,FALSE)</f>
        <v>-1.29</v>
      </c>
      <c r="S62" s="292">
        <f>VLOOKUP($A62,'Feeder sheet CH1'!$B$3:$CB$58,'Table CH1'!S$4+'Table CH1'!$AC$5,FALSE)</f>
        <v>-1.4</v>
      </c>
      <c r="T62" s="292">
        <f>VLOOKUP($A62,'Feeder sheet CH1'!$B$3:$CB$58,'Table CH1'!T$4+'Table CH1'!$AC$5,FALSE)</f>
        <v>-1.18</v>
      </c>
      <c r="W62" s="933"/>
      <c r="X62" s="933"/>
      <c r="Y62" s="933"/>
      <c r="Z62" s="933"/>
      <c r="AA62" s="933"/>
      <c r="AB62" s="933"/>
    </row>
    <row r="63" spans="1:28" ht="13.5" customHeight="1" x14ac:dyDescent="0.2">
      <c r="A63" s="283" t="s">
        <v>212</v>
      </c>
      <c r="B63" s="297"/>
      <c r="C63" s="160" t="s">
        <v>213</v>
      </c>
      <c r="D63" s="294">
        <f>VLOOKUP($A63,'Feeder sheet CH1'!$B$3:$CB$58,'Table CH1'!D$4+'Table CH1'!$AC$5,FALSE)</f>
        <v>13684</v>
      </c>
      <c r="E63" s="295"/>
      <c r="F63" s="295">
        <f>VLOOKUP($A63,'Feeder sheet CH1'!$B$3:$CB$58,'Table CH1'!F$4+'Table CH1'!$AC$5,FALSE)</f>
        <v>25.9</v>
      </c>
      <c r="G63" s="295"/>
      <c r="H63" s="295">
        <f>VLOOKUP($A63,'Feeder sheet CH1'!$B$3:$CB$58,'Table CH1'!H$4+'Table CH1'!$AC$5,FALSE)</f>
        <v>83.9</v>
      </c>
      <c r="I63" s="295">
        <f>VLOOKUP($A63,'Feeder sheet CH1'!$B$3:$CB$58,'Table CH1'!I$4+'Table CH1'!$AC$5,FALSE)</f>
        <v>25.7</v>
      </c>
      <c r="J63" s="295">
        <f>VLOOKUP($A63,'Feeder sheet CH1'!$B$3:$CB$58,'Table CH1'!J$4+'Table CH1'!$AC$5,FALSE)</f>
        <v>13.2</v>
      </c>
      <c r="K63" s="295"/>
      <c r="L63" s="295">
        <f>VLOOKUP($A63,'Feeder sheet CH1'!$B$3:$CB$58,'Table CH1'!L$4+'Table CH1'!$AC$5,FALSE)</f>
        <v>12.3</v>
      </c>
      <c r="M63" s="296">
        <f>VLOOKUP($A63,'Feeder sheet CH1'!$B$3:$CB$58,'Table CH1'!M$4+'Table CH1'!$AC$5,FALSE)</f>
        <v>2.0757379999999999</v>
      </c>
      <c r="N63" s="295">
        <f>VLOOKUP($A63,'Feeder sheet CH1'!$B$3:$CB$58,'Table CH1'!N$4+'Table CH1'!$AC$5,FALSE)</f>
        <v>5</v>
      </c>
      <c r="O63" s="295">
        <f>VLOOKUP($A63,'Feeder sheet CH1'!$B$3:$CB$58,'Table CH1'!O$4+'Table CH1'!$AC$5,FALSE)</f>
        <v>3.2</v>
      </c>
      <c r="P63" s="295"/>
      <c r="Q63" s="294">
        <f>VLOOKUP($A63,'Feeder sheet CH1'!$B$3:$CB$58,'Table CH1'!Q$4+'Table CH1'!$AC$5,FALSE)</f>
        <v>13172</v>
      </c>
      <c r="R63" s="293">
        <f>VLOOKUP($A63,'Feeder sheet CH1'!$B$3:$CB$58,'Table CH1'!R$4+'Table CH1'!$AC$5,FALSE)</f>
        <v>-1.2</v>
      </c>
      <c r="S63" s="292">
        <f>VLOOKUP($A63,'Feeder sheet CH1'!$B$3:$CB$58,'Table CH1'!S$4+'Table CH1'!$AC$5,FALSE)</f>
        <v>-1.22</v>
      </c>
      <c r="T63" s="292">
        <f>VLOOKUP($A63,'Feeder sheet CH1'!$B$3:$CB$58,'Table CH1'!T$4+'Table CH1'!$AC$5,FALSE)</f>
        <v>-1.17</v>
      </c>
      <c r="W63" s="933"/>
      <c r="X63" s="933"/>
      <c r="Y63" s="933"/>
      <c r="Z63" s="933"/>
      <c r="AA63" s="933"/>
      <c r="AB63" s="933"/>
    </row>
    <row r="64" spans="1:28" x14ac:dyDescent="0.2">
      <c r="A64" s="283" t="s">
        <v>125</v>
      </c>
      <c r="B64" s="297"/>
      <c r="C64" s="300" t="s">
        <v>125</v>
      </c>
      <c r="D64" s="294">
        <f>VLOOKUP($A64,'Feeder sheet CH1'!$B$3:$CB$58,'Table CH1'!D$4+'Table CH1'!$AC$5,FALSE)</f>
        <v>6872</v>
      </c>
      <c r="E64" s="295"/>
      <c r="F64" s="295">
        <f>VLOOKUP($A64,'Feeder sheet CH1'!$B$3:$CB$58,'Table CH1'!F$4+'Table CH1'!$AC$5,FALSE)</f>
        <v>25.8</v>
      </c>
      <c r="G64" s="295"/>
      <c r="H64" s="295">
        <f>VLOOKUP($A64,'Feeder sheet CH1'!$B$3:$CB$58,'Table CH1'!H$4+'Table CH1'!$AC$5,FALSE)</f>
        <v>86.7</v>
      </c>
      <c r="I64" s="295">
        <f>VLOOKUP($A64,'Feeder sheet CH1'!$B$3:$CB$58,'Table CH1'!I$4+'Table CH1'!$AC$5,FALSE)</f>
        <v>20.5</v>
      </c>
      <c r="J64" s="295">
        <f>VLOOKUP($A64,'Feeder sheet CH1'!$B$3:$CB$58,'Table CH1'!J$4+'Table CH1'!$AC$5,FALSE)</f>
        <v>9.3000000000000007</v>
      </c>
      <c r="K64" s="295"/>
      <c r="L64" s="295">
        <f>VLOOKUP($A64,'Feeder sheet CH1'!$B$3:$CB$58,'Table CH1'!L$4+'Table CH1'!$AC$5,FALSE)</f>
        <v>11.2</v>
      </c>
      <c r="M64" s="296">
        <f>VLOOKUP($A64,'Feeder sheet CH1'!$B$3:$CB$58,'Table CH1'!M$4+'Table CH1'!$AC$5,FALSE)</f>
        <v>2.0449220000000001</v>
      </c>
      <c r="N64" s="295">
        <f>VLOOKUP($A64,'Feeder sheet CH1'!$B$3:$CB$58,'Table CH1'!N$4+'Table CH1'!$AC$5,FALSE)</f>
        <v>3.2</v>
      </c>
      <c r="O64" s="295">
        <f>VLOOKUP($A64,'Feeder sheet CH1'!$B$3:$CB$58,'Table CH1'!O$4+'Table CH1'!$AC$5,FALSE)</f>
        <v>1.6</v>
      </c>
      <c r="P64" s="295"/>
      <c r="Q64" s="294">
        <f>VLOOKUP($A64,'Feeder sheet CH1'!$B$3:$CB$58,'Table CH1'!Q$4+'Table CH1'!$AC$5,FALSE)</f>
        <v>6586</v>
      </c>
      <c r="R64" s="293">
        <f>VLOOKUP($A64,'Feeder sheet CH1'!$B$3:$CB$58,'Table CH1'!R$4+'Table CH1'!$AC$5,FALSE)</f>
        <v>-0.4</v>
      </c>
      <c r="S64" s="292">
        <f>VLOOKUP($A64,'Feeder sheet CH1'!$B$3:$CB$58,'Table CH1'!S$4+'Table CH1'!$AC$5,FALSE)</f>
        <v>-0.44</v>
      </c>
      <c r="T64" s="292">
        <f>VLOOKUP($A64,'Feeder sheet CH1'!$B$3:$CB$58,'Table CH1'!T$4+'Table CH1'!$AC$5,FALSE)</f>
        <v>-0.37</v>
      </c>
      <c r="W64" s="933"/>
      <c r="X64" s="933"/>
      <c r="Y64" s="933"/>
      <c r="Z64" s="933"/>
      <c r="AA64" s="933"/>
      <c r="AB64" s="933"/>
    </row>
    <row r="65" spans="1:35" x14ac:dyDescent="0.2">
      <c r="A65" s="283" t="s">
        <v>126</v>
      </c>
      <c r="B65" s="297"/>
      <c r="C65" s="299" t="s">
        <v>126</v>
      </c>
      <c r="D65" s="294">
        <f>VLOOKUP($A65,'Feeder sheet CH1'!$B$3:$CB$58,'Table CH1'!D$4+'Table CH1'!$AC$5,FALSE)</f>
        <v>1524</v>
      </c>
      <c r="E65" s="295"/>
      <c r="F65" s="295">
        <f>VLOOKUP($A65,'Feeder sheet CH1'!$B$3:$CB$58,'Table CH1'!F$4+'Table CH1'!$AC$5,FALSE)</f>
        <v>39.200000000000003</v>
      </c>
      <c r="G65" s="295"/>
      <c r="H65" s="295">
        <f>VLOOKUP($A65,'Feeder sheet CH1'!$B$3:$CB$58,'Table CH1'!H$4+'Table CH1'!$AC$5,FALSE)</f>
        <v>93.4</v>
      </c>
      <c r="I65" s="295">
        <f>VLOOKUP($A65,'Feeder sheet CH1'!$B$3:$CB$58,'Table CH1'!I$4+'Table CH1'!$AC$5,FALSE)</f>
        <v>48</v>
      </c>
      <c r="J65" s="295">
        <f>VLOOKUP($A65,'Feeder sheet CH1'!$B$3:$CB$58,'Table CH1'!J$4+'Table CH1'!$AC$5,FALSE)</f>
        <v>30.6</v>
      </c>
      <c r="K65" s="295"/>
      <c r="L65" s="295">
        <f>VLOOKUP($A65,'Feeder sheet CH1'!$B$3:$CB$58,'Table CH1'!L$4+'Table CH1'!$AC$5,FALSE)</f>
        <v>26</v>
      </c>
      <c r="M65" s="296">
        <f>VLOOKUP($A65,'Feeder sheet CH1'!$B$3:$CB$58,'Table CH1'!M$4+'Table CH1'!$AC$5,FALSE)</f>
        <v>3.2934510000000001</v>
      </c>
      <c r="N65" s="295">
        <f>VLOOKUP($A65,'Feeder sheet CH1'!$B$3:$CB$58,'Table CH1'!N$4+'Table CH1'!$AC$5,FALSE)</f>
        <v>15.5</v>
      </c>
      <c r="O65" s="295">
        <f>VLOOKUP($A65,'Feeder sheet CH1'!$B$3:$CB$58,'Table CH1'!O$4+'Table CH1'!$AC$5,FALSE)</f>
        <v>10.8</v>
      </c>
      <c r="P65" s="295"/>
      <c r="Q65" s="294">
        <f>VLOOKUP($A65,'Feeder sheet CH1'!$B$3:$CB$58,'Table CH1'!Q$4+'Table CH1'!$AC$5,FALSE)</f>
        <v>1459</v>
      </c>
      <c r="R65" s="293">
        <f>VLOOKUP($A65,'Feeder sheet CH1'!$B$3:$CB$58,'Table CH1'!R$4+'Table CH1'!$AC$5,FALSE)</f>
        <v>-0.04</v>
      </c>
      <c r="S65" s="292">
        <f>VLOOKUP($A65,'Feeder sheet CH1'!$B$3:$CB$58,'Table CH1'!S$4+'Table CH1'!$AC$5,FALSE)</f>
        <v>-0.11</v>
      </c>
      <c r="T65" s="292">
        <f>VLOOKUP($A65,'Feeder sheet CH1'!$B$3:$CB$58,'Table CH1'!T$4+'Table CH1'!$AC$5,FALSE)</f>
        <v>0.02</v>
      </c>
      <c r="W65" s="933"/>
      <c r="X65" s="933"/>
      <c r="Y65" s="933"/>
      <c r="Z65" s="933"/>
      <c r="AA65" s="933"/>
      <c r="AB65" s="933"/>
    </row>
    <row r="66" spans="1:35" x14ac:dyDescent="0.2">
      <c r="A66" s="283" t="s">
        <v>127</v>
      </c>
      <c r="B66" s="297"/>
      <c r="C66" s="298" t="s">
        <v>127</v>
      </c>
      <c r="D66" s="294">
        <f>VLOOKUP($A66,'Feeder sheet CH1'!$B$3:$CB$58,'Table CH1'!D$4+'Table CH1'!$AC$5,FALSE)</f>
        <v>975</v>
      </c>
      <c r="E66" s="295"/>
      <c r="F66" s="295">
        <f>VLOOKUP($A66,'Feeder sheet CH1'!$B$3:$CB$58,'Table CH1'!F$4+'Table CH1'!$AC$5,FALSE)</f>
        <v>40.4</v>
      </c>
      <c r="G66" s="295"/>
      <c r="H66" s="295">
        <f>VLOOKUP($A66,'Feeder sheet CH1'!$B$3:$CB$58,'Table CH1'!H$4+'Table CH1'!$AC$5,FALSE)</f>
        <v>92.4</v>
      </c>
      <c r="I66" s="295">
        <f>VLOOKUP($A66,'Feeder sheet CH1'!$B$3:$CB$58,'Table CH1'!I$4+'Table CH1'!$AC$5,FALSE)</f>
        <v>51.7</v>
      </c>
      <c r="J66" s="295">
        <f>VLOOKUP($A66,'Feeder sheet CH1'!$B$3:$CB$58,'Table CH1'!J$4+'Table CH1'!$AC$5,FALSE)</f>
        <v>32.6</v>
      </c>
      <c r="K66" s="295"/>
      <c r="L66" s="295">
        <f>VLOOKUP($A66,'Feeder sheet CH1'!$B$3:$CB$58,'Table CH1'!L$4+'Table CH1'!$AC$5,FALSE)</f>
        <v>25.1</v>
      </c>
      <c r="M66" s="296">
        <f>VLOOKUP($A66,'Feeder sheet CH1'!$B$3:$CB$58,'Table CH1'!M$4+'Table CH1'!$AC$5,FALSE)</f>
        <v>3.3973119999999999</v>
      </c>
      <c r="N66" s="295">
        <f>VLOOKUP($A66,'Feeder sheet CH1'!$B$3:$CB$58,'Table CH1'!N$4+'Table CH1'!$AC$5,FALSE)</f>
        <v>15.6</v>
      </c>
      <c r="O66" s="295">
        <f>VLOOKUP($A66,'Feeder sheet CH1'!$B$3:$CB$58,'Table CH1'!O$4+'Table CH1'!$AC$5,FALSE)</f>
        <v>10.4</v>
      </c>
      <c r="P66" s="295"/>
      <c r="Q66" s="294">
        <f>VLOOKUP($A66,'Feeder sheet CH1'!$B$3:$CB$58,'Table CH1'!Q$4+'Table CH1'!$AC$5,FALSE)</f>
        <v>936</v>
      </c>
      <c r="R66" s="293">
        <f>VLOOKUP($A66,'Feeder sheet CH1'!$B$3:$CB$58,'Table CH1'!R$4+'Table CH1'!$AC$5,FALSE)</f>
        <v>-0.14000000000000001</v>
      </c>
      <c r="S66" s="292">
        <f>VLOOKUP($A66,'Feeder sheet CH1'!$B$3:$CB$58,'Table CH1'!S$4+'Table CH1'!$AC$5,FALSE)</f>
        <v>-0.22</v>
      </c>
      <c r="T66" s="292">
        <f>VLOOKUP($A66,'Feeder sheet CH1'!$B$3:$CB$58,'Table CH1'!T$4+'Table CH1'!$AC$5,FALSE)</f>
        <v>-0.06</v>
      </c>
      <c r="W66" s="933"/>
      <c r="X66" s="933"/>
      <c r="Y66" s="933"/>
      <c r="Z66" s="933"/>
      <c r="AA66" s="933"/>
      <c r="AB66" s="933"/>
    </row>
    <row r="67" spans="1:35" x14ac:dyDescent="0.2">
      <c r="A67" s="283" t="s">
        <v>128</v>
      </c>
      <c r="B67" s="297"/>
      <c r="C67" s="299" t="s">
        <v>128</v>
      </c>
      <c r="D67" s="294">
        <f>VLOOKUP($A67,'Feeder sheet CH1'!$B$3:$CB$58,'Table CH1'!D$4+'Table CH1'!$AC$5,FALSE)</f>
        <v>109</v>
      </c>
      <c r="E67" s="295"/>
      <c r="F67" s="295">
        <f>VLOOKUP($A67,'Feeder sheet CH1'!$B$3:$CB$58,'Table CH1'!F$4+'Table CH1'!$AC$5,FALSE)</f>
        <v>29.2</v>
      </c>
      <c r="G67" s="295"/>
      <c r="H67" s="295">
        <f>VLOOKUP($A67,'Feeder sheet CH1'!$B$3:$CB$58,'Table CH1'!H$4+'Table CH1'!$AC$5,FALSE)</f>
        <v>78.900000000000006</v>
      </c>
      <c r="I67" s="295">
        <f>VLOOKUP($A67,'Feeder sheet CH1'!$B$3:$CB$58,'Table CH1'!I$4+'Table CH1'!$AC$5,FALSE)</f>
        <v>31.2</v>
      </c>
      <c r="J67" s="295">
        <f>VLOOKUP($A67,'Feeder sheet CH1'!$B$3:$CB$58,'Table CH1'!J$4+'Table CH1'!$AC$5,FALSE)</f>
        <v>14.7</v>
      </c>
      <c r="K67" s="295"/>
      <c r="L67" s="295">
        <f>VLOOKUP($A67,'Feeder sheet CH1'!$B$3:$CB$58,'Table CH1'!L$4+'Table CH1'!$AC$5,FALSE)</f>
        <v>13.8</v>
      </c>
      <c r="M67" s="296">
        <f>VLOOKUP($A67,'Feeder sheet CH1'!$B$3:$CB$58,'Table CH1'!M$4+'Table CH1'!$AC$5,FALSE)</f>
        <v>2.4460549999999999</v>
      </c>
      <c r="N67" s="295">
        <f>VLOOKUP($A67,'Feeder sheet CH1'!$B$3:$CB$58,'Table CH1'!N$4+'Table CH1'!$AC$5,FALSE)</f>
        <v>8.3000000000000007</v>
      </c>
      <c r="O67" s="295">
        <f>VLOOKUP($A67,'Feeder sheet CH1'!$B$3:$CB$58,'Table CH1'!O$4+'Table CH1'!$AC$5,FALSE)</f>
        <v>6.4</v>
      </c>
      <c r="P67" s="295"/>
      <c r="Q67" s="294">
        <f>VLOOKUP($A67,'Feeder sheet CH1'!$B$3:$CB$58,'Table CH1'!Q$4+'Table CH1'!$AC$5,FALSE)</f>
        <v>103</v>
      </c>
      <c r="R67" s="293">
        <f>VLOOKUP($A67,'Feeder sheet CH1'!$B$3:$CB$58,'Table CH1'!R$4+'Table CH1'!$AC$5,FALSE)</f>
        <v>-0.49</v>
      </c>
      <c r="S67" s="292">
        <f>VLOOKUP($A67,'Feeder sheet CH1'!$B$3:$CB$58,'Table CH1'!S$4+'Table CH1'!$AC$5,FALSE)</f>
        <v>-0.73</v>
      </c>
      <c r="T67" s="292">
        <f>VLOOKUP($A67,'Feeder sheet CH1'!$B$3:$CB$58,'Table CH1'!T$4+'Table CH1'!$AC$5,FALSE)</f>
        <v>-0.24</v>
      </c>
      <c r="W67" s="933"/>
      <c r="X67" s="933"/>
      <c r="Y67" s="933"/>
      <c r="Z67" s="933"/>
      <c r="AA67" s="933"/>
      <c r="AB67" s="933"/>
    </row>
    <row r="68" spans="1:35" x14ac:dyDescent="0.2">
      <c r="A68" s="283" t="s">
        <v>129</v>
      </c>
      <c r="B68" s="297"/>
      <c r="C68" s="299" t="s">
        <v>129</v>
      </c>
      <c r="D68" s="294">
        <f>VLOOKUP($A68,'Feeder sheet CH1'!$B$3:$CB$58,'Table CH1'!D$4+'Table CH1'!$AC$5,FALSE)</f>
        <v>2184</v>
      </c>
      <c r="E68" s="295"/>
      <c r="F68" s="295">
        <f>VLOOKUP($A68,'Feeder sheet CH1'!$B$3:$CB$58,'Table CH1'!F$4+'Table CH1'!$AC$5,FALSE)</f>
        <v>32.6</v>
      </c>
      <c r="G68" s="295"/>
      <c r="H68" s="295">
        <f>VLOOKUP($A68,'Feeder sheet CH1'!$B$3:$CB$58,'Table CH1'!H$4+'Table CH1'!$AC$5,FALSE)</f>
        <v>83.6</v>
      </c>
      <c r="I68" s="295">
        <f>VLOOKUP($A68,'Feeder sheet CH1'!$B$3:$CB$58,'Table CH1'!I$4+'Table CH1'!$AC$5,FALSE)</f>
        <v>38.200000000000003</v>
      </c>
      <c r="J68" s="295">
        <f>VLOOKUP($A68,'Feeder sheet CH1'!$B$3:$CB$58,'Table CH1'!J$4+'Table CH1'!$AC$5,FALSE)</f>
        <v>22.3</v>
      </c>
      <c r="K68" s="295"/>
      <c r="L68" s="295">
        <f>VLOOKUP($A68,'Feeder sheet CH1'!$B$3:$CB$58,'Table CH1'!L$4+'Table CH1'!$AC$5,FALSE)</f>
        <v>18.899999999999999</v>
      </c>
      <c r="M68" s="296">
        <f>VLOOKUP($A68,'Feeder sheet CH1'!$B$3:$CB$58,'Table CH1'!M$4+'Table CH1'!$AC$5,FALSE)</f>
        <v>2.727115</v>
      </c>
      <c r="N68" s="295">
        <f>VLOOKUP($A68,'Feeder sheet CH1'!$B$3:$CB$58,'Table CH1'!N$4+'Table CH1'!$AC$5,FALSE)</f>
        <v>10.5</v>
      </c>
      <c r="O68" s="295">
        <f>VLOOKUP($A68,'Feeder sheet CH1'!$B$3:$CB$58,'Table CH1'!O$4+'Table CH1'!$AC$5,FALSE)</f>
        <v>6.8</v>
      </c>
      <c r="P68" s="295"/>
      <c r="Q68" s="294">
        <f>VLOOKUP($A68,'Feeder sheet CH1'!$B$3:$CB$58,'Table CH1'!Q$4+'Table CH1'!$AC$5,FALSE)</f>
        <v>2091</v>
      </c>
      <c r="R68" s="293">
        <f>VLOOKUP($A68,'Feeder sheet CH1'!$B$3:$CB$58,'Table CH1'!R$4+'Table CH1'!$AC$5,FALSE)</f>
        <v>-0.45</v>
      </c>
      <c r="S68" s="292">
        <f>VLOOKUP($A68,'Feeder sheet CH1'!$B$3:$CB$58,'Table CH1'!S$4+'Table CH1'!$AC$5,FALSE)</f>
        <v>-0.5</v>
      </c>
      <c r="T68" s="292">
        <f>VLOOKUP($A68,'Feeder sheet CH1'!$B$3:$CB$58,'Table CH1'!T$4+'Table CH1'!$AC$5,FALSE)</f>
        <v>-0.4</v>
      </c>
      <c r="W68" s="933"/>
      <c r="X68" s="933"/>
      <c r="Y68" s="933"/>
      <c r="Z68" s="933"/>
      <c r="AA68" s="933"/>
      <c r="AB68" s="933"/>
    </row>
    <row r="69" spans="1:35" x14ac:dyDescent="0.2">
      <c r="A69" s="283" t="s">
        <v>130</v>
      </c>
      <c r="B69" s="297"/>
      <c r="C69" s="299" t="s">
        <v>130</v>
      </c>
      <c r="D69" s="294">
        <f>VLOOKUP($A69,'Feeder sheet CH1'!$B$3:$CB$58,'Table CH1'!D$4+'Table CH1'!$AC$5,FALSE)</f>
        <v>8601</v>
      </c>
      <c r="E69" s="295"/>
      <c r="F69" s="295">
        <f>VLOOKUP($A69,'Feeder sheet CH1'!$B$3:$CB$58,'Table CH1'!F$4+'Table CH1'!$AC$5,FALSE)</f>
        <v>27.5</v>
      </c>
      <c r="G69" s="295"/>
      <c r="H69" s="295">
        <f>VLOOKUP($A69,'Feeder sheet CH1'!$B$3:$CB$58,'Table CH1'!H$4+'Table CH1'!$AC$5,FALSE)</f>
        <v>71.7</v>
      </c>
      <c r="I69" s="295">
        <f>VLOOKUP($A69,'Feeder sheet CH1'!$B$3:$CB$58,'Table CH1'!I$4+'Table CH1'!$AC$5,FALSE)</f>
        <v>31.3</v>
      </c>
      <c r="J69" s="295">
        <f>VLOOKUP($A69,'Feeder sheet CH1'!$B$3:$CB$58,'Table CH1'!J$4+'Table CH1'!$AC$5,FALSE)</f>
        <v>18.7</v>
      </c>
      <c r="K69" s="295"/>
      <c r="L69" s="295">
        <f>VLOOKUP($A69,'Feeder sheet CH1'!$B$3:$CB$58,'Table CH1'!L$4+'Table CH1'!$AC$5,FALSE)</f>
        <v>13.1</v>
      </c>
      <c r="M69" s="296">
        <f>VLOOKUP($A69,'Feeder sheet CH1'!$B$3:$CB$58,'Table CH1'!M$4+'Table CH1'!$AC$5,FALSE)</f>
        <v>2.288732</v>
      </c>
      <c r="N69" s="295">
        <f>VLOOKUP($A69,'Feeder sheet CH1'!$B$3:$CB$58,'Table CH1'!N$4+'Table CH1'!$AC$5,FALSE)</f>
        <v>6.9</v>
      </c>
      <c r="O69" s="295">
        <f>VLOOKUP($A69,'Feeder sheet CH1'!$B$3:$CB$58,'Table CH1'!O$4+'Table CH1'!$AC$5,FALSE)</f>
        <v>4.5</v>
      </c>
      <c r="P69" s="295"/>
      <c r="Q69" s="294">
        <f>VLOOKUP($A69,'Feeder sheet CH1'!$B$3:$CB$58,'Table CH1'!Q$4+'Table CH1'!$AC$5,FALSE)</f>
        <v>8249</v>
      </c>
      <c r="R69" s="293">
        <f>VLOOKUP($A69,'Feeder sheet CH1'!$B$3:$CB$58,'Table CH1'!R$4+'Table CH1'!$AC$5,FALSE)</f>
        <v>-0.72</v>
      </c>
      <c r="S69" s="292">
        <f>VLOOKUP($A69,'Feeder sheet CH1'!$B$3:$CB$58,'Table CH1'!S$4+'Table CH1'!$AC$5,FALSE)</f>
        <v>-0.75</v>
      </c>
      <c r="T69" s="292">
        <f>VLOOKUP($A69,'Feeder sheet CH1'!$B$3:$CB$58,'Table CH1'!T$4+'Table CH1'!$AC$5,FALSE)</f>
        <v>-0.69</v>
      </c>
      <c r="W69" s="933"/>
      <c r="X69" s="933"/>
      <c r="Y69" s="933"/>
      <c r="Z69" s="933"/>
      <c r="AA69" s="933"/>
      <c r="AB69" s="933"/>
    </row>
    <row r="70" spans="1:35" x14ac:dyDescent="0.2">
      <c r="A70" s="283" t="s">
        <v>131</v>
      </c>
      <c r="B70" s="297"/>
      <c r="C70" s="298" t="s">
        <v>131</v>
      </c>
      <c r="D70" s="294">
        <f>VLOOKUP($A70,'Feeder sheet CH1'!$B$3:$CB$58,'Table CH1'!D$4+'Table CH1'!$AC$5,FALSE)</f>
        <v>4127</v>
      </c>
      <c r="E70" s="295"/>
      <c r="F70" s="295">
        <f>VLOOKUP($A70,'Feeder sheet CH1'!$B$3:$CB$58,'Table CH1'!F$4+'Table CH1'!$AC$5,FALSE)</f>
        <v>32.6</v>
      </c>
      <c r="G70" s="295"/>
      <c r="H70" s="295">
        <f>VLOOKUP($A70,'Feeder sheet CH1'!$B$3:$CB$58,'Table CH1'!H$4+'Table CH1'!$AC$5,FALSE)</f>
        <v>93.7</v>
      </c>
      <c r="I70" s="295">
        <f>VLOOKUP($A70,'Feeder sheet CH1'!$B$3:$CB$58,'Table CH1'!I$4+'Table CH1'!$AC$5,FALSE)</f>
        <v>33.200000000000003</v>
      </c>
      <c r="J70" s="295">
        <f>VLOOKUP($A70,'Feeder sheet CH1'!$B$3:$CB$58,'Table CH1'!J$4+'Table CH1'!$AC$5,FALSE)</f>
        <v>18.7</v>
      </c>
      <c r="K70" s="295"/>
      <c r="L70" s="295">
        <f>VLOOKUP($A70,'Feeder sheet CH1'!$B$3:$CB$58,'Table CH1'!L$4+'Table CH1'!$AC$5,FALSE)</f>
        <v>16.899999999999999</v>
      </c>
      <c r="M70" s="296">
        <f>VLOOKUP($A70,'Feeder sheet CH1'!$B$3:$CB$58,'Table CH1'!M$4+'Table CH1'!$AC$5,FALSE)</f>
        <v>2.6684320000000001</v>
      </c>
      <c r="N70" s="295">
        <f>VLOOKUP($A70,'Feeder sheet CH1'!$B$3:$CB$58,'Table CH1'!N$4+'Table CH1'!$AC$5,FALSE)</f>
        <v>7.7</v>
      </c>
      <c r="O70" s="295">
        <f>VLOOKUP($A70,'Feeder sheet CH1'!$B$3:$CB$58,'Table CH1'!O$4+'Table CH1'!$AC$5,FALSE)</f>
        <v>4.7</v>
      </c>
      <c r="P70" s="295"/>
      <c r="Q70" s="294">
        <f>VLOOKUP($A70,'Feeder sheet CH1'!$B$3:$CB$58,'Table CH1'!Q$4+'Table CH1'!$AC$5,FALSE)</f>
        <v>3915</v>
      </c>
      <c r="R70" s="293">
        <f>VLOOKUP($A70,'Feeder sheet CH1'!$B$3:$CB$58,'Table CH1'!R$4+'Table CH1'!$AC$5,FALSE)</f>
        <v>-0.42</v>
      </c>
      <c r="S70" s="292">
        <f>VLOOKUP($A70,'Feeder sheet CH1'!$B$3:$CB$58,'Table CH1'!S$4+'Table CH1'!$AC$5,FALSE)</f>
        <v>-0.46</v>
      </c>
      <c r="T70" s="292">
        <f>VLOOKUP($A70,'Feeder sheet CH1'!$B$3:$CB$58,'Table CH1'!T$4+'Table CH1'!$AC$5,FALSE)</f>
        <v>-0.39</v>
      </c>
      <c r="W70" s="933"/>
      <c r="X70" s="933"/>
      <c r="Y70" s="933"/>
      <c r="Z70" s="933"/>
      <c r="AA70" s="933"/>
      <c r="AB70" s="933"/>
    </row>
    <row r="71" spans="1:35" x14ac:dyDescent="0.2">
      <c r="A71" s="283" t="s">
        <v>214</v>
      </c>
      <c r="B71" s="297"/>
      <c r="C71" s="163" t="s">
        <v>132</v>
      </c>
      <c r="D71" s="294">
        <f>VLOOKUP($A71,'Feeder sheet CH1'!$B$3:$CB$58,'Table CH1'!D$4+'Table CH1'!$AC$5,FALSE)</f>
        <v>1297</v>
      </c>
      <c r="E71" s="295"/>
      <c r="F71" s="295">
        <f>VLOOKUP($A71,'Feeder sheet CH1'!$B$3:$CB$58,'Table CH1'!F$4+'Table CH1'!$AC$5,FALSE)</f>
        <v>31</v>
      </c>
      <c r="G71" s="295"/>
      <c r="H71" s="295">
        <f>VLOOKUP($A71,'Feeder sheet CH1'!$B$3:$CB$58,'Table CH1'!H$4+'Table CH1'!$AC$5,FALSE)</f>
        <v>98</v>
      </c>
      <c r="I71" s="295">
        <f>VLOOKUP($A71,'Feeder sheet CH1'!$B$3:$CB$58,'Table CH1'!I$4+'Table CH1'!$AC$5,FALSE)</f>
        <v>25.4</v>
      </c>
      <c r="J71" s="295">
        <f>VLOOKUP($A71,'Feeder sheet CH1'!$B$3:$CB$58,'Table CH1'!J$4+'Table CH1'!$AC$5,FALSE)</f>
        <v>13.6</v>
      </c>
      <c r="K71" s="295"/>
      <c r="L71" s="295">
        <f>VLOOKUP($A71,'Feeder sheet CH1'!$B$3:$CB$58,'Table CH1'!L$4+'Table CH1'!$AC$5,FALSE)</f>
        <v>14.5</v>
      </c>
      <c r="M71" s="296">
        <f>VLOOKUP($A71,'Feeder sheet CH1'!$B$3:$CB$58,'Table CH1'!M$4+'Table CH1'!$AC$5,FALSE)</f>
        <v>2.4777019999999998</v>
      </c>
      <c r="N71" s="295">
        <f>VLOOKUP($A71,'Feeder sheet CH1'!$B$3:$CB$58,'Table CH1'!N$4+'Table CH1'!$AC$5,FALSE)</f>
        <v>5.2</v>
      </c>
      <c r="O71" s="295">
        <f>VLOOKUP($A71,'Feeder sheet CH1'!$B$3:$CB$58,'Table CH1'!O$4+'Table CH1'!$AC$5,FALSE)</f>
        <v>3.4</v>
      </c>
      <c r="P71" s="295"/>
      <c r="Q71" s="294">
        <f>VLOOKUP($A71,'Feeder sheet CH1'!$B$3:$CB$58,'Table CH1'!Q$4+'Table CH1'!$AC$5,FALSE)</f>
        <v>1233</v>
      </c>
      <c r="R71" s="293">
        <f>VLOOKUP($A71,'Feeder sheet CH1'!$B$3:$CB$58,'Table CH1'!R$4+'Table CH1'!$AC$5,FALSE)</f>
        <v>-0.44</v>
      </c>
      <c r="S71" s="292">
        <f>VLOOKUP($A71,'Feeder sheet CH1'!$B$3:$CB$58,'Table CH1'!S$4+'Table CH1'!$AC$5,FALSE)</f>
        <v>-0.51</v>
      </c>
      <c r="T71" s="292">
        <f>VLOOKUP($A71,'Feeder sheet CH1'!$B$3:$CB$58,'Table CH1'!T$4+'Table CH1'!$AC$5,FALSE)</f>
        <v>-0.37</v>
      </c>
      <c r="W71" s="933"/>
      <c r="X71" s="933"/>
      <c r="Y71" s="933"/>
      <c r="Z71" s="933"/>
      <c r="AA71" s="933"/>
      <c r="AB71" s="933"/>
    </row>
    <row r="72" spans="1:35" s="284" customFormat="1" x14ac:dyDescent="0.2">
      <c r="A72" s="283" t="s">
        <v>215</v>
      </c>
      <c r="B72" s="291"/>
      <c r="C72" s="290" t="s">
        <v>216</v>
      </c>
      <c r="D72" s="287">
        <f>VLOOKUP($A72,'Feeder sheet CH1'!$B$3:$CB$58,'Table CH1'!D$4+'Table CH1'!$AC$5,FALSE)</f>
        <v>73530</v>
      </c>
      <c r="E72" s="288"/>
      <c r="F72" s="288">
        <f>VLOOKUP($A72,'Feeder sheet CH1'!$B$3:$CB$58,'Table CH1'!F$4+'Table CH1'!$AC$5,FALSE)</f>
        <v>27.2</v>
      </c>
      <c r="G72" s="288"/>
      <c r="H72" s="288">
        <f>VLOOKUP($A72,'Feeder sheet CH1'!$B$3:$CB$58,'Table CH1'!H$4+'Table CH1'!$AC$5,FALSE)</f>
        <v>83.8</v>
      </c>
      <c r="I72" s="288">
        <f>VLOOKUP($A72,'Feeder sheet CH1'!$B$3:$CB$58,'Table CH1'!I$4+'Table CH1'!$AC$5,FALSE)</f>
        <v>25.8</v>
      </c>
      <c r="J72" s="288">
        <f>VLOOKUP($A72,'Feeder sheet CH1'!$B$3:$CB$58,'Table CH1'!J$4+'Table CH1'!$AC$5,FALSE)</f>
        <v>13.5</v>
      </c>
      <c r="K72" s="288"/>
      <c r="L72" s="288">
        <f>VLOOKUP($A72,'Feeder sheet CH1'!$B$3:$CB$58,'Table CH1'!L$4+'Table CH1'!$AC$5,FALSE)</f>
        <v>12.4</v>
      </c>
      <c r="M72" s="289">
        <f>VLOOKUP($A72,'Feeder sheet CH1'!$B$3:$CB$58,'Table CH1'!M$4+'Table CH1'!$AC$5,FALSE)</f>
        <v>2.1918139999999999</v>
      </c>
      <c r="N72" s="288">
        <f>VLOOKUP($A72,'Feeder sheet CH1'!$B$3:$CB$58,'Table CH1'!N$4+'Table CH1'!$AC$5,FALSE)</f>
        <v>5.0999999999999996</v>
      </c>
      <c r="O72" s="288">
        <f>VLOOKUP($A72,'Feeder sheet CH1'!$B$3:$CB$58,'Table CH1'!O$4+'Table CH1'!$AC$5,FALSE)</f>
        <v>3.1</v>
      </c>
      <c r="P72" s="288"/>
      <c r="Q72" s="287">
        <f>VLOOKUP($A72,'Feeder sheet CH1'!$B$3:$CB$58,'Table CH1'!Q$4+'Table CH1'!$AC$5,FALSE)</f>
        <v>70435</v>
      </c>
      <c r="R72" s="286">
        <f>VLOOKUP($A72,'Feeder sheet CH1'!$B$3:$CB$58,'Table CH1'!R$4+'Table CH1'!$AC$5,FALSE)</f>
        <v>-0.61</v>
      </c>
      <c r="S72" s="285">
        <f>VLOOKUP($A72,'Feeder sheet CH1'!$B$3:$CB$58,'Table CH1'!S$4+'Table CH1'!$AC$5,FALSE)</f>
        <v>-0.62</v>
      </c>
      <c r="T72" s="285">
        <f>VLOOKUP($A72,'Feeder sheet CH1'!$B$3:$CB$58,'Table CH1'!T$4+'Table CH1'!$AC$5,FALSE)</f>
        <v>-0.6</v>
      </c>
      <c r="U72" s="255"/>
      <c r="V72" s="934"/>
      <c r="W72" s="933"/>
      <c r="X72" s="933"/>
      <c r="Y72" s="933"/>
      <c r="Z72" s="933"/>
      <c r="AA72" s="933"/>
      <c r="AB72" s="933"/>
      <c r="AC72" s="861"/>
      <c r="AD72" s="934"/>
      <c r="AE72" s="934"/>
      <c r="AF72" s="934"/>
      <c r="AG72" s="934"/>
      <c r="AH72" s="934"/>
      <c r="AI72" s="934"/>
    </row>
    <row r="73" spans="1:35" x14ac:dyDescent="0.2">
      <c r="A73" s="283" t="s">
        <v>217</v>
      </c>
      <c r="B73" s="282"/>
      <c r="C73" s="281"/>
      <c r="D73" s="280"/>
      <c r="E73" s="280"/>
      <c r="F73" s="280"/>
      <c r="G73" s="280"/>
      <c r="H73" s="280"/>
      <c r="I73" s="280"/>
      <c r="J73" s="280"/>
      <c r="K73" s="280"/>
      <c r="L73" s="280"/>
      <c r="M73" s="280"/>
      <c r="W73" s="255"/>
      <c r="X73" s="255"/>
      <c r="Y73" s="255"/>
      <c r="Z73" s="255"/>
      <c r="AA73" s="255"/>
      <c r="AB73" s="255"/>
      <c r="AC73" s="862"/>
    </row>
    <row r="74" spans="1:35" s="254" customFormat="1" ht="6" customHeight="1" x14ac:dyDescent="0.2">
      <c r="A74" s="279"/>
      <c r="B74" s="1012"/>
      <c r="C74" s="1012"/>
      <c r="D74" s="1012"/>
      <c r="E74" s="1012"/>
      <c r="F74" s="1012"/>
      <c r="G74" s="1012"/>
      <c r="H74" s="1012"/>
      <c r="I74" s="1012"/>
      <c r="J74" s="1012"/>
      <c r="K74" s="1012"/>
      <c r="L74" s="1012"/>
      <c r="M74" s="1012"/>
      <c r="N74" s="1012"/>
      <c r="O74" s="1012"/>
      <c r="P74" s="1012"/>
      <c r="Q74" s="1012"/>
      <c r="R74" s="1012"/>
      <c r="S74" s="1012"/>
      <c r="T74" s="1012"/>
      <c r="U74" s="1012"/>
      <c r="V74" s="318"/>
      <c r="W74" s="245"/>
      <c r="X74" s="245"/>
      <c r="Y74" s="245"/>
      <c r="Z74" s="255"/>
      <c r="AA74" s="255"/>
      <c r="AB74" s="255"/>
      <c r="AC74" s="861"/>
      <c r="AD74" s="255"/>
      <c r="AE74" s="255"/>
      <c r="AF74" s="255"/>
      <c r="AG74" s="255"/>
      <c r="AH74" s="255"/>
      <c r="AI74" s="255"/>
    </row>
    <row r="75" spans="1:35" s="254" customFormat="1" ht="35.450000000000003" customHeight="1" x14ac:dyDescent="0.2">
      <c r="A75" s="260"/>
      <c r="B75" s="1023" t="s">
        <v>218</v>
      </c>
      <c r="C75" s="1023"/>
      <c r="D75" s="1023"/>
      <c r="E75" s="1023"/>
      <c r="F75" s="1023"/>
      <c r="G75" s="1023"/>
      <c r="H75" s="1023"/>
      <c r="I75" s="1023"/>
      <c r="J75" s="1023"/>
      <c r="K75" s="1023"/>
      <c r="L75" s="1023"/>
      <c r="M75" s="1023"/>
      <c r="N75" s="1023"/>
      <c r="O75" s="1023"/>
      <c r="P75" s="1023"/>
      <c r="Q75" s="1023"/>
      <c r="R75" s="1023"/>
      <c r="S75" s="1023"/>
      <c r="T75" s="1023"/>
      <c r="U75" s="935"/>
      <c r="V75" s="936"/>
      <c r="W75" s="936"/>
      <c r="X75" s="936"/>
      <c r="Y75" s="936"/>
      <c r="Z75" s="255"/>
      <c r="AA75" s="255"/>
      <c r="AB75" s="255"/>
      <c r="AC75" s="864"/>
      <c r="AD75" s="255"/>
      <c r="AE75" s="255"/>
      <c r="AF75" s="255"/>
      <c r="AG75" s="255"/>
      <c r="AH75" s="255"/>
      <c r="AI75" s="255"/>
    </row>
    <row r="76" spans="1:35" s="254" customFormat="1" ht="14.25" customHeight="1" x14ac:dyDescent="0.2">
      <c r="A76" s="260"/>
      <c r="B76" s="1024" t="s">
        <v>219</v>
      </c>
      <c r="C76" s="1024"/>
      <c r="D76" s="1024"/>
      <c r="E76" s="1024"/>
      <c r="F76" s="1024"/>
      <c r="G76" s="1024"/>
      <c r="H76" s="1024"/>
      <c r="I76" s="1024"/>
      <c r="J76" s="1024"/>
      <c r="K76" s="1024"/>
      <c r="L76" s="1024"/>
      <c r="M76" s="1024"/>
      <c r="N76" s="1024"/>
      <c r="O76" s="1024"/>
      <c r="P76" s="1024"/>
      <c r="Q76" s="1024"/>
      <c r="R76" s="1024"/>
      <c r="S76" s="1024"/>
      <c r="T76" s="1024"/>
      <c r="U76" s="937"/>
      <c r="V76" s="936"/>
      <c r="W76" s="936"/>
      <c r="X76" s="936"/>
      <c r="Y76" s="936"/>
      <c r="Z76" s="255"/>
      <c r="AA76" s="255"/>
      <c r="AB76" s="255"/>
      <c r="AC76" s="864"/>
      <c r="AD76" s="255"/>
      <c r="AE76" s="255"/>
      <c r="AF76" s="255"/>
      <c r="AG76" s="255"/>
      <c r="AH76" s="255"/>
      <c r="AI76" s="255"/>
    </row>
    <row r="77" spans="1:35" s="254" customFormat="1" ht="23.25" customHeight="1" x14ac:dyDescent="0.2">
      <c r="A77" s="260"/>
      <c r="B77" s="1006" t="s">
        <v>220</v>
      </c>
      <c r="C77" s="1006"/>
      <c r="D77" s="1006"/>
      <c r="E77" s="1006"/>
      <c r="F77" s="1006"/>
      <c r="G77" s="1006"/>
      <c r="H77" s="1006"/>
      <c r="I77" s="1006"/>
      <c r="J77" s="1006"/>
      <c r="K77" s="1006"/>
      <c r="L77" s="1006"/>
      <c r="M77" s="1006"/>
      <c r="N77" s="1006"/>
      <c r="O77" s="1006"/>
      <c r="P77" s="1006"/>
      <c r="Q77" s="1006"/>
      <c r="R77" s="1006"/>
      <c r="S77" s="1006"/>
      <c r="T77" s="1006"/>
      <c r="U77" s="938"/>
      <c r="V77" s="936"/>
      <c r="W77" s="936"/>
      <c r="X77" s="936"/>
      <c r="Y77" s="936"/>
      <c r="Z77" s="255"/>
      <c r="AA77" s="255"/>
      <c r="AB77" s="255"/>
      <c r="AC77" s="864"/>
      <c r="AD77" s="255"/>
      <c r="AE77" s="255"/>
      <c r="AF77" s="255"/>
      <c r="AG77" s="255"/>
      <c r="AH77" s="255"/>
      <c r="AI77" s="255"/>
    </row>
    <row r="78" spans="1:35" s="276" customFormat="1" ht="34.15" customHeight="1" x14ac:dyDescent="0.2">
      <c r="A78" s="277"/>
      <c r="B78" s="1013" t="s">
        <v>221</v>
      </c>
      <c r="C78" s="1013"/>
      <c r="D78" s="1013"/>
      <c r="E78" s="1013"/>
      <c r="F78" s="1013"/>
      <c r="G78" s="1013"/>
      <c r="H78" s="1013"/>
      <c r="I78" s="1013"/>
      <c r="J78" s="1013"/>
      <c r="K78" s="1013"/>
      <c r="L78" s="1013"/>
      <c r="M78" s="1013"/>
      <c r="N78" s="1013"/>
      <c r="O78" s="1013"/>
      <c r="P78" s="1013"/>
      <c r="Q78" s="1013"/>
      <c r="R78" s="1013"/>
      <c r="S78" s="1013"/>
      <c r="T78" s="1013"/>
      <c r="U78" s="359"/>
      <c r="V78" s="936"/>
      <c r="W78" s="936"/>
      <c r="X78" s="936"/>
      <c r="Y78" s="936"/>
      <c r="Z78" s="255"/>
      <c r="AA78" s="255"/>
      <c r="AB78" s="255"/>
      <c r="AC78" s="864"/>
      <c r="AD78" s="255"/>
      <c r="AE78" s="255"/>
      <c r="AF78" s="255"/>
      <c r="AG78" s="255"/>
      <c r="AH78" s="255"/>
      <c r="AI78" s="255"/>
    </row>
    <row r="79" spans="1:35" s="274" customFormat="1" ht="13.5" customHeight="1" x14ac:dyDescent="0.2">
      <c r="A79" s="275"/>
      <c r="B79" s="238" t="s">
        <v>139</v>
      </c>
      <c r="C79" s="239"/>
      <c r="D79" s="239"/>
      <c r="E79" s="239"/>
      <c r="F79" s="239"/>
      <c r="G79" s="239"/>
      <c r="H79" s="239"/>
      <c r="I79" s="239"/>
      <c r="J79" s="239"/>
      <c r="K79" s="239"/>
      <c r="L79" s="239"/>
      <c r="M79" s="240"/>
      <c r="N79" s="240"/>
      <c r="O79" s="240"/>
      <c r="P79" s="240"/>
      <c r="Q79" s="240"/>
      <c r="R79" s="240"/>
      <c r="S79" s="240"/>
      <c r="T79" s="240"/>
      <c r="U79" s="939"/>
      <c r="V79" s="936"/>
      <c r="W79" s="936"/>
      <c r="X79" s="936"/>
      <c r="Y79" s="936"/>
      <c r="Z79" s="255"/>
      <c r="AA79" s="255"/>
      <c r="AB79" s="255"/>
      <c r="AC79" s="864"/>
      <c r="AD79" s="255"/>
      <c r="AE79" s="255"/>
      <c r="AF79" s="255"/>
      <c r="AG79" s="255"/>
      <c r="AH79" s="255"/>
      <c r="AI79" s="255"/>
    </row>
    <row r="80" spans="1:35" s="254" customFormat="1" ht="45.75" customHeight="1" x14ac:dyDescent="0.2">
      <c r="A80" s="260"/>
      <c r="B80" s="999" t="s">
        <v>222</v>
      </c>
      <c r="C80" s="999"/>
      <c r="D80" s="999"/>
      <c r="E80" s="999"/>
      <c r="F80" s="999"/>
      <c r="G80" s="999"/>
      <c r="H80" s="999"/>
      <c r="I80" s="999"/>
      <c r="J80" s="999"/>
      <c r="K80" s="999"/>
      <c r="L80" s="999"/>
      <c r="M80" s="999"/>
      <c r="N80" s="999"/>
      <c r="O80" s="999"/>
      <c r="P80" s="999"/>
      <c r="Q80" s="999"/>
      <c r="R80" s="999"/>
      <c r="S80" s="999"/>
      <c r="T80" s="999"/>
      <c r="U80" s="940"/>
      <c r="V80" s="936"/>
      <c r="W80" s="936"/>
      <c r="X80" s="936"/>
      <c r="Y80" s="936"/>
      <c r="Z80" s="255"/>
      <c r="AA80" s="255"/>
      <c r="AB80" s="255"/>
      <c r="AC80" s="864"/>
      <c r="AD80" s="255"/>
      <c r="AE80" s="255"/>
      <c r="AF80" s="255"/>
      <c r="AG80" s="255"/>
      <c r="AH80" s="255"/>
      <c r="AI80" s="255"/>
    </row>
    <row r="81" spans="1:35" s="254" customFormat="1" ht="15" customHeight="1" x14ac:dyDescent="0.2">
      <c r="A81" s="260"/>
      <c r="B81" s="999" t="s">
        <v>223</v>
      </c>
      <c r="C81" s="999"/>
      <c r="D81" s="999"/>
      <c r="E81" s="999"/>
      <c r="F81" s="999"/>
      <c r="G81" s="999"/>
      <c r="H81" s="999"/>
      <c r="I81" s="999"/>
      <c r="J81" s="999"/>
      <c r="K81" s="999"/>
      <c r="L81" s="999"/>
      <c r="M81" s="999"/>
      <c r="N81" s="999"/>
      <c r="O81" s="999"/>
      <c r="P81" s="999"/>
      <c r="Q81" s="999"/>
      <c r="R81" s="999"/>
      <c r="S81" s="999"/>
      <c r="T81" s="999"/>
      <c r="U81" s="940"/>
      <c r="V81" s="936"/>
      <c r="W81" s="936"/>
      <c r="X81" s="936"/>
      <c r="Y81" s="936"/>
      <c r="Z81" s="255"/>
      <c r="AA81" s="255"/>
      <c r="AB81" s="255"/>
      <c r="AC81" s="864"/>
      <c r="AD81" s="255"/>
      <c r="AE81" s="255"/>
      <c r="AF81" s="255"/>
      <c r="AG81" s="255"/>
      <c r="AH81" s="255"/>
      <c r="AI81" s="255"/>
    </row>
    <row r="82" spans="1:35" s="254" customFormat="1" ht="49.5" customHeight="1" x14ac:dyDescent="0.2">
      <c r="A82" s="260"/>
      <c r="B82" s="1000" t="s">
        <v>1694</v>
      </c>
      <c r="C82" s="1000"/>
      <c r="D82" s="1000"/>
      <c r="E82" s="1000"/>
      <c r="F82" s="1000"/>
      <c r="G82" s="1000"/>
      <c r="H82" s="1000"/>
      <c r="I82" s="1000"/>
      <c r="J82" s="1000"/>
      <c r="K82" s="1000"/>
      <c r="L82" s="1000"/>
      <c r="M82" s="1000"/>
      <c r="N82" s="1000"/>
      <c r="O82" s="1000"/>
      <c r="P82" s="1000"/>
      <c r="Q82" s="1000"/>
      <c r="R82" s="1000"/>
      <c r="S82" s="1000"/>
      <c r="T82" s="1000"/>
      <c r="U82" s="962"/>
      <c r="V82" s="962"/>
      <c r="W82" s="962"/>
      <c r="X82" s="962"/>
      <c r="Y82" s="962"/>
      <c r="Z82" s="962"/>
      <c r="AA82" s="962"/>
      <c r="AB82" s="962"/>
      <c r="AC82" s="962"/>
      <c r="AD82" s="255"/>
      <c r="AE82" s="255"/>
      <c r="AF82" s="255"/>
      <c r="AG82" s="255"/>
      <c r="AH82" s="255"/>
      <c r="AI82" s="255"/>
    </row>
    <row r="83" spans="1:35" s="254" customFormat="1" ht="37.5" customHeight="1" x14ac:dyDescent="0.2">
      <c r="A83" s="260"/>
      <c r="B83" s="1002" t="s">
        <v>224</v>
      </c>
      <c r="C83" s="1002"/>
      <c r="D83" s="1002"/>
      <c r="E83" s="1002"/>
      <c r="F83" s="1002"/>
      <c r="G83" s="1002"/>
      <c r="H83" s="1002"/>
      <c r="I83" s="1002"/>
      <c r="J83" s="1002"/>
      <c r="K83" s="1002"/>
      <c r="L83" s="1002"/>
      <c r="M83" s="1002"/>
      <c r="N83" s="1002"/>
      <c r="O83" s="1002"/>
      <c r="P83" s="1002"/>
      <c r="Q83" s="1002"/>
      <c r="R83" s="1002"/>
      <c r="S83" s="1002"/>
      <c r="T83" s="1002"/>
      <c r="U83" s="941"/>
      <c r="V83" s="936"/>
      <c r="W83" s="936"/>
      <c r="X83" s="936"/>
      <c r="Y83" s="936"/>
      <c r="Z83" s="255"/>
      <c r="AA83" s="255"/>
      <c r="AB83" s="255"/>
      <c r="AC83" s="864"/>
      <c r="AD83" s="255"/>
      <c r="AE83" s="255"/>
      <c r="AF83" s="255"/>
      <c r="AG83" s="255"/>
      <c r="AH83" s="255"/>
      <c r="AI83" s="255"/>
    </row>
    <row r="84" spans="1:35" s="254" customFormat="1" ht="42.75" customHeight="1" x14ac:dyDescent="0.2">
      <c r="A84" s="260"/>
      <c r="B84" s="1003" t="s">
        <v>225</v>
      </c>
      <c r="C84" s="1000"/>
      <c r="D84" s="1000"/>
      <c r="E84" s="1000"/>
      <c r="F84" s="1000"/>
      <c r="G84" s="1000"/>
      <c r="H84" s="1000"/>
      <c r="I84" s="1000"/>
      <c r="J84" s="1000"/>
      <c r="K84" s="1000"/>
      <c r="L84" s="1000"/>
      <c r="M84" s="1000"/>
      <c r="N84" s="1000"/>
      <c r="O84" s="1000"/>
      <c r="P84" s="1000"/>
      <c r="Q84" s="1000"/>
      <c r="R84" s="1000"/>
      <c r="S84" s="1004"/>
      <c r="T84" s="273"/>
      <c r="U84" s="941"/>
      <c r="V84" s="936"/>
      <c r="W84" s="936"/>
      <c r="X84" s="936"/>
      <c r="Y84" s="936"/>
      <c r="Z84" s="255"/>
      <c r="AA84" s="255"/>
      <c r="AB84" s="255"/>
      <c r="AC84" s="864"/>
      <c r="AD84" s="255"/>
      <c r="AE84" s="255"/>
      <c r="AF84" s="255"/>
      <c r="AG84" s="255"/>
      <c r="AH84" s="255"/>
      <c r="AI84" s="255"/>
    </row>
    <row r="85" spans="1:35" s="254" customFormat="1" ht="22.15" customHeight="1" x14ac:dyDescent="0.2">
      <c r="A85" s="260"/>
      <c r="B85" s="1005" t="s">
        <v>226</v>
      </c>
      <c r="C85" s="1005"/>
      <c r="D85" s="1005"/>
      <c r="E85" s="1005"/>
      <c r="F85" s="1005"/>
      <c r="G85" s="1005"/>
      <c r="H85" s="1005"/>
      <c r="I85" s="1005"/>
      <c r="J85" s="1005"/>
      <c r="K85" s="1005"/>
      <c r="L85" s="1005"/>
      <c r="M85" s="1005"/>
      <c r="N85" s="1005"/>
      <c r="O85" s="1005"/>
      <c r="P85" s="1005"/>
      <c r="Q85" s="1005"/>
      <c r="R85" s="1005"/>
      <c r="S85" s="1005"/>
      <c r="T85" s="1005"/>
      <c r="U85" s="942"/>
      <c r="V85" s="936"/>
      <c r="W85" s="936"/>
      <c r="X85" s="936"/>
      <c r="Y85" s="936"/>
      <c r="Z85" s="255"/>
      <c r="AA85" s="255"/>
      <c r="AB85" s="255"/>
      <c r="AC85" s="864"/>
      <c r="AD85" s="255"/>
      <c r="AE85" s="255"/>
      <c r="AF85" s="255"/>
      <c r="AG85" s="255"/>
      <c r="AH85" s="255"/>
      <c r="AI85" s="255"/>
    </row>
    <row r="86" spans="1:35" s="254" customFormat="1" x14ac:dyDescent="0.2">
      <c r="A86" s="260"/>
      <c r="B86" s="1005" t="s">
        <v>227</v>
      </c>
      <c r="C86" s="1005"/>
      <c r="D86" s="1005"/>
      <c r="E86" s="1005"/>
      <c r="F86" s="1005"/>
      <c r="G86" s="1005"/>
      <c r="H86" s="1005"/>
      <c r="I86" s="1005"/>
      <c r="J86" s="1005"/>
      <c r="K86" s="1005"/>
      <c r="L86" s="1005"/>
      <c r="M86" s="1005"/>
      <c r="N86" s="1005"/>
      <c r="O86" s="1005"/>
      <c r="P86" s="1005"/>
      <c r="Q86" s="1005"/>
      <c r="R86" s="1005"/>
      <c r="S86" s="1005"/>
      <c r="T86" s="1005"/>
      <c r="U86" s="942"/>
      <c r="V86" s="936"/>
      <c r="W86" s="936"/>
      <c r="X86" s="936"/>
      <c r="Y86" s="936"/>
      <c r="Z86" s="255"/>
      <c r="AA86" s="255"/>
      <c r="AB86" s="255"/>
      <c r="AC86" s="864"/>
      <c r="AD86" s="255"/>
      <c r="AE86" s="255"/>
      <c r="AF86" s="255"/>
      <c r="AG86" s="255"/>
      <c r="AH86" s="255"/>
      <c r="AI86" s="255"/>
    </row>
    <row r="87" spans="1:35" s="271" customFormat="1" x14ac:dyDescent="0.2">
      <c r="A87" s="272"/>
      <c r="B87" s="1005" t="s">
        <v>228</v>
      </c>
      <c r="C87" s="1005"/>
      <c r="D87" s="1005"/>
      <c r="E87" s="1005"/>
      <c r="F87" s="1005"/>
      <c r="G87" s="1005"/>
      <c r="H87" s="1005"/>
      <c r="I87" s="1005"/>
      <c r="J87" s="1005"/>
      <c r="K87" s="1005"/>
      <c r="L87" s="1005"/>
      <c r="M87" s="1005"/>
      <c r="N87" s="1005"/>
      <c r="O87" s="1005"/>
      <c r="P87" s="1005"/>
      <c r="Q87" s="1005"/>
      <c r="R87" s="1005"/>
      <c r="S87" s="1005"/>
      <c r="T87" s="1005"/>
      <c r="U87" s="942"/>
      <c r="V87" s="943"/>
      <c r="W87" s="943"/>
      <c r="X87" s="943"/>
      <c r="Y87" s="943"/>
      <c r="Z87" s="944"/>
      <c r="AA87" s="944"/>
      <c r="AB87" s="944"/>
      <c r="AC87" s="865"/>
      <c r="AD87" s="944"/>
      <c r="AE87" s="944"/>
      <c r="AF87" s="944"/>
      <c r="AG87" s="944"/>
      <c r="AH87" s="944"/>
      <c r="AI87" s="944"/>
    </row>
    <row r="88" spans="1:35" s="254" customFormat="1" x14ac:dyDescent="0.2">
      <c r="A88" s="260"/>
      <c r="B88" s="1005" t="s">
        <v>229</v>
      </c>
      <c r="C88" s="1005"/>
      <c r="D88" s="1005"/>
      <c r="E88" s="1005"/>
      <c r="F88" s="1005"/>
      <c r="G88" s="1005"/>
      <c r="H88" s="1005"/>
      <c r="I88" s="1005"/>
      <c r="J88" s="1005"/>
      <c r="K88" s="1005"/>
      <c r="L88" s="1005"/>
      <c r="M88" s="1005"/>
      <c r="N88" s="1005"/>
      <c r="O88" s="1005"/>
      <c r="P88" s="1005"/>
      <c r="Q88" s="1005"/>
      <c r="R88" s="1005"/>
      <c r="S88" s="1005"/>
      <c r="T88" s="1005"/>
      <c r="U88" s="942"/>
      <c r="V88" s="936"/>
      <c r="W88" s="936"/>
      <c r="X88" s="936"/>
      <c r="Y88" s="936"/>
      <c r="Z88" s="255"/>
      <c r="AA88" s="255"/>
      <c r="AB88" s="255"/>
      <c r="AC88" s="864"/>
      <c r="AD88" s="255"/>
      <c r="AE88" s="255"/>
      <c r="AF88" s="255"/>
      <c r="AG88" s="255"/>
      <c r="AH88" s="255"/>
      <c r="AI88" s="255"/>
    </row>
    <row r="89" spans="1:35" s="254" customFormat="1" ht="35.25" customHeight="1" x14ac:dyDescent="0.2">
      <c r="A89" s="260"/>
      <c r="B89" s="1006" t="s">
        <v>230</v>
      </c>
      <c r="C89" s="1006"/>
      <c r="D89" s="1006"/>
      <c r="E89" s="1006"/>
      <c r="F89" s="1006"/>
      <c r="G89" s="1006"/>
      <c r="H89" s="1006"/>
      <c r="I89" s="1006"/>
      <c r="J89" s="1006"/>
      <c r="K89" s="1006"/>
      <c r="L89" s="1006"/>
      <c r="M89" s="1006"/>
      <c r="N89" s="1006"/>
      <c r="O89" s="1006"/>
      <c r="P89" s="1006"/>
      <c r="Q89" s="1006"/>
      <c r="R89" s="1006"/>
      <c r="S89" s="1006"/>
      <c r="T89" s="1006"/>
      <c r="U89" s="938"/>
      <c r="V89" s="936"/>
      <c r="W89" s="936"/>
      <c r="X89" s="936"/>
      <c r="Y89" s="936"/>
      <c r="Z89" s="255"/>
      <c r="AA89" s="255"/>
      <c r="AB89" s="255"/>
      <c r="AC89" s="864"/>
      <c r="AD89" s="255"/>
      <c r="AE89" s="255"/>
      <c r="AF89" s="255"/>
      <c r="AG89" s="255"/>
      <c r="AH89" s="255"/>
      <c r="AI89" s="255"/>
    </row>
    <row r="90" spans="1:35" s="254" customFormat="1" ht="29.25" customHeight="1" x14ac:dyDescent="0.2">
      <c r="A90" s="260"/>
      <c r="B90" s="1006" t="s">
        <v>231</v>
      </c>
      <c r="C90" s="1006"/>
      <c r="D90" s="1006"/>
      <c r="E90" s="1006"/>
      <c r="F90" s="1006"/>
      <c r="G90" s="1006"/>
      <c r="H90" s="1006"/>
      <c r="I90" s="1006"/>
      <c r="J90" s="1006"/>
      <c r="K90" s="1006"/>
      <c r="L90" s="1006"/>
      <c r="M90" s="1006"/>
      <c r="N90" s="1006"/>
      <c r="O90" s="1006"/>
      <c r="P90" s="1006"/>
      <c r="Q90" s="1006"/>
      <c r="R90" s="1006"/>
      <c r="S90" s="1006"/>
      <c r="T90" s="1006"/>
      <c r="U90" s="938"/>
      <c r="V90" s="936"/>
      <c r="W90" s="936"/>
      <c r="X90" s="936"/>
      <c r="Y90" s="936"/>
      <c r="Z90" s="255"/>
      <c r="AA90" s="255"/>
      <c r="AB90" s="255"/>
      <c r="AC90" s="864"/>
      <c r="AD90" s="255"/>
      <c r="AE90" s="255"/>
      <c r="AF90" s="255"/>
      <c r="AG90" s="255"/>
      <c r="AH90" s="255"/>
      <c r="AI90" s="255"/>
    </row>
    <row r="91" spans="1:35" s="266" customFormat="1" ht="10.5" customHeight="1" x14ac:dyDescent="0.2">
      <c r="A91" s="260"/>
      <c r="B91" s="242" t="s">
        <v>149</v>
      </c>
      <c r="C91" s="270"/>
      <c r="D91" s="270"/>
      <c r="E91" s="270"/>
      <c r="F91" s="270"/>
      <c r="G91" s="270"/>
      <c r="H91" s="270"/>
      <c r="I91" s="270"/>
      <c r="J91" s="270"/>
      <c r="K91" s="270"/>
      <c r="L91" s="270"/>
      <c r="M91" s="270"/>
      <c r="N91" s="270"/>
      <c r="O91" s="270"/>
      <c r="P91" s="270"/>
      <c r="Q91" s="270"/>
      <c r="R91" s="269"/>
      <c r="S91" s="269"/>
      <c r="T91" s="268"/>
      <c r="U91" s="945"/>
      <c r="V91" s="267"/>
      <c r="W91" s="267"/>
      <c r="X91" s="267"/>
      <c r="Y91" s="267"/>
      <c r="AC91" s="866"/>
    </row>
    <row r="92" spans="1:35" s="266" customFormat="1" ht="12.75" x14ac:dyDescent="0.2">
      <c r="A92" s="260"/>
      <c r="B92" s="1007" t="s">
        <v>232</v>
      </c>
      <c r="C92" s="1007"/>
      <c r="D92" s="1007"/>
      <c r="E92" s="1007"/>
      <c r="F92" s="1007"/>
      <c r="G92" s="1007"/>
      <c r="H92" s="1007"/>
      <c r="I92" s="1007"/>
      <c r="J92" s="1007"/>
      <c r="K92" s="1007"/>
      <c r="L92" s="1007"/>
      <c r="M92" s="1007"/>
      <c r="N92" s="1007"/>
      <c r="O92" s="1007"/>
      <c r="P92" s="1007"/>
      <c r="Q92" s="1007"/>
      <c r="R92" s="1007"/>
      <c r="S92" s="1007"/>
      <c r="T92" s="1007"/>
      <c r="U92" s="946"/>
      <c r="V92" s="267"/>
      <c r="W92" s="267"/>
      <c r="X92" s="267"/>
      <c r="Y92" s="267"/>
      <c r="AC92" s="866"/>
    </row>
    <row r="93" spans="1:35" s="265" customFormat="1" ht="12.75" x14ac:dyDescent="0.2">
      <c r="A93" s="264"/>
      <c r="B93" s="1007" t="s">
        <v>233</v>
      </c>
      <c r="C93" s="1007"/>
      <c r="D93" s="1007"/>
      <c r="E93" s="1007"/>
      <c r="F93" s="1007"/>
      <c r="G93" s="1007"/>
      <c r="H93" s="1007"/>
      <c r="I93" s="1007"/>
      <c r="J93" s="1007"/>
      <c r="K93" s="1007"/>
      <c r="L93" s="1007"/>
      <c r="M93" s="1007"/>
      <c r="N93" s="1007"/>
      <c r="O93" s="1007"/>
      <c r="P93" s="1007"/>
      <c r="Q93" s="1007"/>
      <c r="R93" s="1007"/>
      <c r="S93" s="1007"/>
      <c r="T93" s="1007"/>
      <c r="U93" s="946"/>
      <c r="V93" s="261"/>
      <c r="W93" s="261"/>
      <c r="X93" s="261"/>
      <c r="Y93" s="261"/>
      <c r="AC93" s="866"/>
    </row>
    <row r="94" spans="1:35" s="265" customFormat="1" ht="23.25" customHeight="1" x14ac:dyDescent="0.2">
      <c r="A94" s="264"/>
      <c r="B94" s="1008" t="s">
        <v>151</v>
      </c>
      <c r="C94" s="1008"/>
      <c r="D94" s="1008"/>
      <c r="E94" s="1008"/>
      <c r="F94" s="1008"/>
      <c r="G94" s="1008"/>
      <c r="H94" s="1008"/>
      <c r="I94" s="1008"/>
      <c r="J94" s="1008"/>
      <c r="K94" s="1008"/>
      <c r="L94" s="1008"/>
      <c r="M94" s="1008"/>
      <c r="N94" s="1008"/>
      <c r="O94" s="1008"/>
      <c r="P94" s="1008"/>
      <c r="Q94" s="1008"/>
      <c r="R94" s="1008"/>
      <c r="S94" s="1008"/>
      <c r="T94" s="1008"/>
      <c r="U94" s="947"/>
      <c r="V94" s="261"/>
      <c r="W94" s="261"/>
      <c r="X94" s="261"/>
      <c r="Y94" s="261"/>
      <c r="AC94" s="866"/>
    </row>
    <row r="95" spans="1:35" s="263" customFormat="1" x14ac:dyDescent="0.2">
      <c r="A95" s="264"/>
      <c r="B95" s="1001" t="s">
        <v>152</v>
      </c>
      <c r="C95" s="1001"/>
      <c r="D95" s="1001"/>
      <c r="E95" s="1001"/>
      <c r="F95" s="1001"/>
      <c r="G95" s="1001"/>
      <c r="H95" s="1001"/>
      <c r="I95" s="1001"/>
      <c r="J95" s="1001"/>
      <c r="K95" s="1001"/>
      <c r="L95" s="1001"/>
      <c r="M95" s="1001"/>
      <c r="N95" s="1001"/>
      <c r="O95" s="1001"/>
      <c r="P95" s="1001"/>
      <c r="Q95" s="1001"/>
      <c r="R95" s="1001"/>
      <c r="S95" s="1001"/>
      <c r="T95" s="1001"/>
      <c r="U95" s="948"/>
      <c r="V95" s="949"/>
      <c r="W95" s="949"/>
      <c r="X95" s="949"/>
      <c r="Y95" s="949"/>
      <c r="Z95" s="950"/>
      <c r="AA95" s="950"/>
      <c r="AB95" s="950"/>
      <c r="AC95" s="864"/>
      <c r="AD95" s="950"/>
      <c r="AE95" s="950"/>
      <c r="AF95" s="950"/>
      <c r="AG95" s="950"/>
      <c r="AH95" s="950"/>
      <c r="AI95" s="950"/>
    </row>
    <row r="96" spans="1:35" ht="5.25" customHeight="1" x14ac:dyDescent="0.2">
      <c r="A96" s="253"/>
      <c r="B96" s="262"/>
      <c r="C96" s="262"/>
      <c r="D96" s="262"/>
      <c r="E96" s="262"/>
      <c r="F96" s="262"/>
      <c r="G96" s="262"/>
      <c r="H96" s="262"/>
      <c r="I96" s="262"/>
      <c r="J96" s="262"/>
      <c r="K96" s="262"/>
      <c r="L96" s="262"/>
      <c r="M96" s="262"/>
      <c r="N96" s="262"/>
      <c r="O96" s="262"/>
      <c r="P96" s="262"/>
      <c r="Q96" s="262"/>
      <c r="R96" s="261"/>
      <c r="S96" s="261"/>
      <c r="T96" s="261"/>
      <c r="U96" s="261"/>
      <c r="V96" s="936"/>
      <c r="W96" s="936"/>
      <c r="X96" s="936"/>
      <c r="Y96" s="936"/>
    </row>
    <row r="97" spans="1:35" s="254" customFormat="1" x14ac:dyDescent="0.2">
      <c r="A97" s="260"/>
      <c r="B97" s="243" t="s">
        <v>154</v>
      </c>
      <c r="C97" s="259"/>
      <c r="D97" s="258"/>
      <c r="E97" s="258"/>
      <c r="F97" s="257"/>
      <c r="G97" s="257"/>
      <c r="H97" s="257"/>
      <c r="I97" s="257"/>
      <c r="J97" s="257"/>
      <c r="K97" s="257"/>
      <c r="L97" s="257"/>
      <c r="M97" s="257"/>
      <c r="N97" s="256"/>
      <c r="O97" s="256"/>
      <c r="P97" s="256"/>
      <c r="Q97" s="256"/>
      <c r="R97" s="256"/>
      <c r="S97" s="256"/>
      <c r="T97" s="256"/>
      <c r="U97" s="949"/>
      <c r="V97" s="936"/>
      <c r="W97" s="936"/>
      <c r="X97" s="936"/>
      <c r="Y97" s="936"/>
      <c r="Z97" s="255"/>
      <c r="AA97" s="255"/>
      <c r="AB97" s="255"/>
      <c r="AC97" s="864"/>
      <c r="AD97" s="255"/>
      <c r="AE97" s="255"/>
      <c r="AF97" s="255"/>
      <c r="AG97" s="255"/>
      <c r="AH97" s="255"/>
      <c r="AI97" s="255"/>
    </row>
    <row r="98" spans="1:35" x14ac:dyDescent="0.2">
      <c r="A98" s="253"/>
      <c r="B98" s="252"/>
      <c r="C98" s="252"/>
      <c r="D98" s="250"/>
      <c r="E98" s="251"/>
      <c r="F98" s="251"/>
      <c r="G98" s="251"/>
      <c r="H98" s="250"/>
      <c r="I98" s="250"/>
      <c r="J98" s="250"/>
      <c r="K98" s="250"/>
      <c r="L98" s="250"/>
      <c r="M98" s="250"/>
      <c r="N98" s="250"/>
      <c r="O98" s="250"/>
      <c r="P98" s="250"/>
      <c r="Q98" s="249"/>
      <c r="R98" s="249"/>
      <c r="S98" s="249"/>
      <c r="T98" s="249"/>
      <c r="U98" s="936"/>
      <c r="V98" s="936"/>
      <c r="W98" s="936"/>
      <c r="X98" s="936"/>
      <c r="Y98" s="936"/>
    </row>
    <row r="99" spans="1:35" x14ac:dyDescent="0.2">
      <c r="B99" s="248"/>
    </row>
    <row r="104" spans="1:35" x14ac:dyDescent="0.2">
      <c r="C104" s="247" t="s">
        <v>34</v>
      </c>
    </row>
  </sheetData>
  <sheetProtection sheet="1" objects="1" scenarios="1"/>
  <mergeCells count="31">
    <mergeCell ref="M2:O2"/>
    <mergeCell ref="N3:O3"/>
    <mergeCell ref="B75:T75"/>
    <mergeCell ref="B76:T76"/>
    <mergeCell ref="B77:T77"/>
    <mergeCell ref="B78:T78"/>
    <mergeCell ref="H5:J5"/>
    <mergeCell ref="L5:O5"/>
    <mergeCell ref="Q5:T5"/>
    <mergeCell ref="C5:F5"/>
    <mergeCell ref="B6:C6"/>
    <mergeCell ref="W6:AB6"/>
    <mergeCell ref="B33:C33"/>
    <mergeCell ref="B39:C39"/>
    <mergeCell ref="B49:C49"/>
    <mergeCell ref="B74:U74"/>
    <mergeCell ref="B80:T80"/>
    <mergeCell ref="B81:T81"/>
    <mergeCell ref="B82:T82"/>
    <mergeCell ref="B95:T95"/>
    <mergeCell ref="B83:T83"/>
    <mergeCell ref="B84:S84"/>
    <mergeCell ref="B85:T85"/>
    <mergeCell ref="B86:T86"/>
    <mergeCell ref="B87:T87"/>
    <mergeCell ref="B88:T88"/>
    <mergeCell ref="B89:T89"/>
    <mergeCell ref="B90:T90"/>
    <mergeCell ref="B92:T92"/>
    <mergeCell ref="B93:T93"/>
    <mergeCell ref="B94:T94"/>
  </mergeCells>
  <conditionalFormatting sqref="W8:AB72">
    <cfRule type="cellIs" dxfId="69" priority="1" operator="equal">
      <formula>"OK"</formula>
    </cfRule>
    <cfRule type="cellIs" dxfId="68" priority="2" operator="equal">
      <formula>"ERROR"</formula>
    </cfRule>
  </conditionalFormatting>
  <dataValidations count="1">
    <dataValidation type="list" allowBlank="1" showInputMessage="1" showErrorMessage="1" sqref="WWC3 WMG3 WCK3 VSO3 VIS3 UYW3 UPA3 UFE3 TVI3 TLM3 TBQ3 SRU3 SHY3 RYC3 ROG3 REK3 QUO3 QKS3 QAW3 PRA3 PHE3 OXI3 ONM3 ODQ3 NTU3 NJY3 NAC3 MQG3 MGK3 LWO3 LMS3 LCW3 KTA3 KJE3 JZI3 JPM3 JFQ3 IVU3 ILY3 ICC3 HSG3 HIK3 GYO3 GOS3 GEW3 FVA3 FLE3 FBI3 ERM3 EHQ3 DXU3 DNY3 DEC3 CUG3 CKK3 CAO3 BQS3 BGW3 AXA3 ANE3 ADI3 TM3 JQ3 WWC983044 WMG983044 WCK983044 VSO983044 VIS983044 UYW983044 UPA983044 UFE983044 TVI983044 TLM983044 TBQ983044 SRU983044 SHY983044 RYC983044 ROG983044 REK983044 QUO983044 QKS983044 QAW983044 PRA983044 PHE983044 OXI983044 ONM983044 ODQ983044 NTU983044 NJY983044 NAC983044 MQG983044 MGK983044 LWO983044 LMS983044 LCW983044 KTA983044 KJE983044 JZI983044 JPM983044 JFQ983044 IVU983044 ILY983044 ICC983044 HSG983044 HIK983044 GYO983044 GOS983044 GEW983044 FVA983044 FLE983044 FBI983044 ERM983044 EHQ983044 DXU983044 DNY983044 DEC983044 CUG983044 CKK983044 CAO983044 BQS983044 BGW983044 AXA983044 ANE983044 ADI983044 TM983044 JQ983044 U983044 WWC917508 WMG917508 WCK917508 VSO917508 VIS917508 UYW917508 UPA917508 UFE917508 TVI917508 TLM917508 TBQ917508 SRU917508 SHY917508 RYC917508 ROG917508 REK917508 QUO917508 QKS917508 QAW917508 PRA917508 PHE917508 OXI917508 ONM917508 ODQ917508 NTU917508 NJY917508 NAC917508 MQG917508 MGK917508 LWO917508 LMS917508 LCW917508 KTA917508 KJE917508 JZI917508 JPM917508 JFQ917508 IVU917508 ILY917508 ICC917508 HSG917508 HIK917508 GYO917508 GOS917508 GEW917508 FVA917508 FLE917508 FBI917508 ERM917508 EHQ917508 DXU917508 DNY917508 DEC917508 CUG917508 CKK917508 CAO917508 BQS917508 BGW917508 AXA917508 ANE917508 ADI917508 TM917508 JQ917508 U917508 WWC851972 WMG851972 WCK851972 VSO851972 VIS851972 UYW851972 UPA851972 UFE851972 TVI851972 TLM851972 TBQ851972 SRU851972 SHY851972 RYC851972 ROG851972 REK851972 QUO851972 QKS851972 QAW851972 PRA851972 PHE851972 OXI851972 ONM851972 ODQ851972 NTU851972 NJY851972 NAC851972 MQG851972 MGK851972 LWO851972 LMS851972 LCW851972 KTA851972 KJE851972 JZI851972 JPM851972 JFQ851972 IVU851972 ILY851972 ICC851972 HSG851972 HIK851972 GYO851972 GOS851972 GEW851972 FVA851972 FLE851972 FBI851972 ERM851972 EHQ851972 DXU851972 DNY851972 DEC851972 CUG851972 CKK851972 CAO851972 BQS851972 BGW851972 AXA851972 ANE851972 ADI851972 TM851972 JQ851972 U851972 WWC786436 WMG786436 WCK786436 VSO786436 VIS786436 UYW786436 UPA786436 UFE786436 TVI786436 TLM786436 TBQ786436 SRU786436 SHY786436 RYC786436 ROG786436 REK786436 QUO786436 QKS786436 QAW786436 PRA786436 PHE786436 OXI786436 ONM786436 ODQ786436 NTU786436 NJY786436 NAC786436 MQG786436 MGK786436 LWO786436 LMS786436 LCW786436 KTA786436 KJE786436 JZI786436 JPM786436 JFQ786436 IVU786436 ILY786436 ICC786436 HSG786436 HIK786436 GYO786436 GOS786436 GEW786436 FVA786436 FLE786436 FBI786436 ERM786436 EHQ786436 DXU786436 DNY786436 DEC786436 CUG786436 CKK786436 CAO786436 BQS786436 BGW786436 AXA786436 ANE786436 ADI786436 TM786436 JQ786436 U786436 WWC720900 WMG720900 WCK720900 VSO720900 VIS720900 UYW720900 UPA720900 UFE720900 TVI720900 TLM720900 TBQ720900 SRU720900 SHY720900 RYC720900 ROG720900 REK720900 QUO720900 QKS720900 QAW720900 PRA720900 PHE720900 OXI720900 ONM720900 ODQ720900 NTU720900 NJY720900 NAC720900 MQG720900 MGK720900 LWO720900 LMS720900 LCW720900 KTA720900 KJE720900 JZI720900 JPM720900 JFQ720900 IVU720900 ILY720900 ICC720900 HSG720900 HIK720900 GYO720900 GOS720900 GEW720900 FVA720900 FLE720900 FBI720900 ERM720900 EHQ720900 DXU720900 DNY720900 DEC720900 CUG720900 CKK720900 CAO720900 BQS720900 BGW720900 AXA720900 ANE720900 ADI720900 TM720900 JQ720900 U720900 WWC655364 WMG655364 WCK655364 VSO655364 VIS655364 UYW655364 UPA655364 UFE655364 TVI655364 TLM655364 TBQ655364 SRU655364 SHY655364 RYC655364 ROG655364 REK655364 QUO655364 QKS655364 QAW655364 PRA655364 PHE655364 OXI655364 ONM655364 ODQ655364 NTU655364 NJY655364 NAC655364 MQG655364 MGK655364 LWO655364 LMS655364 LCW655364 KTA655364 KJE655364 JZI655364 JPM655364 JFQ655364 IVU655364 ILY655364 ICC655364 HSG655364 HIK655364 GYO655364 GOS655364 GEW655364 FVA655364 FLE655364 FBI655364 ERM655364 EHQ655364 DXU655364 DNY655364 DEC655364 CUG655364 CKK655364 CAO655364 BQS655364 BGW655364 AXA655364 ANE655364 ADI655364 TM655364 JQ655364 U655364 WWC589828 WMG589828 WCK589828 VSO589828 VIS589828 UYW589828 UPA589828 UFE589828 TVI589828 TLM589828 TBQ589828 SRU589828 SHY589828 RYC589828 ROG589828 REK589828 QUO589828 QKS589828 QAW589828 PRA589828 PHE589828 OXI589828 ONM589828 ODQ589828 NTU589828 NJY589828 NAC589828 MQG589828 MGK589828 LWO589828 LMS589828 LCW589828 KTA589828 KJE589828 JZI589828 JPM589828 JFQ589828 IVU589828 ILY589828 ICC589828 HSG589828 HIK589828 GYO589828 GOS589828 GEW589828 FVA589828 FLE589828 FBI589828 ERM589828 EHQ589828 DXU589828 DNY589828 DEC589828 CUG589828 CKK589828 CAO589828 BQS589828 BGW589828 AXA589828 ANE589828 ADI589828 TM589828 JQ589828 U589828 WWC524292 WMG524292 WCK524292 VSO524292 VIS524292 UYW524292 UPA524292 UFE524292 TVI524292 TLM524292 TBQ524292 SRU524292 SHY524292 RYC524292 ROG524292 REK524292 QUO524292 QKS524292 QAW524292 PRA524292 PHE524292 OXI524292 ONM524292 ODQ524292 NTU524292 NJY524292 NAC524292 MQG524292 MGK524292 LWO524292 LMS524292 LCW524292 KTA524292 KJE524292 JZI524292 JPM524292 JFQ524292 IVU524292 ILY524292 ICC524292 HSG524292 HIK524292 GYO524292 GOS524292 GEW524292 FVA524292 FLE524292 FBI524292 ERM524292 EHQ524292 DXU524292 DNY524292 DEC524292 CUG524292 CKK524292 CAO524292 BQS524292 BGW524292 AXA524292 ANE524292 ADI524292 TM524292 JQ524292 U524292 WWC458756 WMG458756 WCK458756 VSO458756 VIS458756 UYW458756 UPA458756 UFE458756 TVI458756 TLM458756 TBQ458756 SRU458756 SHY458756 RYC458756 ROG458756 REK458756 QUO458756 QKS458756 QAW458756 PRA458756 PHE458756 OXI458756 ONM458756 ODQ458756 NTU458756 NJY458756 NAC458756 MQG458756 MGK458756 LWO458756 LMS458756 LCW458756 KTA458756 KJE458756 JZI458756 JPM458756 JFQ458756 IVU458756 ILY458756 ICC458756 HSG458756 HIK458756 GYO458756 GOS458756 GEW458756 FVA458756 FLE458756 FBI458756 ERM458756 EHQ458756 DXU458756 DNY458756 DEC458756 CUG458756 CKK458756 CAO458756 BQS458756 BGW458756 AXA458756 ANE458756 ADI458756 TM458756 JQ458756 U458756 WWC393220 WMG393220 WCK393220 VSO393220 VIS393220 UYW393220 UPA393220 UFE393220 TVI393220 TLM393220 TBQ393220 SRU393220 SHY393220 RYC393220 ROG393220 REK393220 QUO393220 QKS393220 QAW393220 PRA393220 PHE393220 OXI393220 ONM393220 ODQ393220 NTU393220 NJY393220 NAC393220 MQG393220 MGK393220 LWO393220 LMS393220 LCW393220 KTA393220 KJE393220 JZI393220 JPM393220 JFQ393220 IVU393220 ILY393220 ICC393220 HSG393220 HIK393220 GYO393220 GOS393220 GEW393220 FVA393220 FLE393220 FBI393220 ERM393220 EHQ393220 DXU393220 DNY393220 DEC393220 CUG393220 CKK393220 CAO393220 BQS393220 BGW393220 AXA393220 ANE393220 ADI393220 TM393220 JQ393220 U393220 WWC327684 WMG327684 WCK327684 VSO327684 VIS327684 UYW327684 UPA327684 UFE327684 TVI327684 TLM327684 TBQ327684 SRU327684 SHY327684 RYC327684 ROG327684 REK327684 QUO327684 QKS327684 QAW327684 PRA327684 PHE327684 OXI327684 ONM327684 ODQ327684 NTU327684 NJY327684 NAC327684 MQG327684 MGK327684 LWO327684 LMS327684 LCW327684 KTA327684 KJE327684 JZI327684 JPM327684 JFQ327684 IVU327684 ILY327684 ICC327684 HSG327684 HIK327684 GYO327684 GOS327684 GEW327684 FVA327684 FLE327684 FBI327684 ERM327684 EHQ327684 DXU327684 DNY327684 DEC327684 CUG327684 CKK327684 CAO327684 BQS327684 BGW327684 AXA327684 ANE327684 ADI327684 TM327684 JQ327684 U327684 WWC262148 WMG262148 WCK262148 VSO262148 VIS262148 UYW262148 UPA262148 UFE262148 TVI262148 TLM262148 TBQ262148 SRU262148 SHY262148 RYC262148 ROG262148 REK262148 QUO262148 QKS262148 QAW262148 PRA262148 PHE262148 OXI262148 ONM262148 ODQ262148 NTU262148 NJY262148 NAC262148 MQG262148 MGK262148 LWO262148 LMS262148 LCW262148 KTA262148 KJE262148 JZI262148 JPM262148 JFQ262148 IVU262148 ILY262148 ICC262148 HSG262148 HIK262148 GYO262148 GOS262148 GEW262148 FVA262148 FLE262148 FBI262148 ERM262148 EHQ262148 DXU262148 DNY262148 DEC262148 CUG262148 CKK262148 CAO262148 BQS262148 BGW262148 AXA262148 ANE262148 ADI262148 TM262148 JQ262148 U262148 WWC196612 WMG196612 WCK196612 VSO196612 VIS196612 UYW196612 UPA196612 UFE196612 TVI196612 TLM196612 TBQ196612 SRU196612 SHY196612 RYC196612 ROG196612 REK196612 QUO196612 QKS196612 QAW196612 PRA196612 PHE196612 OXI196612 ONM196612 ODQ196612 NTU196612 NJY196612 NAC196612 MQG196612 MGK196612 LWO196612 LMS196612 LCW196612 KTA196612 KJE196612 JZI196612 JPM196612 JFQ196612 IVU196612 ILY196612 ICC196612 HSG196612 HIK196612 GYO196612 GOS196612 GEW196612 FVA196612 FLE196612 FBI196612 ERM196612 EHQ196612 DXU196612 DNY196612 DEC196612 CUG196612 CKK196612 CAO196612 BQS196612 BGW196612 AXA196612 ANE196612 ADI196612 TM196612 JQ196612 U196612 WWC131076 WMG131076 WCK131076 VSO131076 VIS131076 UYW131076 UPA131076 UFE131076 TVI131076 TLM131076 TBQ131076 SRU131076 SHY131076 RYC131076 ROG131076 REK131076 QUO131076 QKS131076 QAW131076 PRA131076 PHE131076 OXI131076 ONM131076 ODQ131076 NTU131076 NJY131076 NAC131076 MQG131076 MGK131076 LWO131076 LMS131076 LCW131076 KTA131076 KJE131076 JZI131076 JPM131076 JFQ131076 IVU131076 ILY131076 ICC131076 HSG131076 HIK131076 GYO131076 GOS131076 GEW131076 FVA131076 FLE131076 FBI131076 ERM131076 EHQ131076 DXU131076 DNY131076 DEC131076 CUG131076 CKK131076 CAO131076 BQS131076 BGW131076 AXA131076 ANE131076 ADI131076 TM131076 JQ131076 U131076 WWC65540 WMG65540 WCK65540 VSO65540 VIS65540 UYW65540 UPA65540 UFE65540 TVI65540 TLM65540 TBQ65540 SRU65540 SHY65540 RYC65540 ROG65540 REK65540 QUO65540 QKS65540 QAW65540 PRA65540 PHE65540 OXI65540 ONM65540 ODQ65540 NTU65540 NJY65540 NAC65540 MQG65540 MGK65540 LWO65540 LMS65540 LCW65540 KTA65540 KJE65540 JZI65540 JPM65540 JFQ65540 IVU65540 ILY65540 ICC65540 HSG65540 HIK65540 GYO65540 GOS65540 GEW65540 FVA65540 FLE65540 FBI65540 ERM65540 EHQ65540 DXU65540 DNY65540 DEC65540 CUG65540 CKK65540 CAO65540 BQS65540 BGW65540 AXA65540 ANE65540 ADI65540 TM65540 JQ65540 U65540 N3">
      <formula1>$AC$1:$AC$3</formula1>
    </dataValidation>
  </dataValidations>
  <hyperlinks>
    <hyperlink ref="B91" r:id="rId1"/>
    <hyperlink ref="B79"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8"/>
  <sheetViews>
    <sheetView zoomScaleNormal="100" workbookViewId="0">
      <selection activeCell="D32" sqref="D32"/>
    </sheetView>
  </sheetViews>
  <sheetFormatPr defaultColWidth="9" defaultRowHeight="12" x14ac:dyDescent="0.2"/>
  <cols>
    <col min="1" max="1" width="29" style="326" customWidth="1"/>
    <col min="2" max="2" width="28.140625" style="326" customWidth="1"/>
    <col min="3" max="3" width="11.42578125" style="326" bestFit="1" customWidth="1"/>
    <col min="4" max="4" width="13.28515625" style="326" bestFit="1" customWidth="1"/>
    <col min="5" max="5" width="14" style="326" bestFit="1" customWidth="1"/>
    <col min="6" max="6" width="18.5703125" style="326" bestFit="1" customWidth="1"/>
    <col min="7" max="7" width="12.5703125" style="326" bestFit="1" customWidth="1"/>
    <col min="8" max="8" width="10" style="326" bestFit="1" customWidth="1"/>
    <col min="9" max="9" width="18.7109375" style="326" bestFit="1" customWidth="1"/>
    <col min="10" max="10" width="13.28515625" style="326" bestFit="1" customWidth="1"/>
    <col min="11" max="11" width="18" style="326" bestFit="1" customWidth="1"/>
    <col min="12" max="12" width="13.28515625" style="326" bestFit="1" customWidth="1"/>
    <col min="13" max="13" width="15.5703125" style="326" bestFit="1" customWidth="1"/>
    <col min="14" max="14" width="10.28515625" style="326" bestFit="1" customWidth="1"/>
    <col min="15" max="15" width="16.85546875" style="326" bestFit="1" customWidth="1"/>
    <col min="16" max="16" width="11.42578125" style="326" bestFit="1" customWidth="1"/>
    <col min="17" max="17" width="18.5703125" style="326" bestFit="1" customWidth="1"/>
    <col min="18" max="18" width="13.140625" style="326" bestFit="1" customWidth="1"/>
    <col min="19" max="19" width="20" style="326" bestFit="1" customWidth="1"/>
    <col min="20" max="20" width="14.7109375" style="326" bestFit="1" customWidth="1"/>
    <col min="21" max="21" width="14.5703125" style="327" bestFit="1" customWidth="1"/>
    <col min="22" max="22" width="10.28515625" style="326" bestFit="1" customWidth="1"/>
    <col min="23" max="23" width="16.28515625" style="326" bestFit="1" customWidth="1"/>
    <col min="24" max="24" width="11.85546875" style="326" bestFit="1" customWidth="1"/>
    <col min="25" max="25" width="9" style="326"/>
    <col min="26" max="26" width="12.85546875" style="326" bestFit="1" customWidth="1"/>
    <col min="27" max="27" width="11" style="326" bestFit="1" customWidth="1"/>
    <col min="28" max="28" width="19" style="326" bestFit="1" customWidth="1"/>
    <col min="29" max="29" width="15" style="326" bestFit="1" customWidth="1"/>
    <col min="30" max="30" width="18.28515625" style="326" bestFit="1" customWidth="1"/>
    <col min="31" max="31" width="13" style="326" bestFit="1" customWidth="1"/>
    <col min="32" max="32" width="18.140625" style="326" bestFit="1" customWidth="1"/>
    <col min="33" max="33" width="13.7109375" style="326" bestFit="1" customWidth="1"/>
    <col min="34" max="34" width="18" style="326" bestFit="1" customWidth="1"/>
    <col min="35" max="35" width="13.5703125" style="326" bestFit="1" customWidth="1"/>
    <col min="36" max="36" width="18.85546875" style="326" bestFit="1" customWidth="1"/>
    <col min="37" max="37" width="13.42578125" style="326" bestFit="1" customWidth="1"/>
    <col min="38" max="38" width="20.5703125" style="326" bestFit="1" customWidth="1"/>
    <col min="39" max="39" width="11.28515625" style="326" bestFit="1" customWidth="1"/>
    <col min="40" max="40" width="15.7109375" style="327" bestFit="1" customWidth="1"/>
    <col min="41" max="41" width="11.28515625" style="326" bestFit="1" customWidth="1"/>
    <col min="42" max="42" width="13.85546875" style="326" bestFit="1" customWidth="1"/>
    <col min="43" max="43" width="9.5703125" style="326" bestFit="1" customWidth="1"/>
    <col min="44" max="44" width="10.140625" style="326" bestFit="1" customWidth="1"/>
    <col min="45" max="45" width="10.7109375" style="326" bestFit="1" customWidth="1"/>
    <col min="46" max="46" width="16.28515625" style="326" bestFit="1" customWidth="1"/>
    <col min="47" max="47" width="12.140625" style="326" bestFit="1" customWidth="1"/>
    <col min="48" max="48" width="9" style="326"/>
    <col min="49" max="49" width="7.28515625" style="326" bestFit="1" customWidth="1"/>
    <col min="50" max="50" width="8.85546875" style="326" bestFit="1" customWidth="1"/>
    <col min="51" max="51" width="13.140625" style="326" bestFit="1" customWidth="1"/>
    <col min="52" max="52" width="8" style="326" bestFit="1" customWidth="1"/>
    <col min="53" max="53" width="14.28515625" style="326" bestFit="1" customWidth="1"/>
    <col min="54" max="54" width="9.140625" style="326" bestFit="1" customWidth="1"/>
    <col min="55" max="55" width="16.140625" style="326" bestFit="1" customWidth="1"/>
    <col min="56" max="56" width="10.85546875" style="326" bestFit="1" customWidth="1"/>
    <col min="57" max="57" width="15.7109375" style="326" bestFit="1" customWidth="1"/>
    <col min="58" max="58" width="11.28515625" style="326" bestFit="1" customWidth="1"/>
    <col min="59" max="59" width="12.7109375" style="326" bestFit="1" customWidth="1"/>
    <col min="60" max="60" width="8.42578125" style="326" bestFit="1" customWidth="1"/>
    <col min="61" max="61" width="13.42578125" style="326" bestFit="1" customWidth="1"/>
    <col min="62" max="62" width="13.28515625" style="326" bestFit="1" customWidth="1"/>
    <col min="63" max="63" width="13.42578125" style="326" bestFit="1" customWidth="1"/>
    <col min="64" max="64" width="9" style="326" bestFit="1" customWidth="1"/>
    <col min="65" max="65" width="11.5703125" style="326" bestFit="1" customWidth="1"/>
    <col min="66" max="66" width="7.28515625" style="326" bestFit="1" customWidth="1"/>
    <col min="67" max="67" width="12.7109375" style="326" bestFit="1" customWidth="1"/>
    <col min="68" max="68" width="8.42578125" style="326" bestFit="1" customWidth="1"/>
    <col min="69" max="69" width="14.28515625" style="326" bestFit="1" customWidth="1"/>
    <col min="70" max="70" width="9.85546875" style="326" bestFit="1" customWidth="1"/>
    <col min="71" max="71" width="9" style="326"/>
    <col min="72" max="72" width="10.42578125" style="326" customWidth="1"/>
    <col min="73" max="73" width="10.28515625" style="326" bestFit="1" customWidth="1"/>
    <col min="74" max="75" width="10.7109375" style="326" bestFit="1" customWidth="1"/>
    <col min="76" max="76" width="10.85546875" style="326" bestFit="1" customWidth="1"/>
    <col min="77" max="77" width="9.42578125" style="326" bestFit="1" customWidth="1"/>
    <col min="78" max="16384" width="9" style="326"/>
  </cols>
  <sheetData>
    <row r="1" spans="1:80" ht="15" x14ac:dyDescent="0.25">
      <c r="A1" s="331"/>
    </row>
    <row r="2" spans="1:80" x14ac:dyDescent="0.2">
      <c r="B2" s="330">
        <v>1</v>
      </c>
      <c r="C2" s="330">
        <v>2</v>
      </c>
      <c r="D2" s="330">
        <v>3</v>
      </c>
      <c r="E2" s="330">
        <v>4</v>
      </c>
      <c r="F2" s="330">
        <v>5</v>
      </c>
      <c r="G2" s="330">
        <v>6</v>
      </c>
      <c r="H2" s="330">
        <v>7</v>
      </c>
      <c r="I2" s="330">
        <v>8</v>
      </c>
      <c r="J2" s="330">
        <v>9</v>
      </c>
      <c r="K2" s="330">
        <v>10</v>
      </c>
      <c r="L2" s="330">
        <v>11</v>
      </c>
      <c r="M2" s="330">
        <v>12</v>
      </c>
      <c r="N2" s="330">
        <v>13</v>
      </c>
      <c r="O2" s="330">
        <v>14</v>
      </c>
      <c r="P2" s="330">
        <v>15</v>
      </c>
      <c r="Q2" s="330">
        <v>16</v>
      </c>
      <c r="R2" s="330">
        <v>17</v>
      </c>
      <c r="S2" s="330">
        <v>18</v>
      </c>
      <c r="T2" s="330">
        <v>19</v>
      </c>
      <c r="U2" s="330">
        <v>20</v>
      </c>
      <c r="V2" s="330">
        <v>21</v>
      </c>
      <c r="W2" s="330">
        <v>22</v>
      </c>
      <c r="X2" s="330">
        <v>23</v>
      </c>
      <c r="Y2" s="330">
        <v>24</v>
      </c>
      <c r="Z2" s="330">
        <v>25</v>
      </c>
      <c r="AA2" s="330">
        <v>26</v>
      </c>
      <c r="AB2" s="330">
        <v>27</v>
      </c>
      <c r="AC2" s="330">
        <v>28</v>
      </c>
      <c r="AD2" s="330">
        <v>29</v>
      </c>
      <c r="AE2" s="330">
        <v>30</v>
      </c>
      <c r="AF2" s="330">
        <v>31</v>
      </c>
      <c r="AG2" s="330">
        <v>32</v>
      </c>
      <c r="AH2" s="330">
        <v>33</v>
      </c>
      <c r="AI2" s="330">
        <v>34</v>
      </c>
      <c r="AJ2" s="330">
        <v>35</v>
      </c>
      <c r="AK2" s="330">
        <v>36</v>
      </c>
      <c r="AL2" s="330">
        <v>37</v>
      </c>
      <c r="AM2" s="330">
        <v>38</v>
      </c>
      <c r="AN2" s="330">
        <v>39</v>
      </c>
      <c r="AO2" s="330">
        <v>40</v>
      </c>
      <c r="AP2" s="330">
        <v>41</v>
      </c>
      <c r="AQ2" s="330">
        <v>42</v>
      </c>
      <c r="AR2" s="330">
        <v>43</v>
      </c>
      <c r="AS2" s="330">
        <v>44</v>
      </c>
      <c r="AT2" s="330">
        <v>45</v>
      </c>
      <c r="AU2" s="330">
        <v>46</v>
      </c>
      <c r="AV2" s="330">
        <v>47</v>
      </c>
      <c r="AW2" s="330">
        <v>48</v>
      </c>
      <c r="AX2" s="330">
        <v>49</v>
      </c>
      <c r="AY2" s="330">
        <v>50</v>
      </c>
      <c r="AZ2" s="330">
        <v>51</v>
      </c>
      <c r="BA2" s="330">
        <v>52</v>
      </c>
      <c r="BB2" s="330">
        <v>53</v>
      </c>
      <c r="BC2" s="330">
        <v>54</v>
      </c>
      <c r="BD2" s="330">
        <v>55</v>
      </c>
      <c r="BE2" s="330">
        <v>56</v>
      </c>
      <c r="BF2" s="330">
        <v>57</v>
      </c>
      <c r="BG2" s="330">
        <v>58</v>
      </c>
      <c r="BH2" s="330">
        <v>59</v>
      </c>
      <c r="BI2" s="330">
        <v>60</v>
      </c>
      <c r="BJ2" s="330">
        <v>61</v>
      </c>
      <c r="BK2" s="330">
        <v>62</v>
      </c>
      <c r="BL2" s="330">
        <v>63</v>
      </c>
      <c r="BM2" s="330">
        <v>64</v>
      </c>
      <c r="BN2" s="330">
        <v>65</v>
      </c>
      <c r="BO2" s="330">
        <v>66</v>
      </c>
      <c r="BP2" s="330">
        <v>67</v>
      </c>
      <c r="BQ2" s="330">
        <v>68</v>
      </c>
      <c r="BR2" s="330">
        <v>69</v>
      </c>
      <c r="BS2" s="330">
        <v>70</v>
      </c>
      <c r="BT2" s="330">
        <v>71</v>
      </c>
      <c r="BU2" s="330">
        <v>72</v>
      </c>
      <c r="BV2" s="330">
        <v>73</v>
      </c>
      <c r="BW2" s="330">
        <v>74</v>
      </c>
      <c r="BX2" s="330">
        <v>75</v>
      </c>
      <c r="BY2" s="330">
        <v>76</v>
      </c>
      <c r="BZ2" s="330">
        <v>77</v>
      </c>
      <c r="CA2" s="330">
        <v>78</v>
      </c>
      <c r="CB2" s="330">
        <v>79</v>
      </c>
    </row>
    <row r="3" spans="1:80" x14ac:dyDescent="0.2">
      <c r="A3" s="329"/>
      <c r="B3" s="329" t="s">
        <v>242</v>
      </c>
      <c r="C3" s="329" t="s">
        <v>243</v>
      </c>
      <c r="D3" s="329" t="s">
        <v>244</v>
      </c>
      <c r="E3" s="329" t="s">
        <v>245</v>
      </c>
      <c r="F3" s="329" t="s">
        <v>246</v>
      </c>
      <c r="G3" s="329" t="s">
        <v>247</v>
      </c>
      <c r="H3" s="329" t="s">
        <v>248</v>
      </c>
      <c r="I3" s="329" t="s">
        <v>249</v>
      </c>
      <c r="J3" s="329" t="s">
        <v>250</v>
      </c>
      <c r="K3" s="329" t="s">
        <v>251</v>
      </c>
      <c r="L3" s="329" t="s">
        <v>252</v>
      </c>
      <c r="M3" s="329" t="s">
        <v>253</v>
      </c>
      <c r="N3" s="329" t="s">
        <v>254</v>
      </c>
      <c r="O3" s="329" t="s">
        <v>255</v>
      </c>
      <c r="P3" s="329" t="s">
        <v>256</v>
      </c>
      <c r="Q3" s="329" t="s">
        <v>257</v>
      </c>
      <c r="R3" s="329" t="s">
        <v>258</v>
      </c>
      <c r="S3" s="329" t="s">
        <v>259</v>
      </c>
      <c r="T3" s="329" t="s">
        <v>260</v>
      </c>
      <c r="U3" s="329" t="s">
        <v>261</v>
      </c>
      <c r="V3" s="329" t="s">
        <v>262</v>
      </c>
      <c r="W3" s="329" t="s">
        <v>263</v>
      </c>
      <c r="X3" s="329" t="s">
        <v>264</v>
      </c>
      <c r="Y3" s="329" t="s">
        <v>241</v>
      </c>
      <c r="Z3" s="329" t="s">
        <v>265</v>
      </c>
      <c r="AA3" s="329" t="s">
        <v>266</v>
      </c>
      <c r="AB3" s="329" t="s">
        <v>267</v>
      </c>
      <c r="AC3" s="329" t="s">
        <v>268</v>
      </c>
      <c r="AD3" s="329" t="s">
        <v>269</v>
      </c>
      <c r="AE3" s="329" t="s">
        <v>270</v>
      </c>
      <c r="AF3" s="329" t="s">
        <v>271</v>
      </c>
      <c r="AG3" s="329" t="s">
        <v>272</v>
      </c>
      <c r="AH3" s="329" t="s">
        <v>273</v>
      </c>
      <c r="AI3" s="329" t="s">
        <v>274</v>
      </c>
      <c r="AJ3" s="329" t="s">
        <v>275</v>
      </c>
      <c r="AK3" s="329" t="s">
        <v>276</v>
      </c>
      <c r="AL3" s="329" t="s">
        <v>277</v>
      </c>
      <c r="AM3" s="329" t="s">
        <v>278</v>
      </c>
      <c r="AN3" s="329" t="s">
        <v>279</v>
      </c>
      <c r="AO3" s="329" t="s">
        <v>280</v>
      </c>
      <c r="AP3" s="329" t="s">
        <v>281</v>
      </c>
      <c r="AQ3" s="329" t="s">
        <v>282</v>
      </c>
      <c r="AR3" s="329" t="s">
        <v>283</v>
      </c>
      <c r="AS3" s="329" t="s">
        <v>284</v>
      </c>
      <c r="AT3" s="329" t="s">
        <v>285</v>
      </c>
      <c r="AU3" s="329" t="s">
        <v>286</v>
      </c>
      <c r="AV3" s="329" t="s">
        <v>240</v>
      </c>
      <c r="AW3" s="329" t="s">
        <v>287</v>
      </c>
      <c r="AX3" s="329" t="s">
        <v>288</v>
      </c>
      <c r="AY3" s="329" t="s">
        <v>289</v>
      </c>
      <c r="AZ3" s="329" t="s">
        <v>290</v>
      </c>
      <c r="BA3" s="329" t="s">
        <v>291</v>
      </c>
      <c r="BB3" s="329" t="s">
        <v>292</v>
      </c>
      <c r="BC3" s="329" t="s">
        <v>293</v>
      </c>
      <c r="BD3" s="329" t="s">
        <v>294</v>
      </c>
      <c r="BE3" s="329" t="s">
        <v>295</v>
      </c>
      <c r="BF3" s="329" t="s">
        <v>296</v>
      </c>
      <c r="BG3" s="329" t="s">
        <v>297</v>
      </c>
      <c r="BH3" s="329" t="s">
        <v>298</v>
      </c>
      <c r="BI3" s="329" t="s">
        <v>299</v>
      </c>
      <c r="BJ3" s="329" t="s">
        <v>300</v>
      </c>
      <c r="BK3" s="329" t="s">
        <v>301</v>
      </c>
      <c r="BL3" s="329" t="s">
        <v>302</v>
      </c>
      <c r="BM3" s="329" t="s">
        <v>303</v>
      </c>
      <c r="BN3" s="329" t="s">
        <v>304</v>
      </c>
      <c r="BO3" s="329" t="s">
        <v>305</v>
      </c>
      <c r="BP3" s="329" t="s">
        <v>306</v>
      </c>
      <c r="BQ3" s="329" t="s">
        <v>307</v>
      </c>
      <c r="BR3" s="329" t="s">
        <v>308</v>
      </c>
      <c r="BS3" s="329" t="s">
        <v>239</v>
      </c>
      <c r="BT3" s="329" t="s">
        <v>309</v>
      </c>
      <c r="BU3" s="329" t="s">
        <v>310</v>
      </c>
      <c r="BV3" s="329" t="s">
        <v>311</v>
      </c>
      <c r="BW3" s="329" t="s">
        <v>312</v>
      </c>
      <c r="BX3" s="329" t="s">
        <v>313</v>
      </c>
      <c r="BY3" s="329" t="s">
        <v>314</v>
      </c>
      <c r="BZ3" s="329" t="s">
        <v>238</v>
      </c>
      <c r="CA3" s="329" t="s">
        <v>237</v>
      </c>
      <c r="CB3" s="329" t="s">
        <v>236</v>
      </c>
    </row>
    <row r="4" spans="1:80" x14ac:dyDescent="0.2">
      <c r="A4" s="328" t="s">
        <v>315</v>
      </c>
      <c r="B4" s="326" t="s">
        <v>72</v>
      </c>
      <c r="C4" s="328">
        <v>194197</v>
      </c>
      <c r="D4" s="328">
        <v>187127</v>
      </c>
      <c r="E4" s="328">
        <v>48.8</v>
      </c>
      <c r="F4" s="328">
        <v>0.13</v>
      </c>
      <c r="G4" s="328">
        <v>0.13</v>
      </c>
      <c r="H4" s="328">
        <v>0.14000000000000001</v>
      </c>
      <c r="I4" s="328">
        <v>53.8</v>
      </c>
      <c r="J4" s="328">
        <v>46.2</v>
      </c>
      <c r="K4" s="328">
        <v>32.1</v>
      </c>
      <c r="L4" s="328">
        <v>67.900000000000006</v>
      </c>
      <c r="M4" s="328">
        <v>58.4</v>
      </c>
      <c r="N4" s="328">
        <v>41.6</v>
      </c>
      <c r="O4" s="328">
        <v>80.400000000000006</v>
      </c>
      <c r="P4" s="328">
        <v>19.600000000000001</v>
      </c>
      <c r="Q4" s="328">
        <v>72.099999999999994</v>
      </c>
      <c r="R4" s="328">
        <v>27.9</v>
      </c>
      <c r="S4" s="328">
        <v>1.4</v>
      </c>
      <c r="T4" s="328">
        <v>98.6</v>
      </c>
      <c r="U4" s="328">
        <v>1.6</v>
      </c>
      <c r="V4" s="328">
        <v>98.4</v>
      </c>
      <c r="W4" s="328">
        <v>2.2000000000000002</v>
      </c>
      <c r="X4" s="328">
        <v>97.8</v>
      </c>
      <c r="Y4" s="328">
        <v>4.2184749999999998</v>
      </c>
      <c r="Z4" s="328">
        <v>202483</v>
      </c>
      <c r="AA4" s="328">
        <v>194807</v>
      </c>
      <c r="AB4" s="328">
        <v>43.4</v>
      </c>
      <c r="AC4" s="328">
        <v>-0.33</v>
      </c>
      <c r="AD4" s="328">
        <v>-0.34</v>
      </c>
      <c r="AE4" s="328">
        <v>-0.33</v>
      </c>
      <c r="AF4" s="328">
        <v>60.8</v>
      </c>
      <c r="AG4" s="328">
        <v>39.200000000000003</v>
      </c>
      <c r="AH4" s="328">
        <v>39.9</v>
      </c>
      <c r="AI4" s="328">
        <v>60.1</v>
      </c>
      <c r="AJ4" s="328">
        <v>69.400000000000006</v>
      </c>
      <c r="AK4" s="328">
        <v>30.6</v>
      </c>
      <c r="AL4" s="328">
        <v>88</v>
      </c>
      <c r="AM4" s="328">
        <v>12</v>
      </c>
      <c r="AN4" s="328">
        <v>82.2</v>
      </c>
      <c r="AO4" s="328">
        <v>17.8</v>
      </c>
      <c r="AP4" s="328">
        <v>2.6</v>
      </c>
      <c r="AQ4" s="328">
        <v>97.4</v>
      </c>
      <c r="AR4" s="328">
        <v>3</v>
      </c>
      <c r="AS4" s="328">
        <v>97</v>
      </c>
      <c r="AT4" s="328">
        <v>3.9</v>
      </c>
      <c r="AU4" s="328">
        <v>96.1</v>
      </c>
      <c r="AV4" s="328">
        <v>3.750845</v>
      </c>
      <c r="AW4" s="328">
        <v>396680</v>
      </c>
      <c r="AX4" s="328">
        <v>381934</v>
      </c>
      <c r="AY4" s="328">
        <v>46.1</v>
      </c>
      <c r="AZ4" s="328">
        <v>-0.1</v>
      </c>
      <c r="BA4" s="328">
        <v>-0.11</v>
      </c>
      <c r="BB4" s="328">
        <v>-0.1</v>
      </c>
      <c r="BC4" s="328">
        <v>57.4</v>
      </c>
      <c r="BD4" s="328">
        <v>42.6</v>
      </c>
      <c r="BE4" s="328">
        <v>36.1</v>
      </c>
      <c r="BF4" s="328">
        <v>63.9</v>
      </c>
      <c r="BG4" s="328">
        <v>64</v>
      </c>
      <c r="BH4" s="328">
        <v>36</v>
      </c>
      <c r="BI4" s="328">
        <v>84.3</v>
      </c>
      <c r="BJ4" s="328">
        <v>15.7</v>
      </c>
      <c r="BK4" s="328">
        <v>77.2</v>
      </c>
      <c r="BL4" s="328">
        <v>22.8</v>
      </c>
      <c r="BM4" s="328">
        <v>2</v>
      </c>
      <c r="BN4" s="328">
        <v>98</v>
      </c>
      <c r="BO4" s="328">
        <v>2.2999999999999998</v>
      </c>
      <c r="BP4" s="328">
        <v>97.7</v>
      </c>
      <c r="BQ4" s="328">
        <v>3</v>
      </c>
      <c r="BR4" s="328">
        <v>97</v>
      </c>
      <c r="BS4" s="328">
        <v>3.9797760000000002</v>
      </c>
      <c r="BT4" s="328">
        <v>9486267.2400000002</v>
      </c>
      <c r="BU4" s="328">
        <v>24926.690999999999</v>
      </c>
      <c r="BV4" s="328">
        <v>8784771.1099999994</v>
      </c>
      <c r="BW4" s="328">
        <v>-64957.648999999998</v>
      </c>
      <c r="BX4" s="328">
        <v>18271038.350000001</v>
      </c>
      <c r="BY4" s="328">
        <v>-40030.957999999999</v>
      </c>
      <c r="BZ4" s="328">
        <v>819215.28</v>
      </c>
      <c r="CA4" s="328">
        <v>759482.41</v>
      </c>
      <c r="CB4" s="328">
        <v>1578697.69</v>
      </c>
    </row>
    <row r="5" spans="1:80" x14ac:dyDescent="0.2">
      <c r="A5" s="328" t="s">
        <v>316</v>
      </c>
      <c r="B5" s="326" t="s">
        <v>174</v>
      </c>
      <c r="C5" s="328">
        <v>179874</v>
      </c>
      <c r="D5" s="328">
        <v>176659</v>
      </c>
      <c r="E5" s="328">
        <v>48.9</v>
      </c>
      <c r="F5" s="328">
        <v>0.1</v>
      </c>
      <c r="G5" s="328">
        <v>0.1</v>
      </c>
      <c r="H5" s="328">
        <v>0.11</v>
      </c>
      <c r="I5" s="328">
        <v>53.7</v>
      </c>
      <c r="J5" s="328">
        <v>46.3</v>
      </c>
      <c r="K5" s="328">
        <v>31.8</v>
      </c>
      <c r="L5" s="328">
        <v>68.2</v>
      </c>
      <c r="M5" s="328">
        <v>59.2</v>
      </c>
      <c r="N5" s="328">
        <v>40.799999999999997</v>
      </c>
      <c r="O5" s="328">
        <v>80.8</v>
      </c>
      <c r="P5" s="328">
        <v>19.2</v>
      </c>
      <c r="Q5" s="328">
        <v>72.599999999999994</v>
      </c>
      <c r="R5" s="328">
        <v>27.4</v>
      </c>
      <c r="S5" s="328">
        <v>1.4</v>
      </c>
      <c r="T5" s="328">
        <v>98.6</v>
      </c>
      <c r="U5" s="328">
        <v>1.5</v>
      </c>
      <c r="V5" s="328">
        <v>98.5</v>
      </c>
      <c r="W5" s="328">
        <v>2.1</v>
      </c>
      <c r="X5" s="328">
        <v>97.9</v>
      </c>
      <c r="Y5" s="328">
        <v>4.2035580000000001</v>
      </c>
      <c r="Z5" s="328">
        <v>187806</v>
      </c>
      <c r="AA5" s="328">
        <v>184192</v>
      </c>
      <c r="AB5" s="328">
        <v>43.4</v>
      </c>
      <c r="AC5" s="328">
        <v>-0.36</v>
      </c>
      <c r="AD5" s="328">
        <v>-0.37</v>
      </c>
      <c r="AE5" s="328">
        <v>-0.36</v>
      </c>
      <c r="AF5" s="328">
        <v>60.7</v>
      </c>
      <c r="AG5" s="328">
        <v>39.299999999999997</v>
      </c>
      <c r="AH5" s="328">
        <v>39.700000000000003</v>
      </c>
      <c r="AI5" s="328">
        <v>60.3</v>
      </c>
      <c r="AJ5" s="328">
        <v>70.3</v>
      </c>
      <c r="AK5" s="328">
        <v>29.7</v>
      </c>
      <c r="AL5" s="328">
        <v>88.4</v>
      </c>
      <c r="AM5" s="328">
        <v>11.6</v>
      </c>
      <c r="AN5" s="328">
        <v>82.7</v>
      </c>
      <c r="AO5" s="328">
        <v>17.3</v>
      </c>
      <c r="AP5" s="328">
        <v>2.6</v>
      </c>
      <c r="AQ5" s="328">
        <v>97.4</v>
      </c>
      <c r="AR5" s="328">
        <v>2.9</v>
      </c>
      <c r="AS5" s="328">
        <v>97.1</v>
      </c>
      <c r="AT5" s="328">
        <v>3.8</v>
      </c>
      <c r="AU5" s="328">
        <v>96.2</v>
      </c>
      <c r="AV5" s="328">
        <v>3.7361520000000001</v>
      </c>
      <c r="AW5" s="328">
        <v>367680</v>
      </c>
      <c r="AX5" s="328">
        <v>360851</v>
      </c>
      <c r="AY5" s="328">
        <v>46.1</v>
      </c>
      <c r="AZ5" s="328">
        <v>-0.14000000000000001</v>
      </c>
      <c r="BA5" s="328">
        <v>-0.14000000000000001</v>
      </c>
      <c r="BB5" s="328">
        <v>-0.13</v>
      </c>
      <c r="BC5" s="328">
        <v>57.3</v>
      </c>
      <c r="BD5" s="328">
        <v>42.7</v>
      </c>
      <c r="BE5" s="328">
        <v>35.799999999999997</v>
      </c>
      <c r="BF5" s="328">
        <v>64.2</v>
      </c>
      <c r="BG5" s="328">
        <v>64.900000000000006</v>
      </c>
      <c r="BH5" s="328">
        <v>35.1</v>
      </c>
      <c r="BI5" s="328">
        <v>84.7</v>
      </c>
      <c r="BJ5" s="328">
        <v>15.3</v>
      </c>
      <c r="BK5" s="328">
        <v>77.7</v>
      </c>
      <c r="BL5" s="328">
        <v>22.3</v>
      </c>
      <c r="BM5" s="328">
        <v>2</v>
      </c>
      <c r="BN5" s="328">
        <v>98</v>
      </c>
      <c r="BO5" s="328">
        <v>2.2000000000000002</v>
      </c>
      <c r="BP5" s="328">
        <v>97.8</v>
      </c>
      <c r="BQ5" s="328">
        <v>3</v>
      </c>
      <c r="BR5" s="328">
        <v>97</v>
      </c>
      <c r="BS5" s="328">
        <v>3.9648129999999999</v>
      </c>
      <c r="BT5" s="328">
        <v>8787411.8300000001</v>
      </c>
      <c r="BU5" s="328">
        <v>17970.072</v>
      </c>
      <c r="BV5" s="328">
        <v>8147611.5499999998</v>
      </c>
      <c r="BW5" s="328">
        <v>-66968.744999999995</v>
      </c>
      <c r="BX5" s="328">
        <v>16935023.379999999</v>
      </c>
      <c r="BY5" s="328">
        <v>-48998.673000000003</v>
      </c>
      <c r="BZ5" s="328">
        <v>756110.83</v>
      </c>
      <c r="CA5" s="328">
        <v>701671.93</v>
      </c>
      <c r="CB5" s="328">
        <v>1457782.76</v>
      </c>
    </row>
    <row r="6" spans="1:80" x14ac:dyDescent="0.2">
      <c r="A6" s="328" t="s">
        <v>317</v>
      </c>
      <c r="B6" s="326" t="s">
        <v>175</v>
      </c>
      <c r="C6" s="328">
        <v>814</v>
      </c>
      <c r="D6" s="328">
        <v>747</v>
      </c>
      <c r="E6" s="328">
        <v>54.3</v>
      </c>
      <c r="F6" s="328">
        <v>0.28999999999999998</v>
      </c>
      <c r="G6" s="328">
        <v>0.2</v>
      </c>
      <c r="H6" s="328">
        <v>0.38</v>
      </c>
      <c r="I6" s="328">
        <v>42.8</v>
      </c>
      <c r="J6" s="328">
        <v>57.2</v>
      </c>
      <c r="K6" s="328">
        <v>22.2</v>
      </c>
      <c r="L6" s="328">
        <v>77.8</v>
      </c>
      <c r="M6" s="328">
        <v>50.1</v>
      </c>
      <c r="N6" s="328">
        <v>49.9</v>
      </c>
      <c r="O6" s="328">
        <v>69.7</v>
      </c>
      <c r="P6" s="328">
        <v>30.3</v>
      </c>
      <c r="Q6" s="328">
        <v>59.8</v>
      </c>
      <c r="R6" s="328">
        <v>40.200000000000003</v>
      </c>
      <c r="S6" s="328">
        <v>1.6</v>
      </c>
      <c r="T6" s="328">
        <v>98.4</v>
      </c>
      <c r="U6" s="328">
        <v>1.6</v>
      </c>
      <c r="V6" s="328">
        <v>98.4</v>
      </c>
      <c r="W6" s="328">
        <v>2.1</v>
      </c>
      <c r="X6" s="328">
        <v>97.9</v>
      </c>
      <c r="Y6" s="328">
        <v>4.801437</v>
      </c>
      <c r="Z6" s="328">
        <v>832</v>
      </c>
      <c r="AA6" s="328">
        <v>751</v>
      </c>
      <c r="AB6" s="328">
        <v>50.1</v>
      </c>
      <c r="AC6" s="328">
        <v>-7.0000000000000007E-2</v>
      </c>
      <c r="AD6" s="328">
        <v>-0.16</v>
      </c>
      <c r="AE6" s="328">
        <v>0.02</v>
      </c>
      <c r="AF6" s="328">
        <v>45.6</v>
      </c>
      <c r="AG6" s="328">
        <v>54.4</v>
      </c>
      <c r="AH6" s="328">
        <v>28.2</v>
      </c>
      <c r="AI6" s="328">
        <v>71.8</v>
      </c>
      <c r="AJ6" s="328">
        <v>57.7</v>
      </c>
      <c r="AK6" s="328">
        <v>42.3</v>
      </c>
      <c r="AL6" s="328">
        <v>79.099999999999994</v>
      </c>
      <c r="AM6" s="328">
        <v>20.9</v>
      </c>
      <c r="AN6" s="328">
        <v>70.400000000000006</v>
      </c>
      <c r="AO6" s="328">
        <v>29.6</v>
      </c>
      <c r="AP6" s="328">
        <v>2.9</v>
      </c>
      <c r="AQ6" s="328">
        <v>97.1</v>
      </c>
      <c r="AR6" s="328">
        <v>3.2</v>
      </c>
      <c r="AS6" s="328">
        <v>96.8</v>
      </c>
      <c r="AT6" s="328">
        <v>3.8</v>
      </c>
      <c r="AU6" s="328">
        <v>96.2</v>
      </c>
      <c r="AV6" s="328">
        <v>4.4726439999999998</v>
      </c>
      <c r="AW6" s="328">
        <v>1646</v>
      </c>
      <c r="AX6" s="328">
        <v>1498</v>
      </c>
      <c r="AY6" s="328">
        <v>52.2</v>
      </c>
      <c r="AZ6" s="328">
        <v>0.11</v>
      </c>
      <c r="BA6" s="328">
        <v>0.05</v>
      </c>
      <c r="BB6" s="328">
        <v>0.17</v>
      </c>
      <c r="BC6" s="328">
        <v>44.2</v>
      </c>
      <c r="BD6" s="328">
        <v>55.8</v>
      </c>
      <c r="BE6" s="328">
        <v>25.3</v>
      </c>
      <c r="BF6" s="328">
        <v>74.7</v>
      </c>
      <c r="BG6" s="328">
        <v>53.9</v>
      </c>
      <c r="BH6" s="328">
        <v>46.1</v>
      </c>
      <c r="BI6" s="328">
        <v>74.400000000000006</v>
      </c>
      <c r="BJ6" s="328">
        <v>25.6</v>
      </c>
      <c r="BK6" s="328">
        <v>65.2</v>
      </c>
      <c r="BL6" s="328">
        <v>34.799999999999997</v>
      </c>
      <c r="BM6" s="328">
        <v>2.2000000000000002</v>
      </c>
      <c r="BN6" s="328">
        <v>97.8</v>
      </c>
      <c r="BO6" s="328">
        <v>2.4</v>
      </c>
      <c r="BP6" s="328">
        <v>97.6</v>
      </c>
      <c r="BQ6" s="328">
        <v>3</v>
      </c>
      <c r="BR6" s="328">
        <v>97</v>
      </c>
      <c r="BS6" s="328">
        <v>4.635243</v>
      </c>
      <c r="BT6" s="328">
        <v>44194.13</v>
      </c>
      <c r="BU6" s="328">
        <v>214.68299999999999</v>
      </c>
      <c r="BV6" s="328">
        <v>41715.25</v>
      </c>
      <c r="BW6" s="328">
        <v>-49.902000000000001</v>
      </c>
      <c r="BX6" s="328">
        <v>85909.38</v>
      </c>
      <c r="BY6" s="328">
        <v>164.78100000000001</v>
      </c>
      <c r="BZ6" s="328">
        <v>3908.37</v>
      </c>
      <c r="CA6" s="328">
        <v>3721.24</v>
      </c>
      <c r="CB6" s="328">
        <v>7629.61</v>
      </c>
    </row>
    <row r="7" spans="1:80" x14ac:dyDescent="0.2">
      <c r="A7" s="328" t="s">
        <v>318</v>
      </c>
      <c r="B7" s="326" t="s">
        <v>176</v>
      </c>
      <c r="C7" s="328">
        <v>56</v>
      </c>
      <c r="D7" s="328">
        <v>51</v>
      </c>
      <c r="E7" s="328">
        <v>25.8</v>
      </c>
      <c r="F7" s="328">
        <v>-0.89</v>
      </c>
      <c r="G7" s="328">
        <v>-1.24</v>
      </c>
      <c r="H7" s="328">
        <v>-0.54</v>
      </c>
      <c r="I7" s="328">
        <v>89.3</v>
      </c>
      <c r="J7" s="328">
        <v>10.7</v>
      </c>
      <c r="K7" s="328">
        <v>78.599999999999994</v>
      </c>
      <c r="L7" s="328">
        <v>21.4</v>
      </c>
      <c r="M7" s="328">
        <v>83.9</v>
      </c>
      <c r="N7" s="328">
        <v>16.100000000000001</v>
      </c>
      <c r="O7" s="328">
        <v>100</v>
      </c>
      <c r="P7" s="328">
        <v>0</v>
      </c>
      <c r="Q7" s="328">
        <v>96.4</v>
      </c>
      <c r="R7" s="328">
        <v>3.6</v>
      </c>
      <c r="S7" s="328">
        <v>8.9</v>
      </c>
      <c r="T7" s="328">
        <v>91.1</v>
      </c>
      <c r="U7" s="328">
        <v>8.9</v>
      </c>
      <c r="V7" s="328">
        <v>91.1</v>
      </c>
      <c r="W7" s="328">
        <v>14.3</v>
      </c>
      <c r="X7" s="328">
        <v>85.7</v>
      </c>
      <c r="Y7" s="328">
        <v>2.028035</v>
      </c>
      <c r="Z7" s="328">
        <v>55</v>
      </c>
      <c r="AA7" s="328">
        <v>49</v>
      </c>
      <c r="AB7" s="328">
        <v>17.899999999999999</v>
      </c>
      <c r="AC7" s="328">
        <v>-1.45</v>
      </c>
      <c r="AD7" s="328">
        <v>-1.8</v>
      </c>
      <c r="AE7" s="328">
        <v>-1.1000000000000001</v>
      </c>
      <c r="AF7" s="328">
        <v>90.9</v>
      </c>
      <c r="AG7" s="328">
        <v>9.1</v>
      </c>
      <c r="AH7" s="328">
        <v>83.6</v>
      </c>
      <c r="AI7" s="328">
        <v>16.399999999999999</v>
      </c>
      <c r="AJ7" s="328">
        <v>96.4</v>
      </c>
      <c r="AK7" s="328">
        <v>3.6</v>
      </c>
      <c r="AL7" s="328">
        <v>100</v>
      </c>
      <c r="AM7" s="328">
        <v>0</v>
      </c>
      <c r="AN7" s="328">
        <v>100</v>
      </c>
      <c r="AO7" s="328">
        <v>0</v>
      </c>
      <c r="AP7" s="328">
        <v>30.9</v>
      </c>
      <c r="AQ7" s="328">
        <v>69.099999999999994</v>
      </c>
      <c r="AR7" s="328">
        <v>30.9</v>
      </c>
      <c r="AS7" s="328">
        <v>69.099999999999994</v>
      </c>
      <c r="AT7" s="328">
        <v>38.200000000000003</v>
      </c>
      <c r="AU7" s="328">
        <v>61.8</v>
      </c>
      <c r="AV7" s="328">
        <v>1.412363</v>
      </c>
      <c r="AW7" s="328">
        <v>111</v>
      </c>
      <c r="AX7" s="328">
        <v>100</v>
      </c>
      <c r="AY7" s="328">
        <v>21.9</v>
      </c>
      <c r="AZ7" s="328">
        <v>-1.1599999999999999</v>
      </c>
      <c r="BA7" s="328">
        <v>-1.41</v>
      </c>
      <c r="BB7" s="328">
        <v>-0.92</v>
      </c>
      <c r="BC7" s="328">
        <v>90.1</v>
      </c>
      <c r="BD7" s="328">
        <v>9.9</v>
      </c>
      <c r="BE7" s="328">
        <v>81.099999999999994</v>
      </c>
      <c r="BF7" s="328">
        <v>18.899999999999999</v>
      </c>
      <c r="BG7" s="328">
        <v>90.1</v>
      </c>
      <c r="BH7" s="328">
        <v>9.9</v>
      </c>
      <c r="BI7" s="328">
        <v>100</v>
      </c>
      <c r="BJ7" s="328">
        <v>0</v>
      </c>
      <c r="BK7" s="328">
        <v>98.2</v>
      </c>
      <c r="BL7" s="328">
        <v>1.8</v>
      </c>
      <c r="BM7" s="328">
        <v>19.8</v>
      </c>
      <c r="BN7" s="328">
        <v>80.2</v>
      </c>
      <c r="BO7" s="328">
        <v>19.8</v>
      </c>
      <c r="BP7" s="328">
        <v>80.2</v>
      </c>
      <c r="BQ7" s="328">
        <v>26.1</v>
      </c>
      <c r="BR7" s="328">
        <v>73.900000000000006</v>
      </c>
      <c r="BS7" s="328">
        <v>1.7229719999999999</v>
      </c>
      <c r="BT7" s="328">
        <v>1444.5</v>
      </c>
      <c r="BU7" s="328">
        <v>-45.335000000000001</v>
      </c>
      <c r="BV7" s="328">
        <v>983.25</v>
      </c>
      <c r="BW7" s="328">
        <v>-71.019000000000005</v>
      </c>
      <c r="BX7" s="328">
        <v>2427.75</v>
      </c>
      <c r="BY7" s="328">
        <v>-116.354</v>
      </c>
      <c r="BZ7" s="328">
        <v>113.57</v>
      </c>
      <c r="CA7" s="328">
        <v>77.680000000000007</v>
      </c>
      <c r="CB7" s="328">
        <v>191.25</v>
      </c>
    </row>
    <row r="8" spans="1:80" x14ac:dyDescent="0.2">
      <c r="A8" s="328" t="s">
        <v>319</v>
      </c>
      <c r="B8" s="326" t="s">
        <v>177</v>
      </c>
      <c r="C8" s="328">
        <v>590</v>
      </c>
      <c r="D8" s="328">
        <v>403</v>
      </c>
      <c r="E8" s="328">
        <v>20.5</v>
      </c>
      <c r="F8" s="328">
        <v>-0.54</v>
      </c>
      <c r="G8" s="328">
        <v>-0.67</v>
      </c>
      <c r="H8" s="328">
        <v>-0.42</v>
      </c>
      <c r="I8" s="328">
        <v>92.7</v>
      </c>
      <c r="J8" s="328">
        <v>7.3</v>
      </c>
      <c r="K8" s="328">
        <v>85.3</v>
      </c>
      <c r="L8" s="328">
        <v>14.7</v>
      </c>
      <c r="M8" s="328">
        <v>88.5</v>
      </c>
      <c r="N8" s="328">
        <v>11.5</v>
      </c>
      <c r="O8" s="328">
        <v>99.2</v>
      </c>
      <c r="P8" s="328">
        <v>0.8</v>
      </c>
      <c r="Q8" s="328">
        <v>97.8</v>
      </c>
      <c r="R8" s="328">
        <v>2.2000000000000002</v>
      </c>
      <c r="S8" s="328">
        <v>7.6</v>
      </c>
      <c r="T8" s="328">
        <v>92.4</v>
      </c>
      <c r="U8" s="328">
        <v>12.2</v>
      </c>
      <c r="V8" s="328">
        <v>87.8</v>
      </c>
      <c r="W8" s="328">
        <v>14.6</v>
      </c>
      <c r="X8" s="328">
        <v>85.4</v>
      </c>
      <c r="Y8" s="328">
        <v>1.5681179999999999</v>
      </c>
      <c r="Z8" s="328">
        <v>517</v>
      </c>
      <c r="AA8" s="328">
        <v>334</v>
      </c>
      <c r="AB8" s="328">
        <v>15.4</v>
      </c>
      <c r="AC8" s="328">
        <v>-1.07</v>
      </c>
      <c r="AD8" s="328">
        <v>-1.21</v>
      </c>
      <c r="AE8" s="328">
        <v>-0.94</v>
      </c>
      <c r="AF8" s="328">
        <v>96.9</v>
      </c>
      <c r="AG8" s="328">
        <v>3.1</v>
      </c>
      <c r="AH8" s="328">
        <v>90.1</v>
      </c>
      <c r="AI8" s="328">
        <v>9.9</v>
      </c>
      <c r="AJ8" s="328">
        <v>94.2</v>
      </c>
      <c r="AK8" s="328">
        <v>5.8</v>
      </c>
      <c r="AL8" s="328">
        <v>99.6</v>
      </c>
      <c r="AM8" s="328">
        <v>0.4</v>
      </c>
      <c r="AN8" s="328">
        <v>99.4</v>
      </c>
      <c r="AO8" s="328">
        <v>0.6</v>
      </c>
      <c r="AP8" s="328">
        <v>15.9</v>
      </c>
      <c r="AQ8" s="328">
        <v>84.1</v>
      </c>
      <c r="AR8" s="328">
        <v>21.7</v>
      </c>
      <c r="AS8" s="328">
        <v>78.3</v>
      </c>
      <c r="AT8" s="328">
        <v>24.8</v>
      </c>
      <c r="AU8" s="328">
        <v>75.2</v>
      </c>
      <c r="AV8" s="328">
        <v>1.1858599999999999</v>
      </c>
      <c r="AW8" s="328">
        <v>1107</v>
      </c>
      <c r="AX8" s="328">
        <v>737</v>
      </c>
      <c r="AY8" s="328">
        <v>18.2</v>
      </c>
      <c r="AZ8" s="328">
        <v>-0.78</v>
      </c>
      <c r="BA8" s="328">
        <v>-0.87</v>
      </c>
      <c r="BB8" s="328">
        <v>-0.69</v>
      </c>
      <c r="BC8" s="328">
        <v>94.7</v>
      </c>
      <c r="BD8" s="328">
        <v>5.3</v>
      </c>
      <c r="BE8" s="328">
        <v>87.5</v>
      </c>
      <c r="BF8" s="328">
        <v>12.5</v>
      </c>
      <c r="BG8" s="328">
        <v>91.1</v>
      </c>
      <c r="BH8" s="328">
        <v>8.9</v>
      </c>
      <c r="BI8" s="328">
        <v>99.4</v>
      </c>
      <c r="BJ8" s="328">
        <v>0.6</v>
      </c>
      <c r="BK8" s="328">
        <v>98.6</v>
      </c>
      <c r="BL8" s="328">
        <v>1.4</v>
      </c>
      <c r="BM8" s="328">
        <v>11.5</v>
      </c>
      <c r="BN8" s="328">
        <v>88.5</v>
      </c>
      <c r="BO8" s="328">
        <v>16.600000000000001</v>
      </c>
      <c r="BP8" s="328">
        <v>83.4</v>
      </c>
      <c r="BQ8" s="328">
        <v>19.3</v>
      </c>
      <c r="BR8" s="328">
        <v>80.7</v>
      </c>
      <c r="BS8" s="328">
        <v>1.3895930000000001</v>
      </c>
      <c r="BT8" s="328">
        <v>12116.75</v>
      </c>
      <c r="BU8" s="328">
        <v>-219.59399999999999</v>
      </c>
      <c r="BV8" s="328">
        <v>7977.5</v>
      </c>
      <c r="BW8" s="328">
        <v>-357.95100000000002</v>
      </c>
      <c r="BX8" s="328">
        <v>20094.25</v>
      </c>
      <c r="BY8" s="328">
        <v>-577.54499999999996</v>
      </c>
      <c r="BZ8" s="328">
        <v>925.19</v>
      </c>
      <c r="CA8" s="328">
        <v>613.09</v>
      </c>
      <c r="CB8" s="328">
        <v>1538.28</v>
      </c>
    </row>
    <row r="9" spans="1:80" x14ac:dyDescent="0.2">
      <c r="A9" s="328" t="s">
        <v>320</v>
      </c>
      <c r="B9" s="326" t="s">
        <v>178</v>
      </c>
      <c r="C9" s="328">
        <v>12863</v>
      </c>
      <c r="D9" s="328">
        <v>9267</v>
      </c>
      <c r="E9" s="328">
        <v>49.8</v>
      </c>
      <c r="F9" s="328">
        <v>0.76</v>
      </c>
      <c r="G9" s="328">
        <v>0.73</v>
      </c>
      <c r="H9" s="328">
        <v>0.78</v>
      </c>
      <c r="I9" s="328">
        <v>54.6</v>
      </c>
      <c r="J9" s="328">
        <v>45.4</v>
      </c>
      <c r="K9" s="328">
        <v>34.5</v>
      </c>
      <c r="L9" s="328">
        <v>65.5</v>
      </c>
      <c r="M9" s="328">
        <v>45.4</v>
      </c>
      <c r="N9" s="328">
        <v>54.6</v>
      </c>
      <c r="O9" s="328">
        <v>74.900000000000006</v>
      </c>
      <c r="P9" s="328">
        <v>25.1</v>
      </c>
      <c r="Q9" s="328">
        <v>64.8</v>
      </c>
      <c r="R9" s="328">
        <v>35.200000000000003</v>
      </c>
      <c r="S9" s="328">
        <v>1.5</v>
      </c>
      <c r="T9" s="328">
        <v>98.5</v>
      </c>
      <c r="U9" s="328">
        <v>1.7</v>
      </c>
      <c r="V9" s="328">
        <v>98.3</v>
      </c>
      <c r="W9" s="328">
        <v>2.7</v>
      </c>
      <c r="X9" s="328">
        <v>97.3</v>
      </c>
      <c r="Y9" s="328">
        <v>4.5212870000000001</v>
      </c>
      <c r="Z9" s="328">
        <v>13273</v>
      </c>
      <c r="AA9" s="328">
        <v>9481</v>
      </c>
      <c r="AB9" s="328">
        <v>44.2</v>
      </c>
      <c r="AC9" s="328">
        <v>0.26</v>
      </c>
      <c r="AD9" s="328">
        <v>0.24</v>
      </c>
      <c r="AE9" s="328">
        <v>0.28999999999999998</v>
      </c>
      <c r="AF9" s="328">
        <v>61.3</v>
      </c>
      <c r="AG9" s="328">
        <v>38.700000000000003</v>
      </c>
      <c r="AH9" s="328">
        <v>41.9</v>
      </c>
      <c r="AI9" s="328">
        <v>58.1</v>
      </c>
      <c r="AJ9" s="328">
        <v>55.8</v>
      </c>
      <c r="AK9" s="328">
        <v>44.2</v>
      </c>
      <c r="AL9" s="328">
        <v>83.1</v>
      </c>
      <c r="AM9" s="328">
        <v>16.899999999999999</v>
      </c>
      <c r="AN9" s="328">
        <v>75</v>
      </c>
      <c r="AO9" s="328">
        <v>25</v>
      </c>
      <c r="AP9" s="328">
        <v>2.2000000000000002</v>
      </c>
      <c r="AQ9" s="328">
        <v>97.8</v>
      </c>
      <c r="AR9" s="328">
        <v>2.8</v>
      </c>
      <c r="AS9" s="328">
        <v>97.2</v>
      </c>
      <c r="AT9" s="328">
        <v>3.9</v>
      </c>
      <c r="AU9" s="328">
        <v>96.1</v>
      </c>
      <c r="AV9" s="328">
        <v>4.0230889999999997</v>
      </c>
      <c r="AW9" s="328">
        <v>26136</v>
      </c>
      <c r="AX9" s="328">
        <v>18748</v>
      </c>
      <c r="AY9" s="328">
        <v>47</v>
      </c>
      <c r="AZ9" s="328">
        <v>0.51</v>
      </c>
      <c r="BA9" s="328">
        <v>0.49</v>
      </c>
      <c r="BB9" s="328">
        <v>0.52</v>
      </c>
      <c r="BC9" s="328">
        <v>58</v>
      </c>
      <c r="BD9" s="328">
        <v>42</v>
      </c>
      <c r="BE9" s="328">
        <v>38.299999999999997</v>
      </c>
      <c r="BF9" s="328">
        <v>61.7</v>
      </c>
      <c r="BG9" s="328">
        <v>50.7</v>
      </c>
      <c r="BH9" s="328">
        <v>49.3</v>
      </c>
      <c r="BI9" s="328">
        <v>79.099999999999994</v>
      </c>
      <c r="BJ9" s="328">
        <v>20.9</v>
      </c>
      <c r="BK9" s="328">
        <v>70</v>
      </c>
      <c r="BL9" s="328">
        <v>30</v>
      </c>
      <c r="BM9" s="328">
        <v>1.9</v>
      </c>
      <c r="BN9" s="328">
        <v>98.1</v>
      </c>
      <c r="BO9" s="328">
        <v>2.2000000000000002</v>
      </c>
      <c r="BP9" s="328">
        <v>97.8</v>
      </c>
      <c r="BQ9" s="328">
        <v>3.3</v>
      </c>
      <c r="BR9" s="328">
        <v>96.7</v>
      </c>
      <c r="BS9" s="328">
        <v>4.2682799999999999</v>
      </c>
      <c r="BT9" s="328">
        <v>641100.03</v>
      </c>
      <c r="BU9" s="328">
        <v>7006.8649999999998</v>
      </c>
      <c r="BV9" s="328">
        <v>586483.56000000006</v>
      </c>
      <c r="BW9" s="328">
        <v>2489.9679999999998</v>
      </c>
      <c r="BX9" s="328">
        <v>1227583.5900000001</v>
      </c>
      <c r="BY9" s="328">
        <v>9496.8330000000005</v>
      </c>
      <c r="BZ9" s="328">
        <v>58157.32</v>
      </c>
      <c r="CA9" s="328">
        <v>53398.47</v>
      </c>
      <c r="CB9" s="328">
        <v>111555.79</v>
      </c>
    </row>
    <row r="10" spans="1:80" x14ac:dyDescent="0.2">
      <c r="A10" s="328" t="s">
        <v>321</v>
      </c>
      <c r="B10" s="326" t="s">
        <v>78</v>
      </c>
      <c r="C10" s="328">
        <v>12199</v>
      </c>
      <c r="D10" s="328">
        <v>11381</v>
      </c>
      <c r="E10" s="328">
        <v>50.1</v>
      </c>
      <c r="F10" s="328">
        <v>0.21</v>
      </c>
      <c r="G10" s="328">
        <v>0.19</v>
      </c>
      <c r="H10" s="328">
        <v>0.24</v>
      </c>
      <c r="I10" s="328">
        <v>53.3</v>
      </c>
      <c r="J10" s="328">
        <v>46.7</v>
      </c>
      <c r="K10" s="328">
        <v>32.6</v>
      </c>
      <c r="L10" s="328">
        <v>67.400000000000006</v>
      </c>
      <c r="M10" s="328">
        <v>52.5</v>
      </c>
      <c r="N10" s="328">
        <v>47.5</v>
      </c>
      <c r="O10" s="328">
        <v>77.400000000000006</v>
      </c>
      <c r="P10" s="328">
        <v>22.6</v>
      </c>
      <c r="Q10" s="328">
        <v>68.400000000000006</v>
      </c>
      <c r="R10" s="328">
        <v>31.6</v>
      </c>
      <c r="S10" s="328">
        <v>1.3</v>
      </c>
      <c r="T10" s="328">
        <v>98.7</v>
      </c>
      <c r="U10" s="328">
        <v>1.5</v>
      </c>
      <c r="V10" s="328">
        <v>98.5</v>
      </c>
      <c r="W10" s="328">
        <v>2.1</v>
      </c>
      <c r="X10" s="328">
        <v>97.9</v>
      </c>
      <c r="Y10" s="328">
        <v>4.3929960000000001</v>
      </c>
      <c r="Z10" s="328">
        <v>12447</v>
      </c>
      <c r="AA10" s="328">
        <v>11535</v>
      </c>
      <c r="AB10" s="328">
        <v>44.5</v>
      </c>
      <c r="AC10" s="328">
        <v>-0.25</v>
      </c>
      <c r="AD10" s="328">
        <v>-0.27</v>
      </c>
      <c r="AE10" s="328">
        <v>-0.23</v>
      </c>
      <c r="AF10" s="328">
        <v>59.3</v>
      </c>
      <c r="AG10" s="328">
        <v>40.700000000000003</v>
      </c>
      <c r="AH10" s="328">
        <v>39.4</v>
      </c>
      <c r="AI10" s="328">
        <v>60.6</v>
      </c>
      <c r="AJ10" s="328">
        <v>63.7</v>
      </c>
      <c r="AK10" s="328">
        <v>36.299999999999997</v>
      </c>
      <c r="AL10" s="328">
        <v>84.9</v>
      </c>
      <c r="AM10" s="328">
        <v>15.1</v>
      </c>
      <c r="AN10" s="328">
        <v>78</v>
      </c>
      <c r="AO10" s="328">
        <v>22</v>
      </c>
      <c r="AP10" s="328">
        <v>2.7</v>
      </c>
      <c r="AQ10" s="328">
        <v>97.3</v>
      </c>
      <c r="AR10" s="328">
        <v>3</v>
      </c>
      <c r="AS10" s="328">
        <v>97</v>
      </c>
      <c r="AT10" s="328">
        <v>4.0999999999999996</v>
      </c>
      <c r="AU10" s="328">
        <v>95.9</v>
      </c>
      <c r="AV10" s="328">
        <v>3.895397</v>
      </c>
      <c r="AW10" s="328">
        <v>24646</v>
      </c>
      <c r="AX10" s="328">
        <v>22916</v>
      </c>
      <c r="AY10" s="328">
        <v>47.3</v>
      </c>
      <c r="AZ10" s="328">
        <v>-0.02</v>
      </c>
      <c r="BA10" s="328">
        <v>-0.03</v>
      </c>
      <c r="BB10" s="328">
        <v>0</v>
      </c>
      <c r="BC10" s="328">
        <v>56.3</v>
      </c>
      <c r="BD10" s="328">
        <v>43.7</v>
      </c>
      <c r="BE10" s="328">
        <v>36</v>
      </c>
      <c r="BF10" s="328">
        <v>64</v>
      </c>
      <c r="BG10" s="328">
        <v>58.2</v>
      </c>
      <c r="BH10" s="328">
        <v>41.8</v>
      </c>
      <c r="BI10" s="328">
        <v>81.2</v>
      </c>
      <c r="BJ10" s="328">
        <v>18.8</v>
      </c>
      <c r="BK10" s="328">
        <v>73.3</v>
      </c>
      <c r="BL10" s="328">
        <v>26.7</v>
      </c>
      <c r="BM10" s="328">
        <v>2</v>
      </c>
      <c r="BN10" s="328">
        <v>98</v>
      </c>
      <c r="BO10" s="328">
        <v>2.2999999999999998</v>
      </c>
      <c r="BP10" s="328">
        <v>97.7</v>
      </c>
      <c r="BQ10" s="328">
        <v>3.1</v>
      </c>
      <c r="BR10" s="328">
        <v>96.9</v>
      </c>
      <c r="BS10" s="328">
        <v>4.1416930000000001</v>
      </c>
      <c r="BT10" s="328">
        <v>611362.86</v>
      </c>
      <c r="BU10" s="328">
        <v>2440.335</v>
      </c>
      <c r="BV10" s="328">
        <v>554397.82999999996</v>
      </c>
      <c r="BW10" s="328">
        <v>-2862.0279999999998</v>
      </c>
      <c r="BX10" s="328">
        <v>1165760.69</v>
      </c>
      <c r="BY10" s="328">
        <v>-421.69299999999998</v>
      </c>
      <c r="BZ10" s="328">
        <v>53590.16</v>
      </c>
      <c r="CA10" s="328">
        <v>48486.01</v>
      </c>
      <c r="CB10" s="328">
        <v>102076.17</v>
      </c>
    </row>
    <row r="11" spans="1:80" x14ac:dyDescent="0.2">
      <c r="A11" s="328" t="s">
        <v>322</v>
      </c>
      <c r="B11" s="326" t="s">
        <v>179</v>
      </c>
      <c r="C11" s="328">
        <v>3543</v>
      </c>
      <c r="D11" s="328">
        <v>3469</v>
      </c>
      <c r="E11" s="328">
        <v>44.5</v>
      </c>
      <c r="F11" s="328">
        <v>-0.12</v>
      </c>
      <c r="G11" s="328">
        <v>-0.16</v>
      </c>
      <c r="H11" s="328">
        <v>-0.08</v>
      </c>
      <c r="I11" s="328">
        <v>64.900000000000006</v>
      </c>
      <c r="J11" s="328">
        <v>35.1</v>
      </c>
      <c r="K11" s="328">
        <v>41.7</v>
      </c>
      <c r="L11" s="328">
        <v>58.3</v>
      </c>
      <c r="M11" s="328">
        <v>63.9</v>
      </c>
      <c r="N11" s="328">
        <v>36.1</v>
      </c>
      <c r="O11" s="328">
        <v>86.7</v>
      </c>
      <c r="P11" s="328">
        <v>13.3</v>
      </c>
      <c r="Q11" s="328">
        <v>80</v>
      </c>
      <c r="R11" s="328">
        <v>20</v>
      </c>
      <c r="S11" s="328">
        <v>1.4</v>
      </c>
      <c r="T11" s="328">
        <v>98.6</v>
      </c>
      <c r="U11" s="328">
        <v>1.6</v>
      </c>
      <c r="V11" s="328">
        <v>98.4</v>
      </c>
      <c r="W11" s="328">
        <v>2.2999999999999998</v>
      </c>
      <c r="X11" s="328">
        <v>97.7</v>
      </c>
      <c r="Y11" s="328">
        <v>3.74736</v>
      </c>
      <c r="Z11" s="328">
        <v>3550</v>
      </c>
      <c r="AA11" s="328">
        <v>3466</v>
      </c>
      <c r="AB11" s="328">
        <v>38</v>
      </c>
      <c r="AC11" s="328">
        <v>-0.62</v>
      </c>
      <c r="AD11" s="328">
        <v>-0.67</v>
      </c>
      <c r="AE11" s="328">
        <v>-0.57999999999999996</v>
      </c>
      <c r="AF11" s="328">
        <v>72.2</v>
      </c>
      <c r="AG11" s="328">
        <v>27.8</v>
      </c>
      <c r="AH11" s="328">
        <v>50.6</v>
      </c>
      <c r="AI11" s="328">
        <v>49.4</v>
      </c>
      <c r="AJ11" s="328">
        <v>75</v>
      </c>
      <c r="AK11" s="328">
        <v>25</v>
      </c>
      <c r="AL11" s="328">
        <v>92.8</v>
      </c>
      <c r="AM11" s="328">
        <v>7.2</v>
      </c>
      <c r="AN11" s="328">
        <v>87.7</v>
      </c>
      <c r="AO11" s="328">
        <v>12.3</v>
      </c>
      <c r="AP11" s="328">
        <v>3.3</v>
      </c>
      <c r="AQ11" s="328">
        <v>96.7</v>
      </c>
      <c r="AR11" s="328">
        <v>3.9</v>
      </c>
      <c r="AS11" s="328">
        <v>96.1</v>
      </c>
      <c r="AT11" s="328">
        <v>5.2</v>
      </c>
      <c r="AU11" s="328">
        <v>94.8</v>
      </c>
      <c r="AV11" s="328">
        <v>3.1855690000000001</v>
      </c>
      <c r="AW11" s="328">
        <v>7093</v>
      </c>
      <c r="AX11" s="328">
        <v>6935</v>
      </c>
      <c r="AY11" s="328">
        <v>41.3</v>
      </c>
      <c r="AZ11" s="328">
        <v>-0.37</v>
      </c>
      <c r="BA11" s="328">
        <v>-0.4</v>
      </c>
      <c r="BB11" s="328">
        <v>-0.34</v>
      </c>
      <c r="BC11" s="328">
        <v>68.599999999999994</v>
      </c>
      <c r="BD11" s="328">
        <v>31.4</v>
      </c>
      <c r="BE11" s="328">
        <v>46.2</v>
      </c>
      <c r="BF11" s="328">
        <v>53.8</v>
      </c>
      <c r="BG11" s="328">
        <v>69.5</v>
      </c>
      <c r="BH11" s="328">
        <v>30.5</v>
      </c>
      <c r="BI11" s="328">
        <v>89.8</v>
      </c>
      <c r="BJ11" s="328">
        <v>10.199999999999999</v>
      </c>
      <c r="BK11" s="328">
        <v>83.9</v>
      </c>
      <c r="BL11" s="328">
        <v>16.100000000000001</v>
      </c>
      <c r="BM11" s="328">
        <v>2.4</v>
      </c>
      <c r="BN11" s="328">
        <v>97.6</v>
      </c>
      <c r="BO11" s="328">
        <v>2.8</v>
      </c>
      <c r="BP11" s="328">
        <v>97.2</v>
      </c>
      <c r="BQ11" s="328">
        <v>3.8</v>
      </c>
      <c r="BR11" s="328">
        <v>96.2</v>
      </c>
      <c r="BS11" s="328">
        <v>3.4661870000000001</v>
      </c>
      <c r="BT11" s="328">
        <v>157779.14000000001</v>
      </c>
      <c r="BU11" s="328">
        <v>-410.55399999999997</v>
      </c>
      <c r="BV11" s="328">
        <v>134989.25</v>
      </c>
      <c r="BW11" s="328">
        <v>-2159.6590000000001</v>
      </c>
      <c r="BX11" s="328">
        <v>292768.39</v>
      </c>
      <c r="BY11" s="328">
        <v>-2570.2130000000002</v>
      </c>
      <c r="BZ11" s="328">
        <v>13276.9</v>
      </c>
      <c r="CA11" s="328">
        <v>11308.77</v>
      </c>
      <c r="CB11" s="328">
        <v>24585.67</v>
      </c>
    </row>
    <row r="12" spans="1:80" x14ac:dyDescent="0.2">
      <c r="A12" s="328" t="s">
        <v>323</v>
      </c>
      <c r="B12" s="326" t="s">
        <v>180</v>
      </c>
      <c r="C12" s="328">
        <v>1462</v>
      </c>
      <c r="D12" s="328">
        <v>1327</v>
      </c>
      <c r="E12" s="328">
        <v>50</v>
      </c>
      <c r="F12" s="328">
        <v>0.3</v>
      </c>
      <c r="G12" s="328">
        <v>0.24</v>
      </c>
      <c r="H12" s="328">
        <v>0.37</v>
      </c>
      <c r="I12" s="328">
        <v>55.3</v>
      </c>
      <c r="J12" s="328">
        <v>44.7</v>
      </c>
      <c r="K12" s="328">
        <v>32.4</v>
      </c>
      <c r="L12" s="328">
        <v>67.599999999999994</v>
      </c>
      <c r="M12" s="328">
        <v>50.2</v>
      </c>
      <c r="N12" s="328">
        <v>49.8</v>
      </c>
      <c r="O12" s="328">
        <v>78.3</v>
      </c>
      <c r="P12" s="328">
        <v>21.7</v>
      </c>
      <c r="Q12" s="328">
        <v>67.900000000000006</v>
      </c>
      <c r="R12" s="328">
        <v>32.1</v>
      </c>
      <c r="S12" s="328">
        <v>1.2</v>
      </c>
      <c r="T12" s="328">
        <v>98.8</v>
      </c>
      <c r="U12" s="328">
        <v>1.4</v>
      </c>
      <c r="V12" s="328">
        <v>98.6</v>
      </c>
      <c r="W12" s="328">
        <v>1.8</v>
      </c>
      <c r="X12" s="328">
        <v>98.2</v>
      </c>
      <c r="Y12" s="328">
        <v>4.4035149999999996</v>
      </c>
      <c r="Z12" s="328">
        <v>1474</v>
      </c>
      <c r="AA12" s="328">
        <v>1342</v>
      </c>
      <c r="AB12" s="328">
        <v>43</v>
      </c>
      <c r="AC12" s="328">
        <v>-0.27</v>
      </c>
      <c r="AD12" s="328">
        <v>-0.34</v>
      </c>
      <c r="AE12" s="328">
        <v>-0.21</v>
      </c>
      <c r="AF12" s="328">
        <v>62.4</v>
      </c>
      <c r="AG12" s="328">
        <v>37.6</v>
      </c>
      <c r="AH12" s="328">
        <v>40.4</v>
      </c>
      <c r="AI12" s="328">
        <v>59.6</v>
      </c>
      <c r="AJ12" s="328">
        <v>64.400000000000006</v>
      </c>
      <c r="AK12" s="328">
        <v>35.6</v>
      </c>
      <c r="AL12" s="328">
        <v>88.6</v>
      </c>
      <c r="AM12" s="328">
        <v>11.4</v>
      </c>
      <c r="AN12" s="328">
        <v>81.2</v>
      </c>
      <c r="AO12" s="328">
        <v>18.8</v>
      </c>
      <c r="AP12" s="328">
        <v>2.6</v>
      </c>
      <c r="AQ12" s="328">
        <v>97.4</v>
      </c>
      <c r="AR12" s="328">
        <v>2.8</v>
      </c>
      <c r="AS12" s="328">
        <v>97.2</v>
      </c>
      <c r="AT12" s="328">
        <v>4.0999999999999996</v>
      </c>
      <c r="AU12" s="328">
        <v>95.9</v>
      </c>
      <c r="AV12" s="328">
        <v>3.7516620000000001</v>
      </c>
      <c r="AW12" s="328">
        <v>2936</v>
      </c>
      <c r="AX12" s="328">
        <v>2669</v>
      </c>
      <c r="AY12" s="328">
        <v>46.5</v>
      </c>
      <c r="AZ12" s="328">
        <v>0.01</v>
      </c>
      <c r="BA12" s="328">
        <v>-0.04</v>
      </c>
      <c r="BB12" s="328">
        <v>0.06</v>
      </c>
      <c r="BC12" s="328">
        <v>58.9</v>
      </c>
      <c r="BD12" s="328">
        <v>41.1</v>
      </c>
      <c r="BE12" s="328">
        <v>36.4</v>
      </c>
      <c r="BF12" s="328">
        <v>63.6</v>
      </c>
      <c r="BG12" s="328">
        <v>57.3</v>
      </c>
      <c r="BH12" s="328">
        <v>42.7</v>
      </c>
      <c r="BI12" s="328">
        <v>83.5</v>
      </c>
      <c r="BJ12" s="328">
        <v>16.5</v>
      </c>
      <c r="BK12" s="328">
        <v>74.599999999999994</v>
      </c>
      <c r="BL12" s="328">
        <v>25.4</v>
      </c>
      <c r="BM12" s="328">
        <v>1.9</v>
      </c>
      <c r="BN12" s="328">
        <v>98.1</v>
      </c>
      <c r="BO12" s="328">
        <v>2.1</v>
      </c>
      <c r="BP12" s="328">
        <v>97.9</v>
      </c>
      <c r="BQ12" s="328">
        <v>2.9</v>
      </c>
      <c r="BR12" s="328">
        <v>97.1</v>
      </c>
      <c r="BS12" s="328">
        <v>4.0762559999999999</v>
      </c>
      <c r="BT12" s="328">
        <v>73057.009999999995</v>
      </c>
      <c r="BU12" s="328">
        <v>402.84300000000002</v>
      </c>
      <c r="BV12" s="328">
        <v>63402.76</v>
      </c>
      <c r="BW12" s="328">
        <v>-368.59300000000002</v>
      </c>
      <c r="BX12" s="328">
        <v>136459.76999999999</v>
      </c>
      <c r="BY12" s="328">
        <v>34.25</v>
      </c>
      <c r="BZ12" s="328">
        <v>6437.94</v>
      </c>
      <c r="CA12" s="328">
        <v>5529.95</v>
      </c>
      <c r="CB12" s="328">
        <v>11967.89</v>
      </c>
    </row>
    <row r="13" spans="1:80" x14ac:dyDescent="0.2">
      <c r="A13" s="328" t="s">
        <v>324</v>
      </c>
      <c r="B13" s="326" t="s">
        <v>181</v>
      </c>
      <c r="C13" s="328">
        <v>2744</v>
      </c>
      <c r="D13" s="328">
        <v>2565</v>
      </c>
      <c r="E13" s="328">
        <v>54.3</v>
      </c>
      <c r="F13" s="328">
        <v>0.38</v>
      </c>
      <c r="G13" s="328">
        <v>0.33</v>
      </c>
      <c r="H13" s="328">
        <v>0.43</v>
      </c>
      <c r="I13" s="328">
        <v>43.3</v>
      </c>
      <c r="J13" s="328">
        <v>56.7</v>
      </c>
      <c r="K13" s="328">
        <v>25.6</v>
      </c>
      <c r="L13" s="328">
        <v>74.400000000000006</v>
      </c>
      <c r="M13" s="328">
        <v>46.4</v>
      </c>
      <c r="N13" s="328">
        <v>53.6</v>
      </c>
      <c r="O13" s="328">
        <v>69.3</v>
      </c>
      <c r="P13" s="328">
        <v>30.7</v>
      </c>
      <c r="Q13" s="328">
        <v>59.5</v>
      </c>
      <c r="R13" s="328">
        <v>40.5</v>
      </c>
      <c r="S13" s="328">
        <v>0.9</v>
      </c>
      <c r="T13" s="328">
        <v>99.1</v>
      </c>
      <c r="U13" s="328">
        <v>1.2</v>
      </c>
      <c r="V13" s="328">
        <v>98.8</v>
      </c>
      <c r="W13" s="328">
        <v>1.5</v>
      </c>
      <c r="X13" s="328">
        <v>98.5</v>
      </c>
      <c r="Y13" s="328">
        <v>4.8541759999999998</v>
      </c>
      <c r="Z13" s="328">
        <v>2793</v>
      </c>
      <c r="AA13" s="328">
        <v>2584</v>
      </c>
      <c r="AB13" s="328">
        <v>50.7</v>
      </c>
      <c r="AC13" s="328">
        <v>0.06</v>
      </c>
      <c r="AD13" s="328">
        <v>0.01</v>
      </c>
      <c r="AE13" s="328">
        <v>0.1</v>
      </c>
      <c r="AF13" s="328">
        <v>47.2</v>
      </c>
      <c r="AG13" s="328">
        <v>52.8</v>
      </c>
      <c r="AH13" s="328">
        <v>29.2</v>
      </c>
      <c r="AI13" s="328">
        <v>70.8</v>
      </c>
      <c r="AJ13" s="328">
        <v>56.8</v>
      </c>
      <c r="AK13" s="328">
        <v>43.2</v>
      </c>
      <c r="AL13" s="328">
        <v>77.2</v>
      </c>
      <c r="AM13" s="328">
        <v>22.8</v>
      </c>
      <c r="AN13" s="328">
        <v>69.5</v>
      </c>
      <c r="AO13" s="328">
        <v>30.5</v>
      </c>
      <c r="AP13" s="328">
        <v>1.7</v>
      </c>
      <c r="AQ13" s="328">
        <v>98.3</v>
      </c>
      <c r="AR13" s="328">
        <v>1.9</v>
      </c>
      <c r="AS13" s="328">
        <v>98.1</v>
      </c>
      <c r="AT13" s="328">
        <v>2.5</v>
      </c>
      <c r="AU13" s="328">
        <v>97.5</v>
      </c>
      <c r="AV13" s="328">
        <v>4.5270989999999998</v>
      </c>
      <c r="AW13" s="328">
        <v>5537</v>
      </c>
      <c r="AX13" s="328">
        <v>5149</v>
      </c>
      <c r="AY13" s="328">
        <v>52.5</v>
      </c>
      <c r="AZ13" s="328">
        <v>0.22</v>
      </c>
      <c r="BA13" s="328">
        <v>0.18</v>
      </c>
      <c r="BB13" s="328">
        <v>0.25</v>
      </c>
      <c r="BC13" s="328">
        <v>45.2</v>
      </c>
      <c r="BD13" s="328">
        <v>54.8</v>
      </c>
      <c r="BE13" s="328">
        <v>27.4</v>
      </c>
      <c r="BF13" s="328">
        <v>72.599999999999994</v>
      </c>
      <c r="BG13" s="328">
        <v>51.6</v>
      </c>
      <c r="BH13" s="328">
        <v>48.4</v>
      </c>
      <c r="BI13" s="328">
        <v>73.3</v>
      </c>
      <c r="BJ13" s="328">
        <v>26.7</v>
      </c>
      <c r="BK13" s="328">
        <v>64.599999999999994</v>
      </c>
      <c r="BL13" s="328">
        <v>35.4</v>
      </c>
      <c r="BM13" s="328">
        <v>1.3</v>
      </c>
      <c r="BN13" s="328">
        <v>98.7</v>
      </c>
      <c r="BO13" s="328">
        <v>1.5</v>
      </c>
      <c r="BP13" s="328">
        <v>98.5</v>
      </c>
      <c r="BQ13" s="328">
        <v>2</v>
      </c>
      <c r="BR13" s="328">
        <v>98</v>
      </c>
      <c r="BS13" s="328">
        <v>4.68919</v>
      </c>
      <c r="BT13" s="328">
        <v>149123.29</v>
      </c>
      <c r="BU13" s="328">
        <v>969.10299999999995</v>
      </c>
      <c r="BV13" s="328">
        <v>141484.51999999999</v>
      </c>
      <c r="BW13" s="328">
        <v>144.79300000000001</v>
      </c>
      <c r="BX13" s="328">
        <v>290607.81</v>
      </c>
      <c r="BY13" s="328">
        <v>1113.896</v>
      </c>
      <c r="BZ13" s="328">
        <v>13319.86</v>
      </c>
      <c r="CA13" s="328">
        <v>12644.19</v>
      </c>
      <c r="CB13" s="328">
        <v>25964.05</v>
      </c>
    </row>
    <row r="14" spans="1:80" x14ac:dyDescent="0.2">
      <c r="A14" s="328" t="s">
        <v>325</v>
      </c>
      <c r="B14" s="326" t="s">
        <v>182</v>
      </c>
      <c r="C14" s="328">
        <v>4450</v>
      </c>
      <c r="D14" s="328">
        <v>4020</v>
      </c>
      <c r="E14" s="328">
        <v>52</v>
      </c>
      <c r="F14" s="328">
        <v>0.37</v>
      </c>
      <c r="G14" s="328">
        <v>0.33</v>
      </c>
      <c r="H14" s="328">
        <v>0.41</v>
      </c>
      <c r="I14" s="328">
        <v>49.4</v>
      </c>
      <c r="J14" s="328">
        <v>50.6</v>
      </c>
      <c r="K14" s="328">
        <v>29.7</v>
      </c>
      <c r="L14" s="328">
        <v>70.3</v>
      </c>
      <c r="M14" s="328">
        <v>47.9</v>
      </c>
      <c r="N14" s="328">
        <v>52.1</v>
      </c>
      <c r="O14" s="328">
        <v>74.8</v>
      </c>
      <c r="P14" s="328">
        <v>25.2</v>
      </c>
      <c r="Q14" s="328">
        <v>64.7</v>
      </c>
      <c r="R14" s="328">
        <v>35.299999999999997</v>
      </c>
      <c r="S14" s="328">
        <v>1.5</v>
      </c>
      <c r="T14" s="328">
        <v>98.5</v>
      </c>
      <c r="U14" s="328">
        <v>1.6</v>
      </c>
      <c r="V14" s="328">
        <v>98.4</v>
      </c>
      <c r="W14" s="328">
        <v>2.2999999999999998</v>
      </c>
      <c r="X14" s="328">
        <v>97.7</v>
      </c>
      <c r="Y14" s="328">
        <v>4.6192039999999999</v>
      </c>
      <c r="Z14" s="328">
        <v>4630</v>
      </c>
      <c r="AA14" s="328">
        <v>4143</v>
      </c>
      <c r="AB14" s="328">
        <v>46.3</v>
      </c>
      <c r="AC14" s="328">
        <v>-0.12</v>
      </c>
      <c r="AD14" s="328">
        <v>-0.15</v>
      </c>
      <c r="AE14" s="328">
        <v>-0.08</v>
      </c>
      <c r="AF14" s="328">
        <v>55.6</v>
      </c>
      <c r="AG14" s="328">
        <v>44.4</v>
      </c>
      <c r="AH14" s="328">
        <v>36.6</v>
      </c>
      <c r="AI14" s="328">
        <v>63.4</v>
      </c>
      <c r="AJ14" s="328">
        <v>59</v>
      </c>
      <c r="AK14" s="328">
        <v>41</v>
      </c>
      <c r="AL14" s="328">
        <v>82.3</v>
      </c>
      <c r="AM14" s="328">
        <v>17.7</v>
      </c>
      <c r="AN14" s="328">
        <v>74.7</v>
      </c>
      <c r="AO14" s="328">
        <v>25.3</v>
      </c>
      <c r="AP14" s="328">
        <v>2.9</v>
      </c>
      <c r="AQ14" s="328">
        <v>97.1</v>
      </c>
      <c r="AR14" s="328">
        <v>3.2</v>
      </c>
      <c r="AS14" s="328">
        <v>96.8</v>
      </c>
      <c r="AT14" s="328">
        <v>4.0999999999999996</v>
      </c>
      <c r="AU14" s="328">
        <v>95.9</v>
      </c>
      <c r="AV14" s="328">
        <v>4.1043409999999998</v>
      </c>
      <c r="AW14" s="328">
        <v>9080</v>
      </c>
      <c r="AX14" s="328">
        <v>8163</v>
      </c>
      <c r="AY14" s="328">
        <v>49.1</v>
      </c>
      <c r="AZ14" s="328">
        <v>0.12</v>
      </c>
      <c r="BA14" s="328">
        <v>0.1</v>
      </c>
      <c r="BB14" s="328">
        <v>0.15</v>
      </c>
      <c r="BC14" s="328">
        <v>52.6</v>
      </c>
      <c r="BD14" s="328">
        <v>47.4</v>
      </c>
      <c r="BE14" s="328">
        <v>33.200000000000003</v>
      </c>
      <c r="BF14" s="328">
        <v>66.8</v>
      </c>
      <c r="BG14" s="328">
        <v>53.6</v>
      </c>
      <c r="BH14" s="328">
        <v>46.4</v>
      </c>
      <c r="BI14" s="328">
        <v>78.599999999999994</v>
      </c>
      <c r="BJ14" s="328">
        <v>21.4</v>
      </c>
      <c r="BK14" s="328">
        <v>69.8</v>
      </c>
      <c r="BL14" s="328">
        <v>30.2</v>
      </c>
      <c r="BM14" s="328">
        <v>2.2000000000000002</v>
      </c>
      <c r="BN14" s="328">
        <v>97.8</v>
      </c>
      <c r="BO14" s="328">
        <v>2.4</v>
      </c>
      <c r="BP14" s="328">
        <v>97.6</v>
      </c>
      <c r="BQ14" s="328">
        <v>3.2</v>
      </c>
      <c r="BR14" s="328">
        <v>96.8</v>
      </c>
      <c r="BS14" s="328">
        <v>4.3566690000000001</v>
      </c>
      <c r="BT14" s="328">
        <v>231403.42</v>
      </c>
      <c r="BU14" s="328">
        <v>1478.943</v>
      </c>
      <c r="BV14" s="328">
        <v>214521.3</v>
      </c>
      <c r="BW14" s="328">
        <v>-478.56900000000002</v>
      </c>
      <c r="BX14" s="328">
        <v>445924.72</v>
      </c>
      <c r="BY14" s="328">
        <v>1000.374</v>
      </c>
      <c r="BZ14" s="328">
        <v>20555.46</v>
      </c>
      <c r="CA14" s="328">
        <v>19003.099999999999</v>
      </c>
      <c r="CB14" s="328">
        <v>39558.559999999998</v>
      </c>
    </row>
    <row r="15" spans="1:80" x14ac:dyDescent="0.2">
      <c r="A15" s="328" t="s">
        <v>326</v>
      </c>
      <c r="B15" s="326" t="s">
        <v>83</v>
      </c>
      <c r="C15" s="328">
        <v>27205</v>
      </c>
      <c r="D15" s="328">
        <v>24770</v>
      </c>
      <c r="E15" s="328">
        <v>53</v>
      </c>
      <c r="F15" s="328">
        <v>0.68</v>
      </c>
      <c r="G15" s="328">
        <v>0.67</v>
      </c>
      <c r="H15" s="328">
        <v>0.7</v>
      </c>
      <c r="I15" s="328">
        <v>47.5</v>
      </c>
      <c r="J15" s="328">
        <v>52.5</v>
      </c>
      <c r="K15" s="328">
        <v>27.9</v>
      </c>
      <c r="L15" s="328">
        <v>72.099999999999994</v>
      </c>
      <c r="M15" s="328">
        <v>44.7</v>
      </c>
      <c r="N15" s="328">
        <v>55.3</v>
      </c>
      <c r="O15" s="328">
        <v>72</v>
      </c>
      <c r="P15" s="328">
        <v>28</v>
      </c>
      <c r="Q15" s="328">
        <v>62.1</v>
      </c>
      <c r="R15" s="328">
        <v>37.9</v>
      </c>
      <c r="S15" s="328">
        <v>1</v>
      </c>
      <c r="T15" s="328">
        <v>99</v>
      </c>
      <c r="U15" s="328">
        <v>1.1000000000000001</v>
      </c>
      <c r="V15" s="328">
        <v>98.9</v>
      </c>
      <c r="W15" s="328">
        <v>1.5</v>
      </c>
      <c r="X15" s="328">
        <v>98.5</v>
      </c>
      <c r="Y15" s="328">
        <v>4.7260770000000001</v>
      </c>
      <c r="Z15" s="328">
        <v>28532</v>
      </c>
      <c r="AA15" s="328">
        <v>25690</v>
      </c>
      <c r="AB15" s="328">
        <v>48</v>
      </c>
      <c r="AC15" s="328">
        <v>0.23</v>
      </c>
      <c r="AD15" s="328">
        <v>0.21</v>
      </c>
      <c r="AE15" s="328">
        <v>0.25</v>
      </c>
      <c r="AF15" s="328">
        <v>51.9</v>
      </c>
      <c r="AG15" s="328">
        <v>48.1</v>
      </c>
      <c r="AH15" s="328">
        <v>32.799999999999997</v>
      </c>
      <c r="AI15" s="328">
        <v>67.2</v>
      </c>
      <c r="AJ15" s="328">
        <v>58</v>
      </c>
      <c r="AK15" s="328">
        <v>42</v>
      </c>
      <c r="AL15" s="328">
        <v>82.5</v>
      </c>
      <c r="AM15" s="328">
        <v>17.5</v>
      </c>
      <c r="AN15" s="328">
        <v>75.099999999999994</v>
      </c>
      <c r="AO15" s="328">
        <v>24.9</v>
      </c>
      <c r="AP15" s="328">
        <v>1.9</v>
      </c>
      <c r="AQ15" s="328">
        <v>98.1</v>
      </c>
      <c r="AR15" s="328">
        <v>2.1</v>
      </c>
      <c r="AS15" s="328">
        <v>97.9</v>
      </c>
      <c r="AT15" s="328">
        <v>2.8</v>
      </c>
      <c r="AU15" s="328">
        <v>97.2</v>
      </c>
      <c r="AV15" s="328">
        <v>4.2357750000000003</v>
      </c>
      <c r="AW15" s="328">
        <v>55737</v>
      </c>
      <c r="AX15" s="328">
        <v>50460</v>
      </c>
      <c r="AY15" s="328">
        <v>50.4</v>
      </c>
      <c r="AZ15" s="328">
        <v>0.45</v>
      </c>
      <c r="BA15" s="328">
        <v>0.44</v>
      </c>
      <c r="BB15" s="328">
        <v>0.46</v>
      </c>
      <c r="BC15" s="328">
        <v>49.8</v>
      </c>
      <c r="BD15" s="328">
        <v>50.2</v>
      </c>
      <c r="BE15" s="328">
        <v>30.5</v>
      </c>
      <c r="BF15" s="328">
        <v>69.5</v>
      </c>
      <c r="BG15" s="328">
        <v>51.5</v>
      </c>
      <c r="BH15" s="328">
        <v>48.5</v>
      </c>
      <c r="BI15" s="328">
        <v>77.400000000000006</v>
      </c>
      <c r="BJ15" s="328">
        <v>22.6</v>
      </c>
      <c r="BK15" s="328">
        <v>68.8</v>
      </c>
      <c r="BL15" s="328">
        <v>31.2</v>
      </c>
      <c r="BM15" s="328">
        <v>1.5</v>
      </c>
      <c r="BN15" s="328">
        <v>98.5</v>
      </c>
      <c r="BO15" s="328">
        <v>1.6</v>
      </c>
      <c r="BP15" s="328">
        <v>98.4</v>
      </c>
      <c r="BQ15" s="328">
        <v>2.2000000000000002</v>
      </c>
      <c r="BR15" s="328">
        <v>97.8</v>
      </c>
      <c r="BS15" s="328">
        <v>4.4750889999999997</v>
      </c>
      <c r="BT15" s="328">
        <v>1440811.21</v>
      </c>
      <c r="BU15" s="328">
        <v>16950.118999999999</v>
      </c>
      <c r="BV15" s="328">
        <v>1368794.72</v>
      </c>
      <c r="BW15" s="328">
        <v>5912.384</v>
      </c>
      <c r="BX15" s="328">
        <v>2809605.93</v>
      </c>
      <c r="BY15" s="328">
        <v>22862.503000000001</v>
      </c>
      <c r="BZ15" s="328">
        <v>128572.95</v>
      </c>
      <c r="CA15" s="328">
        <v>120855.14</v>
      </c>
      <c r="CB15" s="328">
        <v>249428.09</v>
      </c>
    </row>
    <row r="16" spans="1:80" x14ac:dyDescent="0.2">
      <c r="A16" s="328" t="s">
        <v>183</v>
      </c>
      <c r="B16" s="326" t="s">
        <v>183</v>
      </c>
      <c r="C16" s="328">
        <v>7123</v>
      </c>
      <c r="D16" s="328">
        <v>6276</v>
      </c>
      <c r="E16" s="328">
        <v>58.6</v>
      </c>
      <c r="F16" s="328">
        <v>0.93</v>
      </c>
      <c r="G16" s="328">
        <v>0.9</v>
      </c>
      <c r="H16" s="328">
        <v>0.96</v>
      </c>
      <c r="I16" s="328">
        <v>35.4</v>
      </c>
      <c r="J16" s="328">
        <v>64.599999999999994</v>
      </c>
      <c r="K16" s="328">
        <v>18.899999999999999</v>
      </c>
      <c r="L16" s="328">
        <v>81.099999999999994</v>
      </c>
      <c r="M16" s="328">
        <v>36.4</v>
      </c>
      <c r="N16" s="328">
        <v>63.6</v>
      </c>
      <c r="O16" s="328">
        <v>60.6</v>
      </c>
      <c r="P16" s="328">
        <v>39.4</v>
      </c>
      <c r="Q16" s="328">
        <v>50.1</v>
      </c>
      <c r="R16" s="328">
        <v>49.9</v>
      </c>
      <c r="S16" s="328">
        <v>0.7</v>
      </c>
      <c r="T16" s="328">
        <v>99.3</v>
      </c>
      <c r="U16" s="328">
        <v>0.7</v>
      </c>
      <c r="V16" s="328">
        <v>99.3</v>
      </c>
      <c r="W16" s="328">
        <v>1.1000000000000001</v>
      </c>
      <c r="X16" s="328">
        <v>98.9</v>
      </c>
      <c r="Y16" s="328">
        <v>5.3660639999999997</v>
      </c>
      <c r="Z16" s="328">
        <v>7452</v>
      </c>
      <c r="AA16" s="328">
        <v>6541</v>
      </c>
      <c r="AB16" s="328">
        <v>54.1</v>
      </c>
      <c r="AC16" s="328">
        <v>0.52</v>
      </c>
      <c r="AD16" s="328">
        <v>0.49</v>
      </c>
      <c r="AE16" s="328">
        <v>0.55000000000000004</v>
      </c>
      <c r="AF16" s="328">
        <v>40.4</v>
      </c>
      <c r="AG16" s="328">
        <v>59.6</v>
      </c>
      <c r="AH16" s="328">
        <v>22.6</v>
      </c>
      <c r="AI16" s="328">
        <v>77.400000000000006</v>
      </c>
      <c r="AJ16" s="328">
        <v>49.3</v>
      </c>
      <c r="AK16" s="328">
        <v>50.7</v>
      </c>
      <c r="AL16" s="328">
        <v>74</v>
      </c>
      <c r="AM16" s="328">
        <v>26</v>
      </c>
      <c r="AN16" s="328">
        <v>65.5</v>
      </c>
      <c r="AO16" s="328">
        <v>34.5</v>
      </c>
      <c r="AP16" s="328">
        <v>1.4</v>
      </c>
      <c r="AQ16" s="328">
        <v>98.6</v>
      </c>
      <c r="AR16" s="328">
        <v>1.5</v>
      </c>
      <c r="AS16" s="328">
        <v>98.5</v>
      </c>
      <c r="AT16" s="328">
        <v>2</v>
      </c>
      <c r="AU16" s="328">
        <v>98</v>
      </c>
      <c r="AV16" s="328">
        <v>4.8842309999999998</v>
      </c>
      <c r="AW16" s="328">
        <v>14575</v>
      </c>
      <c r="AX16" s="328">
        <v>12817</v>
      </c>
      <c r="AY16" s="328">
        <v>56.3</v>
      </c>
      <c r="AZ16" s="328">
        <v>0.72</v>
      </c>
      <c r="BA16" s="328">
        <v>0.7</v>
      </c>
      <c r="BB16" s="328">
        <v>0.74</v>
      </c>
      <c r="BC16" s="328">
        <v>38</v>
      </c>
      <c r="BD16" s="328">
        <v>62</v>
      </c>
      <c r="BE16" s="328">
        <v>20.8</v>
      </c>
      <c r="BF16" s="328">
        <v>79.2</v>
      </c>
      <c r="BG16" s="328">
        <v>43</v>
      </c>
      <c r="BH16" s="328">
        <v>57</v>
      </c>
      <c r="BI16" s="328">
        <v>67.5</v>
      </c>
      <c r="BJ16" s="328">
        <v>32.5</v>
      </c>
      <c r="BK16" s="328">
        <v>58</v>
      </c>
      <c r="BL16" s="328">
        <v>42</v>
      </c>
      <c r="BM16" s="328">
        <v>1</v>
      </c>
      <c r="BN16" s="328">
        <v>99</v>
      </c>
      <c r="BO16" s="328">
        <v>1.1000000000000001</v>
      </c>
      <c r="BP16" s="328">
        <v>98.9</v>
      </c>
      <c r="BQ16" s="328">
        <v>1.5</v>
      </c>
      <c r="BR16" s="328">
        <v>98.5</v>
      </c>
      <c r="BS16" s="328">
        <v>5.1197090000000003</v>
      </c>
      <c r="BT16" s="328">
        <v>417109.06</v>
      </c>
      <c r="BU16" s="328">
        <v>5814.6390000000001</v>
      </c>
      <c r="BV16" s="328">
        <v>403338.12</v>
      </c>
      <c r="BW16" s="328">
        <v>3382.8519999999999</v>
      </c>
      <c r="BX16" s="328">
        <v>820447.18</v>
      </c>
      <c r="BY16" s="328">
        <v>9197.491</v>
      </c>
      <c r="BZ16" s="328">
        <v>38222.480000000003</v>
      </c>
      <c r="CA16" s="328">
        <v>36397.29</v>
      </c>
      <c r="CB16" s="328">
        <v>74619.77</v>
      </c>
    </row>
    <row r="17" spans="1:80" x14ac:dyDescent="0.2">
      <c r="A17" s="328" t="s">
        <v>184</v>
      </c>
      <c r="B17" s="326" t="s">
        <v>184</v>
      </c>
      <c r="C17" s="328">
        <v>11204</v>
      </c>
      <c r="D17" s="328">
        <v>10502</v>
      </c>
      <c r="E17" s="328">
        <v>48.3</v>
      </c>
      <c r="F17" s="328">
        <v>0.49</v>
      </c>
      <c r="G17" s="328">
        <v>0.47</v>
      </c>
      <c r="H17" s="328">
        <v>0.51</v>
      </c>
      <c r="I17" s="328">
        <v>58</v>
      </c>
      <c r="J17" s="328">
        <v>42</v>
      </c>
      <c r="K17" s="328">
        <v>36.1</v>
      </c>
      <c r="L17" s="328">
        <v>63.9</v>
      </c>
      <c r="M17" s="328">
        <v>50.2</v>
      </c>
      <c r="N17" s="328">
        <v>49.8</v>
      </c>
      <c r="O17" s="328">
        <v>80.099999999999994</v>
      </c>
      <c r="P17" s="328">
        <v>19.899999999999999</v>
      </c>
      <c r="Q17" s="328">
        <v>70.400000000000006</v>
      </c>
      <c r="R17" s="328">
        <v>29.6</v>
      </c>
      <c r="S17" s="328">
        <v>1.3</v>
      </c>
      <c r="T17" s="328">
        <v>98.7</v>
      </c>
      <c r="U17" s="328">
        <v>1.4</v>
      </c>
      <c r="V17" s="328">
        <v>98.6</v>
      </c>
      <c r="W17" s="328">
        <v>1.8</v>
      </c>
      <c r="X17" s="328">
        <v>98.2</v>
      </c>
      <c r="Y17" s="328">
        <v>4.2222939999999998</v>
      </c>
      <c r="Z17" s="328">
        <v>11636</v>
      </c>
      <c r="AA17" s="328">
        <v>10860</v>
      </c>
      <c r="AB17" s="328">
        <v>43.2</v>
      </c>
      <c r="AC17" s="328">
        <v>-0.02</v>
      </c>
      <c r="AD17" s="328">
        <v>-0.05</v>
      </c>
      <c r="AE17" s="328">
        <v>0</v>
      </c>
      <c r="AF17" s="328">
        <v>61.9</v>
      </c>
      <c r="AG17" s="328">
        <v>38.1</v>
      </c>
      <c r="AH17" s="328">
        <v>41.2</v>
      </c>
      <c r="AI17" s="328">
        <v>58.8</v>
      </c>
      <c r="AJ17" s="328">
        <v>65.900000000000006</v>
      </c>
      <c r="AK17" s="328">
        <v>34.1</v>
      </c>
      <c r="AL17" s="328">
        <v>89.2</v>
      </c>
      <c r="AM17" s="328">
        <v>10.8</v>
      </c>
      <c r="AN17" s="328">
        <v>83.1</v>
      </c>
      <c r="AO17" s="328">
        <v>16.899999999999999</v>
      </c>
      <c r="AP17" s="328">
        <v>2</v>
      </c>
      <c r="AQ17" s="328">
        <v>98</v>
      </c>
      <c r="AR17" s="328">
        <v>2.2999999999999998</v>
      </c>
      <c r="AS17" s="328">
        <v>97.7</v>
      </c>
      <c r="AT17" s="328">
        <v>2.9</v>
      </c>
      <c r="AU17" s="328">
        <v>97.1</v>
      </c>
      <c r="AV17" s="328">
        <v>3.7210570000000001</v>
      </c>
      <c r="AW17" s="328">
        <v>22840</v>
      </c>
      <c r="AX17" s="328">
        <v>21362</v>
      </c>
      <c r="AY17" s="328">
        <v>45.7</v>
      </c>
      <c r="AZ17" s="328">
        <v>0.23</v>
      </c>
      <c r="BA17" s="328">
        <v>0.21</v>
      </c>
      <c r="BB17" s="328">
        <v>0.25</v>
      </c>
      <c r="BC17" s="328">
        <v>59.9</v>
      </c>
      <c r="BD17" s="328">
        <v>40.1</v>
      </c>
      <c r="BE17" s="328">
        <v>38.700000000000003</v>
      </c>
      <c r="BF17" s="328">
        <v>61.3</v>
      </c>
      <c r="BG17" s="328">
        <v>58.2</v>
      </c>
      <c r="BH17" s="328">
        <v>41.8</v>
      </c>
      <c r="BI17" s="328">
        <v>84.7</v>
      </c>
      <c r="BJ17" s="328">
        <v>15.3</v>
      </c>
      <c r="BK17" s="328">
        <v>76.900000000000006</v>
      </c>
      <c r="BL17" s="328">
        <v>23.1</v>
      </c>
      <c r="BM17" s="328">
        <v>1.7</v>
      </c>
      <c r="BN17" s="328">
        <v>98.3</v>
      </c>
      <c r="BO17" s="328">
        <v>1.9</v>
      </c>
      <c r="BP17" s="328">
        <v>98.1</v>
      </c>
      <c r="BQ17" s="328">
        <v>2.4</v>
      </c>
      <c r="BR17" s="328">
        <v>97.6</v>
      </c>
      <c r="BS17" s="328">
        <v>3.9669349999999999</v>
      </c>
      <c r="BT17" s="328">
        <v>541674.06000000006</v>
      </c>
      <c r="BU17" s="328">
        <v>5137.4889999999996</v>
      </c>
      <c r="BV17" s="328">
        <v>502612.79</v>
      </c>
      <c r="BW17" s="328">
        <v>-232.27500000000001</v>
      </c>
      <c r="BX17" s="328">
        <v>1044286.85</v>
      </c>
      <c r="BY17" s="328">
        <v>4905.2139999999999</v>
      </c>
      <c r="BZ17" s="328">
        <v>47306.59</v>
      </c>
      <c r="CA17" s="328">
        <v>43298.22</v>
      </c>
      <c r="CB17" s="328">
        <v>90604.81</v>
      </c>
    </row>
    <row r="18" spans="1:80" x14ac:dyDescent="0.2">
      <c r="A18" s="328" t="s">
        <v>185</v>
      </c>
      <c r="B18" s="326" t="s">
        <v>185</v>
      </c>
      <c r="C18" s="328">
        <v>4764</v>
      </c>
      <c r="D18" s="328">
        <v>4457</v>
      </c>
      <c r="E18" s="328">
        <v>51.9</v>
      </c>
      <c r="F18" s="328">
        <v>0.67</v>
      </c>
      <c r="G18" s="328">
        <v>0.64</v>
      </c>
      <c r="H18" s="328">
        <v>0.71</v>
      </c>
      <c r="I18" s="328">
        <v>49.4</v>
      </c>
      <c r="J18" s="328">
        <v>50.6</v>
      </c>
      <c r="K18" s="328">
        <v>28.9</v>
      </c>
      <c r="L18" s="328">
        <v>71.099999999999994</v>
      </c>
      <c r="M18" s="328">
        <v>49.7</v>
      </c>
      <c r="N18" s="328">
        <v>50.3</v>
      </c>
      <c r="O18" s="328">
        <v>77.099999999999994</v>
      </c>
      <c r="P18" s="328">
        <v>22.9</v>
      </c>
      <c r="Q18" s="328">
        <v>67.900000000000006</v>
      </c>
      <c r="R18" s="328">
        <v>32.1</v>
      </c>
      <c r="S18" s="328">
        <v>1</v>
      </c>
      <c r="T18" s="328">
        <v>99</v>
      </c>
      <c r="U18" s="328">
        <v>1</v>
      </c>
      <c r="V18" s="328">
        <v>99</v>
      </c>
      <c r="W18" s="328">
        <v>1.5</v>
      </c>
      <c r="X18" s="328">
        <v>98.5</v>
      </c>
      <c r="Y18" s="328">
        <v>4.5388970000000004</v>
      </c>
      <c r="Z18" s="328">
        <v>4620</v>
      </c>
      <c r="AA18" s="328">
        <v>4302</v>
      </c>
      <c r="AB18" s="328">
        <v>47.3</v>
      </c>
      <c r="AC18" s="328">
        <v>0.2</v>
      </c>
      <c r="AD18" s="328">
        <v>0.17</v>
      </c>
      <c r="AE18" s="328">
        <v>0.24</v>
      </c>
      <c r="AF18" s="328">
        <v>52.4</v>
      </c>
      <c r="AG18" s="328">
        <v>47.6</v>
      </c>
      <c r="AH18" s="328">
        <v>32.700000000000003</v>
      </c>
      <c r="AI18" s="328">
        <v>67.3</v>
      </c>
      <c r="AJ18" s="328">
        <v>58.1</v>
      </c>
      <c r="AK18" s="328">
        <v>41.9</v>
      </c>
      <c r="AL18" s="328">
        <v>85.1</v>
      </c>
      <c r="AM18" s="328">
        <v>14.9</v>
      </c>
      <c r="AN18" s="328">
        <v>77.400000000000006</v>
      </c>
      <c r="AO18" s="328">
        <v>22.6</v>
      </c>
      <c r="AP18" s="328">
        <v>1.8</v>
      </c>
      <c r="AQ18" s="328">
        <v>98.2</v>
      </c>
      <c r="AR18" s="328">
        <v>2</v>
      </c>
      <c r="AS18" s="328">
        <v>98</v>
      </c>
      <c r="AT18" s="328">
        <v>2.7</v>
      </c>
      <c r="AU18" s="328">
        <v>97.3</v>
      </c>
      <c r="AV18" s="328">
        <v>4.1354800000000003</v>
      </c>
      <c r="AW18" s="328">
        <v>9384</v>
      </c>
      <c r="AX18" s="328">
        <v>8759</v>
      </c>
      <c r="AY18" s="328">
        <v>49.6</v>
      </c>
      <c r="AZ18" s="328">
        <v>0.44</v>
      </c>
      <c r="BA18" s="328">
        <v>0.42</v>
      </c>
      <c r="BB18" s="328">
        <v>0.47</v>
      </c>
      <c r="BC18" s="328">
        <v>50.9</v>
      </c>
      <c r="BD18" s="328">
        <v>49.1</v>
      </c>
      <c r="BE18" s="328">
        <v>30.8</v>
      </c>
      <c r="BF18" s="328">
        <v>69.2</v>
      </c>
      <c r="BG18" s="328">
        <v>53.8</v>
      </c>
      <c r="BH18" s="328">
        <v>46.2</v>
      </c>
      <c r="BI18" s="328">
        <v>81</v>
      </c>
      <c r="BJ18" s="328">
        <v>19</v>
      </c>
      <c r="BK18" s="328">
        <v>72.599999999999994</v>
      </c>
      <c r="BL18" s="328">
        <v>27.4</v>
      </c>
      <c r="BM18" s="328">
        <v>1.4</v>
      </c>
      <c r="BN18" s="328">
        <v>98.6</v>
      </c>
      <c r="BO18" s="328">
        <v>1.5</v>
      </c>
      <c r="BP18" s="328">
        <v>98.5</v>
      </c>
      <c r="BQ18" s="328">
        <v>2.1</v>
      </c>
      <c r="BR18" s="328">
        <v>97.9</v>
      </c>
      <c r="BS18" s="328">
        <v>4.3402839999999996</v>
      </c>
      <c r="BT18" s="328">
        <v>247301.41</v>
      </c>
      <c r="BU18" s="328">
        <v>3006.7860000000001</v>
      </c>
      <c r="BV18" s="328">
        <v>218539.28</v>
      </c>
      <c r="BW18" s="328">
        <v>879.1</v>
      </c>
      <c r="BX18" s="328">
        <v>465840.69</v>
      </c>
      <c r="BY18" s="328">
        <v>3885.886</v>
      </c>
      <c r="BZ18" s="328">
        <v>21623.31</v>
      </c>
      <c r="CA18" s="328">
        <v>19105.919999999998</v>
      </c>
      <c r="CB18" s="328">
        <v>40729.230000000003</v>
      </c>
    </row>
    <row r="19" spans="1:80" x14ac:dyDescent="0.2">
      <c r="A19" s="328" t="s">
        <v>327</v>
      </c>
      <c r="B19" s="326" t="s">
        <v>186</v>
      </c>
      <c r="C19" s="328">
        <v>4114</v>
      </c>
      <c r="D19" s="328">
        <v>3535</v>
      </c>
      <c r="E19" s="328">
        <v>57.1</v>
      </c>
      <c r="F19" s="328">
        <v>0.85</v>
      </c>
      <c r="G19" s="328">
        <v>0.8</v>
      </c>
      <c r="H19" s="328">
        <v>0.89</v>
      </c>
      <c r="I19" s="328">
        <v>37.5</v>
      </c>
      <c r="J19" s="328">
        <v>62.5</v>
      </c>
      <c r="K19" s="328">
        <v>20.399999999999999</v>
      </c>
      <c r="L19" s="328">
        <v>79.599999999999994</v>
      </c>
      <c r="M19" s="328">
        <v>38.299999999999997</v>
      </c>
      <c r="N19" s="328">
        <v>61.7</v>
      </c>
      <c r="O19" s="328">
        <v>63.7</v>
      </c>
      <c r="P19" s="328">
        <v>36.299999999999997</v>
      </c>
      <c r="Q19" s="328">
        <v>53.4</v>
      </c>
      <c r="R19" s="328">
        <v>46.6</v>
      </c>
      <c r="S19" s="328">
        <v>0.9</v>
      </c>
      <c r="T19" s="328">
        <v>99.1</v>
      </c>
      <c r="U19" s="328">
        <v>0.9</v>
      </c>
      <c r="V19" s="328">
        <v>99.1</v>
      </c>
      <c r="W19" s="328">
        <v>1.3</v>
      </c>
      <c r="X19" s="328">
        <v>98.7</v>
      </c>
      <c r="Y19" s="328">
        <v>5.2067500000000004</v>
      </c>
      <c r="Z19" s="328">
        <v>4824</v>
      </c>
      <c r="AA19" s="328">
        <v>3987</v>
      </c>
      <c r="AB19" s="328">
        <v>50.6</v>
      </c>
      <c r="AC19" s="328">
        <v>0.47</v>
      </c>
      <c r="AD19" s="328">
        <v>0.43</v>
      </c>
      <c r="AE19" s="328">
        <v>0.51</v>
      </c>
      <c r="AF19" s="328">
        <v>45.3</v>
      </c>
      <c r="AG19" s="328">
        <v>54.7</v>
      </c>
      <c r="AH19" s="328">
        <v>28.7</v>
      </c>
      <c r="AI19" s="328">
        <v>71.3</v>
      </c>
      <c r="AJ19" s="328">
        <v>52.4</v>
      </c>
      <c r="AK19" s="328">
        <v>47.6</v>
      </c>
      <c r="AL19" s="328">
        <v>77</v>
      </c>
      <c r="AM19" s="328">
        <v>23</v>
      </c>
      <c r="AN19" s="328">
        <v>68.599999999999994</v>
      </c>
      <c r="AO19" s="328">
        <v>31.4</v>
      </c>
      <c r="AP19" s="328">
        <v>2.2999999999999998</v>
      </c>
      <c r="AQ19" s="328">
        <v>97.7</v>
      </c>
      <c r="AR19" s="328">
        <v>2.8</v>
      </c>
      <c r="AS19" s="328">
        <v>97.2</v>
      </c>
      <c r="AT19" s="328">
        <v>3.9</v>
      </c>
      <c r="AU19" s="328">
        <v>96.1</v>
      </c>
      <c r="AV19" s="328">
        <v>4.5716640000000002</v>
      </c>
      <c r="AW19" s="328">
        <v>8938</v>
      </c>
      <c r="AX19" s="328">
        <v>7522</v>
      </c>
      <c r="AY19" s="328">
        <v>53.6</v>
      </c>
      <c r="AZ19" s="328">
        <v>0.65</v>
      </c>
      <c r="BA19" s="328">
        <v>0.62</v>
      </c>
      <c r="BB19" s="328">
        <v>0.68</v>
      </c>
      <c r="BC19" s="328">
        <v>41.7</v>
      </c>
      <c r="BD19" s="328">
        <v>58.3</v>
      </c>
      <c r="BE19" s="328">
        <v>24.9</v>
      </c>
      <c r="BF19" s="328">
        <v>75.099999999999994</v>
      </c>
      <c r="BG19" s="328">
        <v>45.9</v>
      </c>
      <c r="BH19" s="328">
        <v>54.1</v>
      </c>
      <c r="BI19" s="328">
        <v>70.900000000000006</v>
      </c>
      <c r="BJ19" s="328">
        <v>29.1</v>
      </c>
      <c r="BK19" s="328">
        <v>61.6</v>
      </c>
      <c r="BL19" s="328">
        <v>38.4</v>
      </c>
      <c r="BM19" s="328">
        <v>1.7</v>
      </c>
      <c r="BN19" s="328">
        <v>98.3</v>
      </c>
      <c r="BO19" s="328">
        <v>2</v>
      </c>
      <c r="BP19" s="328">
        <v>98</v>
      </c>
      <c r="BQ19" s="328">
        <v>2.7</v>
      </c>
      <c r="BR19" s="328">
        <v>97.3</v>
      </c>
      <c r="BS19" s="328">
        <v>4.863982</v>
      </c>
      <c r="BT19" s="328">
        <v>234726.68</v>
      </c>
      <c r="BU19" s="328">
        <v>2991.2049999999999</v>
      </c>
      <c r="BV19" s="328">
        <v>244304.53</v>
      </c>
      <c r="BW19" s="328">
        <v>1882.7070000000001</v>
      </c>
      <c r="BX19" s="328">
        <v>479031.21</v>
      </c>
      <c r="BY19" s="328">
        <v>4873.9120000000003</v>
      </c>
      <c r="BZ19" s="328">
        <v>21420.57</v>
      </c>
      <c r="CA19" s="328">
        <v>22053.71</v>
      </c>
      <c r="CB19" s="328">
        <v>43474.28</v>
      </c>
    </row>
    <row r="20" spans="1:80" x14ac:dyDescent="0.2">
      <c r="A20" s="328" t="s">
        <v>328</v>
      </c>
      <c r="B20" s="326" t="s">
        <v>88</v>
      </c>
      <c r="C20" s="328">
        <v>14615</v>
      </c>
      <c r="D20" s="328">
        <v>12784</v>
      </c>
      <c r="E20" s="328">
        <v>48.6</v>
      </c>
      <c r="F20" s="328">
        <v>0.39</v>
      </c>
      <c r="G20" s="328">
        <v>0.37</v>
      </c>
      <c r="H20" s="328">
        <v>0.41</v>
      </c>
      <c r="I20" s="328">
        <v>57.1</v>
      </c>
      <c r="J20" s="328">
        <v>42.9</v>
      </c>
      <c r="K20" s="328">
        <v>35.299999999999997</v>
      </c>
      <c r="L20" s="328">
        <v>64.7</v>
      </c>
      <c r="M20" s="328">
        <v>48</v>
      </c>
      <c r="N20" s="328">
        <v>52</v>
      </c>
      <c r="O20" s="328">
        <v>80</v>
      </c>
      <c r="P20" s="328">
        <v>20</v>
      </c>
      <c r="Q20" s="328">
        <v>69.400000000000006</v>
      </c>
      <c r="R20" s="328">
        <v>30.6</v>
      </c>
      <c r="S20" s="328">
        <v>1.4</v>
      </c>
      <c r="T20" s="328">
        <v>98.6</v>
      </c>
      <c r="U20" s="328">
        <v>1.5</v>
      </c>
      <c r="V20" s="328">
        <v>98.5</v>
      </c>
      <c r="W20" s="328">
        <v>1.9</v>
      </c>
      <c r="X20" s="328">
        <v>98.1</v>
      </c>
      <c r="Y20" s="328">
        <v>4.2793840000000003</v>
      </c>
      <c r="Z20" s="328">
        <v>14334</v>
      </c>
      <c r="AA20" s="328">
        <v>12399</v>
      </c>
      <c r="AB20" s="328">
        <v>41.4</v>
      </c>
      <c r="AC20" s="328">
        <v>-0.15</v>
      </c>
      <c r="AD20" s="328">
        <v>-0.17</v>
      </c>
      <c r="AE20" s="328">
        <v>-0.13</v>
      </c>
      <c r="AF20" s="328">
        <v>65.5</v>
      </c>
      <c r="AG20" s="328">
        <v>34.5</v>
      </c>
      <c r="AH20" s="328">
        <v>45.1</v>
      </c>
      <c r="AI20" s="328">
        <v>54.9</v>
      </c>
      <c r="AJ20" s="328">
        <v>62.2</v>
      </c>
      <c r="AK20" s="328">
        <v>37.799999999999997</v>
      </c>
      <c r="AL20" s="328">
        <v>89.9</v>
      </c>
      <c r="AM20" s="328">
        <v>10.1</v>
      </c>
      <c r="AN20" s="328">
        <v>83.4</v>
      </c>
      <c r="AO20" s="328">
        <v>16.600000000000001</v>
      </c>
      <c r="AP20" s="328">
        <v>3</v>
      </c>
      <c r="AQ20" s="328">
        <v>97</v>
      </c>
      <c r="AR20" s="328">
        <v>3.2</v>
      </c>
      <c r="AS20" s="328">
        <v>96.8</v>
      </c>
      <c r="AT20" s="328">
        <v>4.5</v>
      </c>
      <c r="AU20" s="328">
        <v>95.5</v>
      </c>
      <c r="AV20" s="328">
        <v>3.5815959999999998</v>
      </c>
      <c r="AW20" s="328">
        <v>28949</v>
      </c>
      <c r="AX20" s="328">
        <v>25183</v>
      </c>
      <c r="AY20" s="328">
        <v>45</v>
      </c>
      <c r="AZ20" s="328">
        <v>0.12</v>
      </c>
      <c r="BA20" s="328">
        <v>0.11</v>
      </c>
      <c r="BB20" s="328">
        <v>0.14000000000000001</v>
      </c>
      <c r="BC20" s="328">
        <v>61.2</v>
      </c>
      <c r="BD20" s="328">
        <v>38.799999999999997</v>
      </c>
      <c r="BE20" s="328">
        <v>40.200000000000003</v>
      </c>
      <c r="BF20" s="328">
        <v>59.8</v>
      </c>
      <c r="BG20" s="328">
        <v>55</v>
      </c>
      <c r="BH20" s="328">
        <v>45</v>
      </c>
      <c r="BI20" s="328">
        <v>84.9</v>
      </c>
      <c r="BJ20" s="328">
        <v>15.1</v>
      </c>
      <c r="BK20" s="328">
        <v>76.3</v>
      </c>
      <c r="BL20" s="328">
        <v>23.7</v>
      </c>
      <c r="BM20" s="328">
        <v>2.2000000000000002</v>
      </c>
      <c r="BN20" s="328">
        <v>97.8</v>
      </c>
      <c r="BO20" s="328">
        <v>2.2999999999999998</v>
      </c>
      <c r="BP20" s="328">
        <v>97.7</v>
      </c>
      <c r="BQ20" s="328">
        <v>3.2</v>
      </c>
      <c r="BR20" s="328">
        <v>96.8</v>
      </c>
      <c r="BS20" s="328">
        <v>3.9338769999999998</v>
      </c>
      <c r="BT20" s="328">
        <v>710839.38</v>
      </c>
      <c r="BU20" s="328">
        <v>4958.7060000000001</v>
      </c>
      <c r="BV20" s="328">
        <v>592920.79</v>
      </c>
      <c r="BW20" s="328">
        <v>-1841.1610000000001</v>
      </c>
      <c r="BX20" s="328">
        <v>1303760.17</v>
      </c>
      <c r="BY20" s="328">
        <v>3117.5450000000001</v>
      </c>
      <c r="BZ20" s="328">
        <v>62543.21</v>
      </c>
      <c r="CA20" s="328">
        <v>51338.6</v>
      </c>
      <c r="CB20" s="328">
        <v>113881.81</v>
      </c>
    </row>
    <row r="21" spans="1:80" x14ac:dyDescent="0.2">
      <c r="A21" s="328" t="s">
        <v>329</v>
      </c>
      <c r="B21" s="326" t="s">
        <v>187</v>
      </c>
      <c r="C21" s="328">
        <v>3578</v>
      </c>
      <c r="D21" s="328">
        <v>3433</v>
      </c>
      <c r="E21" s="328">
        <v>43.4</v>
      </c>
      <c r="F21" s="328">
        <v>-0.03</v>
      </c>
      <c r="G21" s="328">
        <v>-7.0000000000000007E-2</v>
      </c>
      <c r="H21" s="328">
        <v>0.02</v>
      </c>
      <c r="I21" s="328">
        <v>68.5</v>
      </c>
      <c r="J21" s="328">
        <v>31.5</v>
      </c>
      <c r="K21" s="328">
        <v>45.1</v>
      </c>
      <c r="L21" s="328">
        <v>54.9</v>
      </c>
      <c r="M21" s="328">
        <v>56.2</v>
      </c>
      <c r="N21" s="328">
        <v>43.8</v>
      </c>
      <c r="O21" s="328">
        <v>87</v>
      </c>
      <c r="P21" s="328">
        <v>13</v>
      </c>
      <c r="Q21" s="328">
        <v>78.900000000000006</v>
      </c>
      <c r="R21" s="328">
        <v>21.1</v>
      </c>
      <c r="S21" s="328">
        <v>1.4</v>
      </c>
      <c r="T21" s="328">
        <v>98.6</v>
      </c>
      <c r="U21" s="328">
        <v>1.5</v>
      </c>
      <c r="V21" s="328">
        <v>98.5</v>
      </c>
      <c r="W21" s="328">
        <v>1.9</v>
      </c>
      <c r="X21" s="328">
        <v>98.1</v>
      </c>
      <c r="Y21" s="328">
        <v>3.6969919999999998</v>
      </c>
      <c r="Z21" s="328">
        <v>3355</v>
      </c>
      <c r="AA21" s="328">
        <v>3206</v>
      </c>
      <c r="AB21" s="328">
        <v>35.5</v>
      </c>
      <c r="AC21" s="328">
        <v>-0.59</v>
      </c>
      <c r="AD21" s="328">
        <v>-0.63</v>
      </c>
      <c r="AE21" s="328">
        <v>-0.55000000000000004</v>
      </c>
      <c r="AF21" s="328">
        <v>77.900000000000006</v>
      </c>
      <c r="AG21" s="328">
        <v>22.1</v>
      </c>
      <c r="AH21" s="328">
        <v>57.7</v>
      </c>
      <c r="AI21" s="328">
        <v>42.3</v>
      </c>
      <c r="AJ21" s="328">
        <v>72</v>
      </c>
      <c r="AK21" s="328">
        <v>28</v>
      </c>
      <c r="AL21" s="328">
        <v>95</v>
      </c>
      <c r="AM21" s="328">
        <v>5</v>
      </c>
      <c r="AN21" s="328">
        <v>91.3</v>
      </c>
      <c r="AO21" s="328">
        <v>8.6999999999999993</v>
      </c>
      <c r="AP21" s="328">
        <v>3.2</v>
      </c>
      <c r="AQ21" s="328">
        <v>96.8</v>
      </c>
      <c r="AR21" s="328">
        <v>3.7</v>
      </c>
      <c r="AS21" s="328">
        <v>96.3</v>
      </c>
      <c r="AT21" s="328">
        <v>5.2</v>
      </c>
      <c r="AU21" s="328">
        <v>94.8</v>
      </c>
      <c r="AV21" s="328">
        <v>2.9406430000000001</v>
      </c>
      <c r="AW21" s="328">
        <v>6933</v>
      </c>
      <c r="AX21" s="328">
        <v>6639</v>
      </c>
      <c r="AY21" s="328">
        <v>39.6</v>
      </c>
      <c r="AZ21" s="328">
        <v>-0.3</v>
      </c>
      <c r="BA21" s="328">
        <v>-0.33</v>
      </c>
      <c r="BB21" s="328">
        <v>-0.27</v>
      </c>
      <c r="BC21" s="328">
        <v>73.099999999999994</v>
      </c>
      <c r="BD21" s="328">
        <v>26.9</v>
      </c>
      <c r="BE21" s="328">
        <v>51.2</v>
      </c>
      <c r="BF21" s="328">
        <v>48.8</v>
      </c>
      <c r="BG21" s="328">
        <v>63.9</v>
      </c>
      <c r="BH21" s="328">
        <v>36.1</v>
      </c>
      <c r="BI21" s="328">
        <v>90.9</v>
      </c>
      <c r="BJ21" s="328">
        <v>9.1</v>
      </c>
      <c r="BK21" s="328">
        <v>84.9</v>
      </c>
      <c r="BL21" s="328">
        <v>15.1</v>
      </c>
      <c r="BM21" s="328">
        <v>2.2999999999999998</v>
      </c>
      <c r="BN21" s="328">
        <v>97.7</v>
      </c>
      <c r="BO21" s="328">
        <v>2.6</v>
      </c>
      <c r="BP21" s="328">
        <v>97.4</v>
      </c>
      <c r="BQ21" s="328">
        <v>3.5</v>
      </c>
      <c r="BR21" s="328">
        <v>96.5</v>
      </c>
      <c r="BS21" s="328">
        <v>3.3309820000000001</v>
      </c>
      <c r="BT21" s="328">
        <v>155415.25</v>
      </c>
      <c r="BU21" s="328">
        <v>-91.462000000000003</v>
      </c>
      <c r="BV21" s="328">
        <v>119134.63</v>
      </c>
      <c r="BW21" s="328">
        <v>-1893.231</v>
      </c>
      <c r="BX21" s="328">
        <v>274549.88</v>
      </c>
      <c r="BY21" s="328">
        <v>-1984.693</v>
      </c>
      <c r="BZ21" s="328">
        <v>13227.84</v>
      </c>
      <c r="CA21" s="328">
        <v>9865.86</v>
      </c>
      <c r="CB21" s="328">
        <v>23093.7</v>
      </c>
    </row>
    <row r="22" spans="1:80" x14ac:dyDescent="0.2">
      <c r="A22" s="328" t="s">
        <v>330</v>
      </c>
      <c r="B22" s="326" t="s">
        <v>188</v>
      </c>
      <c r="C22" s="328">
        <v>9215</v>
      </c>
      <c r="D22" s="328">
        <v>7838</v>
      </c>
      <c r="E22" s="328">
        <v>51</v>
      </c>
      <c r="F22" s="328">
        <v>0.57999999999999996</v>
      </c>
      <c r="G22" s="328">
        <v>0.55000000000000004</v>
      </c>
      <c r="H22" s="328">
        <v>0.6</v>
      </c>
      <c r="I22" s="328">
        <v>51.4</v>
      </c>
      <c r="J22" s="328">
        <v>48.6</v>
      </c>
      <c r="K22" s="328">
        <v>30.5</v>
      </c>
      <c r="L22" s="328">
        <v>69.5</v>
      </c>
      <c r="M22" s="328">
        <v>44.1</v>
      </c>
      <c r="N22" s="328">
        <v>55.9</v>
      </c>
      <c r="O22" s="328">
        <v>76.5</v>
      </c>
      <c r="P22" s="328">
        <v>23.5</v>
      </c>
      <c r="Q22" s="328">
        <v>65</v>
      </c>
      <c r="R22" s="328">
        <v>35</v>
      </c>
      <c r="S22" s="328">
        <v>1.3</v>
      </c>
      <c r="T22" s="328">
        <v>98.7</v>
      </c>
      <c r="U22" s="328">
        <v>1.4</v>
      </c>
      <c r="V22" s="328">
        <v>98.6</v>
      </c>
      <c r="W22" s="328">
        <v>1.8</v>
      </c>
      <c r="X22" s="328">
        <v>98.2</v>
      </c>
      <c r="Y22" s="328">
        <v>4.540756</v>
      </c>
      <c r="Z22" s="328">
        <v>9143</v>
      </c>
      <c r="AA22" s="328">
        <v>7676</v>
      </c>
      <c r="AB22" s="328">
        <v>44</v>
      </c>
      <c r="AC22" s="328">
        <v>0.04</v>
      </c>
      <c r="AD22" s="328">
        <v>0.02</v>
      </c>
      <c r="AE22" s="328">
        <v>7.0000000000000007E-2</v>
      </c>
      <c r="AF22" s="328">
        <v>60</v>
      </c>
      <c r="AG22" s="328">
        <v>40</v>
      </c>
      <c r="AH22" s="328">
        <v>39.5</v>
      </c>
      <c r="AI22" s="328">
        <v>60.5</v>
      </c>
      <c r="AJ22" s="328">
        <v>57.8</v>
      </c>
      <c r="AK22" s="328">
        <v>42.2</v>
      </c>
      <c r="AL22" s="328">
        <v>87.7</v>
      </c>
      <c r="AM22" s="328">
        <v>12.3</v>
      </c>
      <c r="AN22" s="328">
        <v>80.099999999999994</v>
      </c>
      <c r="AO22" s="328">
        <v>19.899999999999999</v>
      </c>
      <c r="AP22" s="328">
        <v>2.8</v>
      </c>
      <c r="AQ22" s="328">
        <v>97.2</v>
      </c>
      <c r="AR22" s="328">
        <v>2.9</v>
      </c>
      <c r="AS22" s="328">
        <v>97.1</v>
      </c>
      <c r="AT22" s="328">
        <v>4.0999999999999996</v>
      </c>
      <c r="AU22" s="328">
        <v>95.9</v>
      </c>
      <c r="AV22" s="328">
        <v>3.8613979999999999</v>
      </c>
      <c r="AW22" s="328">
        <v>18358</v>
      </c>
      <c r="AX22" s="328">
        <v>15514</v>
      </c>
      <c r="AY22" s="328">
        <v>47.5</v>
      </c>
      <c r="AZ22" s="328">
        <v>0.31</v>
      </c>
      <c r="BA22" s="328">
        <v>0.28999999999999998</v>
      </c>
      <c r="BB22" s="328">
        <v>0.33</v>
      </c>
      <c r="BC22" s="328">
        <v>55.7</v>
      </c>
      <c r="BD22" s="328">
        <v>44.3</v>
      </c>
      <c r="BE22" s="328">
        <v>35</v>
      </c>
      <c r="BF22" s="328">
        <v>65</v>
      </c>
      <c r="BG22" s="328">
        <v>50.9</v>
      </c>
      <c r="BH22" s="328">
        <v>49.1</v>
      </c>
      <c r="BI22" s="328">
        <v>82.1</v>
      </c>
      <c r="BJ22" s="328">
        <v>17.899999999999999</v>
      </c>
      <c r="BK22" s="328">
        <v>72.5</v>
      </c>
      <c r="BL22" s="328">
        <v>27.5</v>
      </c>
      <c r="BM22" s="328">
        <v>2</v>
      </c>
      <c r="BN22" s="328">
        <v>98</v>
      </c>
      <c r="BO22" s="328">
        <v>2.2000000000000002</v>
      </c>
      <c r="BP22" s="328">
        <v>97.8</v>
      </c>
      <c r="BQ22" s="328">
        <v>3</v>
      </c>
      <c r="BR22" s="328">
        <v>97</v>
      </c>
      <c r="BS22" s="328">
        <v>4.2024090000000003</v>
      </c>
      <c r="BT22" s="328">
        <v>469870.23</v>
      </c>
      <c r="BU22" s="328">
        <v>4515.8639999999996</v>
      </c>
      <c r="BV22" s="328">
        <v>402181.15</v>
      </c>
      <c r="BW22" s="328">
        <v>341.81099999999998</v>
      </c>
      <c r="BX22" s="328">
        <v>872051.38</v>
      </c>
      <c r="BY22" s="328">
        <v>4857.6750000000002</v>
      </c>
      <c r="BZ22" s="328">
        <v>41843.07</v>
      </c>
      <c r="CA22" s="328">
        <v>35304.769999999997</v>
      </c>
      <c r="CB22" s="328">
        <v>77147.839999999997</v>
      </c>
    </row>
    <row r="23" spans="1:80" x14ac:dyDescent="0.2">
      <c r="A23" s="328" t="s">
        <v>331</v>
      </c>
      <c r="B23" s="326" t="s">
        <v>189</v>
      </c>
      <c r="C23" s="328">
        <v>1822</v>
      </c>
      <c r="D23" s="328">
        <v>1513</v>
      </c>
      <c r="E23" s="328">
        <v>47</v>
      </c>
      <c r="F23" s="328">
        <v>0.35</v>
      </c>
      <c r="G23" s="328">
        <v>0.28999999999999998</v>
      </c>
      <c r="H23" s="328">
        <v>0.42</v>
      </c>
      <c r="I23" s="328">
        <v>63.4</v>
      </c>
      <c r="J23" s="328">
        <v>36.6</v>
      </c>
      <c r="K23" s="328">
        <v>40</v>
      </c>
      <c r="L23" s="328">
        <v>60</v>
      </c>
      <c r="M23" s="328">
        <v>51.4</v>
      </c>
      <c r="N23" s="328">
        <v>48.6</v>
      </c>
      <c r="O23" s="328">
        <v>84</v>
      </c>
      <c r="P23" s="328">
        <v>16</v>
      </c>
      <c r="Q23" s="328">
        <v>73.099999999999994</v>
      </c>
      <c r="R23" s="328">
        <v>26.9</v>
      </c>
      <c r="S23" s="328">
        <v>1.6</v>
      </c>
      <c r="T23" s="328">
        <v>98.4</v>
      </c>
      <c r="U23" s="328">
        <v>1.6</v>
      </c>
      <c r="V23" s="328">
        <v>98.4</v>
      </c>
      <c r="W23" s="328">
        <v>2.2999999999999998</v>
      </c>
      <c r="X23" s="328">
        <v>97.7</v>
      </c>
      <c r="Y23" s="328">
        <v>4.1011519999999999</v>
      </c>
      <c r="Z23" s="328">
        <v>1836</v>
      </c>
      <c r="AA23" s="328">
        <v>1517</v>
      </c>
      <c r="AB23" s="328">
        <v>39</v>
      </c>
      <c r="AC23" s="328">
        <v>-0.19</v>
      </c>
      <c r="AD23" s="328">
        <v>-0.25</v>
      </c>
      <c r="AE23" s="328">
        <v>-0.13</v>
      </c>
      <c r="AF23" s="328">
        <v>70.2</v>
      </c>
      <c r="AG23" s="328">
        <v>29.8</v>
      </c>
      <c r="AH23" s="328">
        <v>50.2</v>
      </c>
      <c r="AI23" s="328">
        <v>49.8</v>
      </c>
      <c r="AJ23" s="328">
        <v>66.5</v>
      </c>
      <c r="AK23" s="328">
        <v>33.5</v>
      </c>
      <c r="AL23" s="328">
        <v>91.6</v>
      </c>
      <c r="AM23" s="328">
        <v>8.4</v>
      </c>
      <c r="AN23" s="328">
        <v>85.2</v>
      </c>
      <c r="AO23" s="328">
        <v>14.8</v>
      </c>
      <c r="AP23" s="328">
        <v>3.5</v>
      </c>
      <c r="AQ23" s="328">
        <v>96.5</v>
      </c>
      <c r="AR23" s="328">
        <v>3.7</v>
      </c>
      <c r="AS23" s="328">
        <v>96.3</v>
      </c>
      <c r="AT23" s="328">
        <v>5.3</v>
      </c>
      <c r="AU23" s="328">
        <v>94.7</v>
      </c>
      <c r="AV23" s="328">
        <v>3.3594599999999999</v>
      </c>
      <c r="AW23" s="328">
        <v>3658</v>
      </c>
      <c r="AX23" s="328">
        <v>3030</v>
      </c>
      <c r="AY23" s="328">
        <v>43</v>
      </c>
      <c r="AZ23" s="328">
        <v>0.08</v>
      </c>
      <c r="BA23" s="328">
        <v>0.04</v>
      </c>
      <c r="BB23" s="328">
        <v>0.13</v>
      </c>
      <c r="BC23" s="328">
        <v>66.8</v>
      </c>
      <c r="BD23" s="328">
        <v>33.200000000000003</v>
      </c>
      <c r="BE23" s="328">
        <v>45.1</v>
      </c>
      <c r="BF23" s="328">
        <v>54.9</v>
      </c>
      <c r="BG23" s="328">
        <v>59</v>
      </c>
      <c r="BH23" s="328">
        <v>41</v>
      </c>
      <c r="BI23" s="328">
        <v>87.8</v>
      </c>
      <c r="BJ23" s="328">
        <v>12.2</v>
      </c>
      <c r="BK23" s="328">
        <v>79.099999999999994</v>
      </c>
      <c r="BL23" s="328">
        <v>20.9</v>
      </c>
      <c r="BM23" s="328">
        <v>2.6</v>
      </c>
      <c r="BN23" s="328">
        <v>97.4</v>
      </c>
      <c r="BO23" s="328">
        <v>2.7</v>
      </c>
      <c r="BP23" s="328">
        <v>97.3</v>
      </c>
      <c r="BQ23" s="328">
        <v>3.8</v>
      </c>
      <c r="BR23" s="328">
        <v>96.2</v>
      </c>
      <c r="BS23" s="328">
        <v>3.7288869999999998</v>
      </c>
      <c r="BT23" s="328">
        <v>85553.9</v>
      </c>
      <c r="BU23" s="328">
        <v>534.30399999999997</v>
      </c>
      <c r="BV23" s="328">
        <v>71605.009999999995</v>
      </c>
      <c r="BW23" s="328">
        <v>-289.74099999999999</v>
      </c>
      <c r="BX23" s="328">
        <v>157158.91</v>
      </c>
      <c r="BY23" s="328">
        <v>244.56299999999999</v>
      </c>
      <c r="BZ23" s="328">
        <v>7472.3</v>
      </c>
      <c r="CA23" s="328">
        <v>6167.97</v>
      </c>
      <c r="CB23" s="328">
        <v>13640.27</v>
      </c>
    </row>
    <row r="24" spans="1:80" x14ac:dyDescent="0.2">
      <c r="A24" s="328" t="s">
        <v>332</v>
      </c>
      <c r="B24" s="326" t="s">
        <v>92</v>
      </c>
      <c r="C24" s="328">
        <v>972</v>
      </c>
      <c r="D24" s="328">
        <v>804</v>
      </c>
      <c r="E24" s="328">
        <v>66.3</v>
      </c>
      <c r="F24" s="328">
        <v>1.18</v>
      </c>
      <c r="G24" s="328">
        <v>1.0900000000000001</v>
      </c>
      <c r="H24" s="328">
        <v>1.27</v>
      </c>
      <c r="I24" s="328">
        <v>21.5</v>
      </c>
      <c r="J24" s="328">
        <v>78.5</v>
      </c>
      <c r="K24" s="328">
        <v>9.6</v>
      </c>
      <c r="L24" s="328">
        <v>90.4</v>
      </c>
      <c r="M24" s="328">
        <v>31.8</v>
      </c>
      <c r="N24" s="328">
        <v>68.2</v>
      </c>
      <c r="O24" s="328">
        <v>47.6</v>
      </c>
      <c r="P24" s="328">
        <v>52.4</v>
      </c>
      <c r="Q24" s="328">
        <v>39.9</v>
      </c>
      <c r="R24" s="328">
        <v>60.1</v>
      </c>
      <c r="S24" s="328">
        <v>0.4</v>
      </c>
      <c r="T24" s="328">
        <v>99.6</v>
      </c>
      <c r="U24" s="328">
        <v>0.4</v>
      </c>
      <c r="V24" s="328">
        <v>99.6</v>
      </c>
      <c r="W24" s="328">
        <v>0.9</v>
      </c>
      <c r="X24" s="328">
        <v>99.1</v>
      </c>
      <c r="Y24" s="328">
        <v>6.2196290000000003</v>
      </c>
      <c r="Z24" s="328">
        <v>903</v>
      </c>
      <c r="AA24" s="328">
        <v>732</v>
      </c>
      <c r="AB24" s="328">
        <v>61.9</v>
      </c>
      <c r="AC24" s="328">
        <v>0.86</v>
      </c>
      <c r="AD24" s="328">
        <v>0.77</v>
      </c>
      <c r="AE24" s="328">
        <v>0.96</v>
      </c>
      <c r="AF24" s="328">
        <v>28.2</v>
      </c>
      <c r="AG24" s="328">
        <v>71.8</v>
      </c>
      <c r="AH24" s="328">
        <v>16.2</v>
      </c>
      <c r="AI24" s="328">
        <v>83.8</v>
      </c>
      <c r="AJ24" s="328">
        <v>41.4</v>
      </c>
      <c r="AK24" s="328">
        <v>58.6</v>
      </c>
      <c r="AL24" s="328">
        <v>60</v>
      </c>
      <c r="AM24" s="328">
        <v>40</v>
      </c>
      <c r="AN24" s="328">
        <v>53.5</v>
      </c>
      <c r="AO24" s="328">
        <v>46.5</v>
      </c>
      <c r="AP24" s="328">
        <v>1.9</v>
      </c>
      <c r="AQ24" s="328">
        <v>98.1</v>
      </c>
      <c r="AR24" s="328">
        <v>2</v>
      </c>
      <c r="AS24" s="328">
        <v>98</v>
      </c>
      <c r="AT24" s="328">
        <v>2.5</v>
      </c>
      <c r="AU24" s="328">
        <v>97.5</v>
      </c>
      <c r="AV24" s="328">
        <v>5.791417</v>
      </c>
      <c r="AW24" s="328">
        <v>1875</v>
      </c>
      <c r="AX24" s="328">
        <v>1536</v>
      </c>
      <c r="AY24" s="328">
        <v>64.2</v>
      </c>
      <c r="AZ24" s="328">
        <v>1.03</v>
      </c>
      <c r="BA24" s="328">
        <v>0.97</v>
      </c>
      <c r="BB24" s="328">
        <v>1.0900000000000001</v>
      </c>
      <c r="BC24" s="328">
        <v>24.7</v>
      </c>
      <c r="BD24" s="328">
        <v>75.3</v>
      </c>
      <c r="BE24" s="328">
        <v>12.7</v>
      </c>
      <c r="BF24" s="328">
        <v>87.3</v>
      </c>
      <c r="BG24" s="328">
        <v>36.4</v>
      </c>
      <c r="BH24" s="328">
        <v>63.6</v>
      </c>
      <c r="BI24" s="328">
        <v>53.6</v>
      </c>
      <c r="BJ24" s="328">
        <v>46.4</v>
      </c>
      <c r="BK24" s="328">
        <v>46.5</v>
      </c>
      <c r="BL24" s="328">
        <v>53.5</v>
      </c>
      <c r="BM24" s="328">
        <v>1.1000000000000001</v>
      </c>
      <c r="BN24" s="328">
        <v>98.9</v>
      </c>
      <c r="BO24" s="328">
        <v>1.2</v>
      </c>
      <c r="BP24" s="328">
        <v>98.8</v>
      </c>
      <c r="BQ24" s="328">
        <v>1.7</v>
      </c>
      <c r="BR24" s="328">
        <v>98.3</v>
      </c>
      <c r="BS24" s="328">
        <v>6.0134020000000001</v>
      </c>
      <c r="BT24" s="328">
        <v>64449.45</v>
      </c>
      <c r="BU24" s="328">
        <v>948.19899999999996</v>
      </c>
      <c r="BV24" s="328">
        <v>55882.43</v>
      </c>
      <c r="BW24" s="328">
        <v>632.42399999999998</v>
      </c>
      <c r="BX24" s="328">
        <v>120331.88</v>
      </c>
      <c r="BY24" s="328">
        <v>1580.623</v>
      </c>
      <c r="BZ24" s="328">
        <v>6045.48</v>
      </c>
      <c r="CA24" s="328">
        <v>5229.6499999999996</v>
      </c>
      <c r="CB24" s="328">
        <v>11275.13</v>
      </c>
    </row>
    <row r="25" spans="1:80" x14ac:dyDescent="0.2">
      <c r="A25" s="328" t="s">
        <v>333</v>
      </c>
      <c r="B25" s="326" t="s">
        <v>93</v>
      </c>
      <c r="C25" s="328">
        <v>4111</v>
      </c>
      <c r="D25" s="328">
        <v>3279</v>
      </c>
      <c r="E25" s="328">
        <v>50.2</v>
      </c>
      <c r="F25" s="328">
        <v>0.8</v>
      </c>
      <c r="G25" s="328">
        <v>0.75</v>
      </c>
      <c r="H25" s="328">
        <v>0.84</v>
      </c>
      <c r="I25" s="328">
        <v>52.3</v>
      </c>
      <c r="J25" s="328">
        <v>47.7</v>
      </c>
      <c r="K25" s="328">
        <v>33.5</v>
      </c>
      <c r="L25" s="328">
        <v>66.5</v>
      </c>
      <c r="M25" s="328">
        <v>44.5</v>
      </c>
      <c r="N25" s="328">
        <v>55.5</v>
      </c>
      <c r="O25" s="328">
        <v>74.599999999999994</v>
      </c>
      <c r="P25" s="328">
        <v>25.4</v>
      </c>
      <c r="Q25" s="328">
        <v>64.099999999999994</v>
      </c>
      <c r="R25" s="328">
        <v>35.9</v>
      </c>
      <c r="S25" s="328">
        <v>1.6</v>
      </c>
      <c r="T25" s="328">
        <v>98.4</v>
      </c>
      <c r="U25" s="328">
        <v>1.8</v>
      </c>
      <c r="V25" s="328">
        <v>98.2</v>
      </c>
      <c r="W25" s="328">
        <v>3.3</v>
      </c>
      <c r="X25" s="328">
        <v>96.7</v>
      </c>
      <c r="Y25" s="328">
        <v>4.5659179999999999</v>
      </c>
      <c r="Z25" s="328">
        <v>4462</v>
      </c>
      <c r="AA25" s="328">
        <v>3310</v>
      </c>
      <c r="AB25" s="328">
        <v>44.3</v>
      </c>
      <c r="AC25" s="328">
        <v>0.31</v>
      </c>
      <c r="AD25" s="328">
        <v>0.27</v>
      </c>
      <c r="AE25" s="328">
        <v>0.36</v>
      </c>
      <c r="AF25" s="328">
        <v>59.7</v>
      </c>
      <c r="AG25" s="328">
        <v>40.299999999999997</v>
      </c>
      <c r="AH25" s="328">
        <v>41.7</v>
      </c>
      <c r="AI25" s="328">
        <v>58.3</v>
      </c>
      <c r="AJ25" s="328">
        <v>55</v>
      </c>
      <c r="AK25" s="328">
        <v>45</v>
      </c>
      <c r="AL25" s="328">
        <v>82.5</v>
      </c>
      <c r="AM25" s="328">
        <v>17.5</v>
      </c>
      <c r="AN25" s="328">
        <v>75.3</v>
      </c>
      <c r="AO25" s="328">
        <v>24.7</v>
      </c>
      <c r="AP25" s="328">
        <v>2.9</v>
      </c>
      <c r="AQ25" s="328">
        <v>97.1</v>
      </c>
      <c r="AR25" s="328">
        <v>3.7</v>
      </c>
      <c r="AS25" s="328">
        <v>96.3</v>
      </c>
      <c r="AT25" s="328">
        <v>5.9</v>
      </c>
      <c r="AU25" s="328">
        <v>94.1</v>
      </c>
      <c r="AV25" s="328">
        <v>4.0243029999999997</v>
      </c>
      <c r="AW25" s="328">
        <v>8573</v>
      </c>
      <c r="AX25" s="328">
        <v>6589</v>
      </c>
      <c r="AY25" s="328">
        <v>47.2</v>
      </c>
      <c r="AZ25" s="328">
        <v>0.55000000000000004</v>
      </c>
      <c r="BA25" s="328">
        <v>0.52</v>
      </c>
      <c r="BB25" s="328">
        <v>0.59</v>
      </c>
      <c r="BC25" s="328">
        <v>56.2</v>
      </c>
      <c r="BD25" s="328">
        <v>43.8</v>
      </c>
      <c r="BE25" s="328">
        <v>37.700000000000003</v>
      </c>
      <c r="BF25" s="328">
        <v>62.3</v>
      </c>
      <c r="BG25" s="328">
        <v>50</v>
      </c>
      <c r="BH25" s="328">
        <v>50</v>
      </c>
      <c r="BI25" s="328">
        <v>78.7</v>
      </c>
      <c r="BJ25" s="328">
        <v>21.3</v>
      </c>
      <c r="BK25" s="328">
        <v>69.900000000000006</v>
      </c>
      <c r="BL25" s="328">
        <v>30.1</v>
      </c>
      <c r="BM25" s="328">
        <v>2.2999999999999998</v>
      </c>
      <c r="BN25" s="328">
        <v>97.7</v>
      </c>
      <c r="BO25" s="328">
        <v>2.8</v>
      </c>
      <c r="BP25" s="328">
        <v>97.2</v>
      </c>
      <c r="BQ25" s="328">
        <v>4.7</v>
      </c>
      <c r="BR25" s="328">
        <v>95.3</v>
      </c>
      <c r="BS25" s="328">
        <v>4.2840230000000004</v>
      </c>
      <c r="BT25" s="328">
        <v>206456.73</v>
      </c>
      <c r="BU25" s="328">
        <v>2616.355</v>
      </c>
      <c r="BV25" s="328">
        <v>197850.65</v>
      </c>
      <c r="BW25" s="328">
        <v>1039.6559999999999</v>
      </c>
      <c r="BX25" s="328">
        <v>404307.38</v>
      </c>
      <c r="BY25" s="328">
        <v>3656.011</v>
      </c>
      <c r="BZ25" s="328">
        <v>18770.490000000002</v>
      </c>
      <c r="CA25" s="328">
        <v>17956.439999999999</v>
      </c>
      <c r="CB25" s="328">
        <v>36726.93</v>
      </c>
    </row>
    <row r="26" spans="1:80" x14ac:dyDescent="0.2">
      <c r="A26" s="328" t="s">
        <v>334</v>
      </c>
      <c r="B26" s="326" t="s">
        <v>190</v>
      </c>
      <c r="C26" s="328">
        <v>3421</v>
      </c>
      <c r="D26" s="328">
        <v>2997</v>
      </c>
      <c r="E26" s="328">
        <v>43.3</v>
      </c>
      <c r="F26" s="328">
        <v>-0.19</v>
      </c>
      <c r="G26" s="328">
        <v>-0.23</v>
      </c>
      <c r="H26" s="328">
        <v>-0.14000000000000001</v>
      </c>
      <c r="I26" s="328">
        <v>62.8</v>
      </c>
      <c r="J26" s="328">
        <v>37.200000000000003</v>
      </c>
      <c r="K26" s="328">
        <v>42.8</v>
      </c>
      <c r="L26" s="328">
        <v>57.2</v>
      </c>
      <c r="M26" s="328">
        <v>64.400000000000006</v>
      </c>
      <c r="N26" s="328">
        <v>35.6</v>
      </c>
      <c r="O26" s="328">
        <v>84.2</v>
      </c>
      <c r="P26" s="328">
        <v>15.8</v>
      </c>
      <c r="Q26" s="328">
        <v>76.900000000000006</v>
      </c>
      <c r="R26" s="328">
        <v>23.1</v>
      </c>
      <c r="S26" s="328">
        <v>4.2</v>
      </c>
      <c r="T26" s="328">
        <v>95.8</v>
      </c>
      <c r="U26" s="328">
        <v>4.7</v>
      </c>
      <c r="V26" s="328">
        <v>95.3</v>
      </c>
      <c r="W26" s="328">
        <v>6.1</v>
      </c>
      <c r="X26" s="328">
        <v>93.9</v>
      </c>
      <c r="Y26" s="328">
        <v>3.7146970000000001</v>
      </c>
      <c r="Z26" s="328">
        <v>3745</v>
      </c>
      <c r="AA26" s="328">
        <v>3220</v>
      </c>
      <c r="AB26" s="328">
        <v>37.1</v>
      </c>
      <c r="AC26" s="328">
        <v>-0.6</v>
      </c>
      <c r="AD26" s="328">
        <v>-0.64</v>
      </c>
      <c r="AE26" s="328">
        <v>-0.56000000000000005</v>
      </c>
      <c r="AF26" s="328">
        <v>68.900000000000006</v>
      </c>
      <c r="AG26" s="328">
        <v>31.1</v>
      </c>
      <c r="AH26" s="328">
        <v>51.9</v>
      </c>
      <c r="AI26" s="328">
        <v>48.1</v>
      </c>
      <c r="AJ26" s="328">
        <v>72.8</v>
      </c>
      <c r="AK26" s="328">
        <v>27.2</v>
      </c>
      <c r="AL26" s="328">
        <v>89.7</v>
      </c>
      <c r="AM26" s="328">
        <v>10.3</v>
      </c>
      <c r="AN26" s="328">
        <v>84.3</v>
      </c>
      <c r="AO26" s="328">
        <v>15.7</v>
      </c>
      <c r="AP26" s="328">
        <v>6.7</v>
      </c>
      <c r="AQ26" s="328">
        <v>93.3</v>
      </c>
      <c r="AR26" s="328">
        <v>7.6</v>
      </c>
      <c r="AS26" s="328">
        <v>92.4</v>
      </c>
      <c r="AT26" s="328">
        <v>10.1</v>
      </c>
      <c r="AU26" s="328">
        <v>89.9</v>
      </c>
      <c r="AV26" s="328">
        <v>3.2146349999999999</v>
      </c>
      <c r="AW26" s="328">
        <v>7166</v>
      </c>
      <c r="AX26" s="328">
        <v>6217</v>
      </c>
      <c r="AY26" s="328">
        <v>40</v>
      </c>
      <c r="AZ26" s="328">
        <v>-0.4</v>
      </c>
      <c r="BA26" s="328">
        <v>-0.43</v>
      </c>
      <c r="BB26" s="328">
        <v>-0.37</v>
      </c>
      <c r="BC26" s="328">
        <v>66</v>
      </c>
      <c r="BD26" s="328">
        <v>34</v>
      </c>
      <c r="BE26" s="328">
        <v>47.5</v>
      </c>
      <c r="BF26" s="328">
        <v>52.5</v>
      </c>
      <c r="BG26" s="328">
        <v>68.8</v>
      </c>
      <c r="BH26" s="328">
        <v>31.2</v>
      </c>
      <c r="BI26" s="328">
        <v>87.1</v>
      </c>
      <c r="BJ26" s="328">
        <v>12.9</v>
      </c>
      <c r="BK26" s="328">
        <v>80.7</v>
      </c>
      <c r="BL26" s="328">
        <v>19.3</v>
      </c>
      <c r="BM26" s="328">
        <v>5.5</v>
      </c>
      <c r="BN26" s="328">
        <v>94.5</v>
      </c>
      <c r="BO26" s="328">
        <v>6.2</v>
      </c>
      <c r="BP26" s="328">
        <v>93.8</v>
      </c>
      <c r="BQ26" s="328">
        <v>8.1999999999999993</v>
      </c>
      <c r="BR26" s="328">
        <v>91.8</v>
      </c>
      <c r="BS26" s="328">
        <v>3.4533610000000001</v>
      </c>
      <c r="BT26" s="328">
        <v>148069.66</v>
      </c>
      <c r="BU26" s="328">
        <v>-559.36900000000003</v>
      </c>
      <c r="BV26" s="328">
        <v>138831.63</v>
      </c>
      <c r="BW26" s="328">
        <v>-1932.1220000000001</v>
      </c>
      <c r="BX26" s="328">
        <v>286901.28999999998</v>
      </c>
      <c r="BY26" s="328">
        <v>-2491.491</v>
      </c>
      <c r="BZ26" s="328">
        <v>12707.98</v>
      </c>
      <c r="CA26" s="328">
        <v>12038.81</v>
      </c>
      <c r="CB26" s="328">
        <v>24746.79</v>
      </c>
    </row>
    <row r="27" spans="1:80" x14ac:dyDescent="0.2">
      <c r="A27" s="328" t="s">
        <v>335</v>
      </c>
      <c r="B27" s="326" t="s">
        <v>235</v>
      </c>
      <c r="C27" s="328">
        <v>2</v>
      </c>
      <c r="D27" s="328">
        <v>0</v>
      </c>
      <c r="E27" s="328">
        <v>0</v>
      </c>
      <c r="F27" s="328" t="s">
        <v>111</v>
      </c>
      <c r="G27" s="328" t="s">
        <v>111</v>
      </c>
      <c r="H27" s="328" t="s">
        <v>111</v>
      </c>
      <c r="I27" s="328">
        <v>100</v>
      </c>
      <c r="J27" s="328">
        <v>0</v>
      </c>
      <c r="K27" s="328">
        <v>100</v>
      </c>
      <c r="L27" s="328">
        <v>0</v>
      </c>
      <c r="M27" s="328">
        <v>100</v>
      </c>
      <c r="N27" s="328">
        <v>0</v>
      </c>
      <c r="O27" s="328">
        <v>100</v>
      </c>
      <c r="P27" s="328">
        <v>0</v>
      </c>
      <c r="Q27" s="328">
        <v>100</v>
      </c>
      <c r="R27" s="328">
        <v>0</v>
      </c>
      <c r="S27" s="328">
        <v>100</v>
      </c>
      <c r="T27" s="328">
        <v>0</v>
      </c>
      <c r="U27" s="328">
        <v>100</v>
      </c>
      <c r="V27" s="328">
        <v>0</v>
      </c>
      <c r="W27" s="328">
        <v>100</v>
      </c>
      <c r="X27" s="328">
        <v>0</v>
      </c>
      <c r="Y27" s="328">
        <v>0</v>
      </c>
      <c r="Z27" s="328">
        <v>3</v>
      </c>
      <c r="AA27" s="328">
        <v>0</v>
      </c>
      <c r="AB27" s="328">
        <v>7.5</v>
      </c>
      <c r="AC27" s="328" t="s">
        <v>111</v>
      </c>
      <c r="AD27" s="328" t="s">
        <v>111</v>
      </c>
      <c r="AE27" s="328" t="s">
        <v>111</v>
      </c>
      <c r="AF27" s="328">
        <v>100</v>
      </c>
      <c r="AG27" s="328">
        <v>0</v>
      </c>
      <c r="AH27" s="328">
        <v>100</v>
      </c>
      <c r="AI27" s="328">
        <v>0</v>
      </c>
      <c r="AJ27" s="328">
        <v>100</v>
      </c>
      <c r="AK27" s="328">
        <v>0</v>
      </c>
      <c r="AL27" s="328">
        <v>100</v>
      </c>
      <c r="AM27" s="328">
        <v>0</v>
      </c>
      <c r="AN27" s="328">
        <v>100</v>
      </c>
      <c r="AO27" s="328">
        <v>0</v>
      </c>
      <c r="AP27" s="328">
        <v>33.299999999999997</v>
      </c>
      <c r="AQ27" s="328">
        <v>66.7</v>
      </c>
      <c r="AR27" s="328">
        <v>66.7</v>
      </c>
      <c r="AS27" s="328">
        <v>33.299999999999997</v>
      </c>
      <c r="AT27" s="328">
        <v>33.299999999999997</v>
      </c>
      <c r="AU27" s="328">
        <v>66.7</v>
      </c>
      <c r="AV27" s="328">
        <v>0.55666599999999999</v>
      </c>
      <c r="AW27" s="328">
        <v>5</v>
      </c>
      <c r="AX27" s="328">
        <v>0</v>
      </c>
      <c r="AY27" s="328">
        <v>4.5</v>
      </c>
      <c r="AZ27" s="328" t="s">
        <v>111</v>
      </c>
      <c r="BA27" s="328" t="s">
        <v>111</v>
      </c>
      <c r="BB27" s="328" t="s">
        <v>111</v>
      </c>
      <c r="BC27" s="328">
        <v>100</v>
      </c>
      <c r="BD27" s="328">
        <v>0</v>
      </c>
      <c r="BE27" s="328">
        <v>100</v>
      </c>
      <c r="BF27" s="328">
        <v>0</v>
      </c>
      <c r="BG27" s="328">
        <v>100</v>
      </c>
      <c r="BH27" s="328">
        <v>0</v>
      </c>
      <c r="BI27" s="328">
        <v>100</v>
      </c>
      <c r="BJ27" s="328">
        <v>0</v>
      </c>
      <c r="BK27" s="328">
        <v>100</v>
      </c>
      <c r="BL27" s="328">
        <v>0</v>
      </c>
      <c r="BM27" s="328">
        <v>60</v>
      </c>
      <c r="BN27" s="328">
        <v>40</v>
      </c>
      <c r="BO27" s="328">
        <v>80</v>
      </c>
      <c r="BP27" s="328">
        <v>20</v>
      </c>
      <c r="BQ27" s="328">
        <v>60</v>
      </c>
      <c r="BR27" s="328">
        <v>40</v>
      </c>
      <c r="BS27" s="328">
        <v>0.33400000000000002</v>
      </c>
      <c r="BT27" s="328">
        <v>0</v>
      </c>
      <c r="BU27" s="328">
        <v>0</v>
      </c>
      <c r="BV27" s="328">
        <v>22.5</v>
      </c>
      <c r="BW27" s="328">
        <v>0</v>
      </c>
      <c r="BX27" s="328">
        <v>22.5</v>
      </c>
      <c r="BY27" s="328">
        <v>0</v>
      </c>
      <c r="BZ27" s="328">
        <v>0</v>
      </c>
      <c r="CA27" s="328">
        <v>1.67</v>
      </c>
      <c r="CB27" s="328">
        <v>1.67</v>
      </c>
    </row>
    <row r="28" spans="1:80" x14ac:dyDescent="0.2">
      <c r="A28" s="328" t="s">
        <v>70</v>
      </c>
      <c r="B28" s="326" t="s">
        <v>192</v>
      </c>
      <c r="C28" s="328">
        <v>256720</v>
      </c>
      <c r="D28" s="328">
        <v>243142</v>
      </c>
      <c r="E28" s="328">
        <v>49.3</v>
      </c>
      <c r="F28" s="328">
        <v>0.22</v>
      </c>
      <c r="G28" s="328">
        <v>0.21</v>
      </c>
      <c r="H28" s="328">
        <v>0.22</v>
      </c>
      <c r="I28" s="328">
        <v>53.3</v>
      </c>
      <c r="J28" s="328">
        <v>46.7</v>
      </c>
      <c r="K28" s="328">
        <v>31.9</v>
      </c>
      <c r="L28" s="328">
        <v>68.099999999999994</v>
      </c>
      <c r="M28" s="328">
        <v>55.8</v>
      </c>
      <c r="N28" s="328">
        <v>44.2</v>
      </c>
      <c r="O28" s="328">
        <v>79.2</v>
      </c>
      <c r="P28" s="328">
        <v>20.8</v>
      </c>
      <c r="Q28" s="328">
        <v>70.5</v>
      </c>
      <c r="R28" s="328">
        <v>29.5</v>
      </c>
      <c r="S28" s="328">
        <v>1.4</v>
      </c>
      <c r="T28" s="328">
        <v>98.6</v>
      </c>
      <c r="U28" s="328">
        <v>1.6</v>
      </c>
      <c r="V28" s="328">
        <v>98.4</v>
      </c>
      <c r="W28" s="328">
        <v>2.1</v>
      </c>
      <c r="X28" s="328">
        <v>97.9</v>
      </c>
      <c r="Y28" s="328">
        <v>4.2904540000000004</v>
      </c>
      <c r="Z28" s="328">
        <v>266906</v>
      </c>
      <c r="AA28" s="328">
        <v>251693</v>
      </c>
      <c r="AB28" s="328">
        <v>43.8</v>
      </c>
      <c r="AC28" s="328">
        <v>-0.25</v>
      </c>
      <c r="AD28" s="328">
        <v>-0.26</v>
      </c>
      <c r="AE28" s="328">
        <v>-0.25</v>
      </c>
      <c r="AF28" s="328">
        <v>60</v>
      </c>
      <c r="AG28" s="328">
        <v>40</v>
      </c>
      <c r="AH28" s="328">
        <v>39.5</v>
      </c>
      <c r="AI28" s="328">
        <v>60.5</v>
      </c>
      <c r="AJ28" s="328">
        <v>67.2</v>
      </c>
      <c r="AK28" s="328">
        <v>32.799999999999997</v>
      </c>
      <c r="AL28" s="328">
        <v>87.2</v>
      </c>
      <c r="AM28" s="328">
        <v>12.8</v>
      </c>
      <c r="AN28" s="328">
        <v>81.099999999999994</v>
      </c>
      <c r="AO28" s="328">
        <v>18.899999999999999</v>
      </c>
      <c r="AP28" s="328">
        <v>2.6</v>
      </c>
      <c r="AQ28" s="328">
        <v>97.4</v>
      </c>
      <c r="AR28" s="328">
        <v>3</v>
      </c>
      <c r="AS28" s="328">
        <v>97</v>
      </c>
      <c r="AT28" s="328">
        <v>3.9</v>
      </c>
      <c r="AU28" s="328">
        <v>96.1</v>
      </c>
      <c r="AV28" s="328">
        <v>3.804287</v>
      </c>
      <c r="AW28" s="328">
        <v>523626</v>
      </c>
      <c r="AX28" s="328">
        <v>494835</v>
      </c>
      <c r="AY28" s="328">
        <v>46.5</v>
      </c>
      <c r="AZ28" s="328">
        <v>-0.02</v>
      </c>
      <c r="BA28" s="328">
        <v>-0.03</v>
      </c>
      <c r="BB28" s="328">
        <v>-0.02</v>
      </c>
      <c r="BC28" s="328">
        <v>56.7</v>
      </c>
      <c r="BD28" s="328">
        <v>43.3</v>
      </c>
      <c r="BE28" s="328">
        <v>35.799999999999997</v>
      </c>
      <c r="BF28" s="328">
        <v>64.2</v>
      </c>
      <c r="BG28" s="328">
        <v>61.6</v>
      </c>
      <c r="BH28" s="328">
        <v>38.4</v>
      </c>
      <c r="BI28" s="328">
        <v>83.3</v>
      </c>
      <c r="BJ28" s="328">
        <v>16.7</v>
      </c>
      <c r="BK28" s="328">
        <v>75.900000000000006</v>
      </c>
      <c r="BL28" s="328">
        <v>24.1</v>
      </c>
      <c r="BM28" s="328">
        <v>2</v>
      </c>
      <c r="BN28" s="328">
        <v>98</v>
      </c>
      <c r="BO28" s="328">
        <v>2.2999999999999998</v>
      </c>
      <c r="BP28" s="328">
        <v>97.7</v>
      </c>
      <c r="BQ28" s="328">
        <v>3.1</v>
      </c>
      <c r="BR28" s="328">
        <v>96.9</v>
      </c>
      <c r="BS28" s="328">
        <v>4.0426419999999998</v>
      </c>
      <c r="BT28" s="328">
        <v>12668256.529999999</v>
      </c>
      <c r="BU28" s="328">
        <v>52281.036</v>
      </c>
      <c r="BV28" s="328">
        <v>11693449.16</v>
      </c>
      <c r="BW28" s="328">
        <v>-64008.495999999999</v>
      </c>
      <c r="BX28" s="328">
        <v>24361705.690000001</v>
      </c>
      <c r="BY28" s="328">
        <v>-11727.46</v>
      </c>
      <c r="BZ28" s="328">
        <v>1101445.55</v>
      </c>
      <c r="CA28" s="328">
        <v>1015387.06</v>
      </c>
      <c r="CB28" s="328">
        <v>2116832.61</v>
      </c>
    </row>
    <row r="29" spans="1:80" x14ac:dyDescent="0.2">
      <c r="A29" s="328" t="s">
        <v>193</v>
      </c>
      <c r="B29" s="326" t="s">
        <v>193</v>
      </c>
      <c r="C29" s="328">
        <v>213521</v>
      </c>
      <c r="D29" s="328">
        <v>208232</v>
      </c>
      <c r="E29" s="328">
        <v>49.3</v>
      </c>
      <c r="F29" s="328">
        <v>0.13</v>
      </c>
      <c r="G29" s="328">
        <v>0.13</v>
      </c>
      <c r="H29" s="328">
        <v>0.14000000000000001</v>
      </c>
      <c r="I29" s="328">
        <v>53.1</v>
      </c>
      <c r="J29" s="328">
        <v>46.9</v>
      </c>
      <c r="K29" s="328">
        <v>31.5</v>
      </c>
      <c r="L29" s="328">
        <v>68.5</v>
      </c>
      <c r="M29" s="328">
        <v>57.6</v>
      </c>
      <c r="N29" s="328">
        <v>42.4</v>
      </c>
      <c r="O29" s="328">
        <v>79.8</v>
      </c>
      <c r="P29" s="328">
        <v>20.2</v>
      </c>
      <c r="Q29" s="328">
        <v>71.400000000000006</v>
      </c>
      <c r="R29" s="328">
        <v>28.6</v>
      </c>
      <c r="S29" s="328">
        <v>1.4</v>
      </c>
      <c r="T29" s="328">
        <v>98.6</v>
      </c>
      <c r="U29" s="328">
        <v>1.5</v>
      </c>
      <c r="V29" s="328">
        <v>98.5</v>
      </c>
      <c r="W29" s="328">
        <v>2</v>
      </c>
      <c r="X29" s="328">
        <v>98</v>
      </c>
      <c r="Y29" s="328">
        <v>4.2581870000000004</v>
      </c>
      <c r="Z29" s="328">
        <v>221934</v>
      </c>
      <c r="AA29" s="328">
        <v>216020</v>
      </c>
      <c r="AB29" s="328">
        <v>43.8</v>
      </c>
      <c r="AC29" s="328">
        <v>-0.33</v>
      </c>
      <c r="AD29" s="328">
        <v>-0.34</v>
      </c>
      <c r="AE29" s="328">
        <v>-0.33</v>
      </c>
      <c r="AF29" s="328">
        <v>60</v>
      </c>
      <c r="AG29" s="328">
        <v>40</v>
      </c>
      <c r="AH29" s="328">
        <v>39.200000000000003</v>
      </c>
      <c r="AI29" s="328">
        <v>60.8</v>
      </c>
      <c r="AJ29" s="328">
        <v>68.900000000000006</v>
      </c>
      <c r="AK29" s="328">
        <v>31.1</v>
      </c>
      <c r="AL29" s="328">
        <v>87.7</v>
      </c>
      <c r="AM29" s="328">
        <v>12.3</v>
      </c>
      <c r="AN29" s="328">
        <v>81.8</v>
      </c>
      <c r="AO29" s="328">
        <v>18.2</v>
      </c>
      <c r="AP29" s="328">
        <v>2.6</v>
      </c>
      <c r="AQ29" s="328">
        <v>97.4</v>
      </c>
      <c r="AR29" s="328">
        <v>2.9</v>
      </c>
      <c r="AS29" s="328">
        <v>97.1</v>
      </c>
      <c r="AT29" s="328">
        <v>3.8</v>
      </c>
      <c r="AU29" s="328">
        <v>96.2</v>
      </c>
      <c r="AV29" s="328">
        <v>3.7807710000000001</v>
      </c>
      <c r="AW29" s="328">
        <v>435455</v>
      </c>
      <c r="AX29" s="328">
        <v>424252</v>
      </c>
      <c r="AY29" s="328">
        <v>46.5</v>
      </c>
      <c r="AZ29" s="328">
        <v>-0.1</v>
      </c>
      <c r="BA29" s="328">
        <v>-0.11</v>
      </c>
      <c r="BB29" s="328">
        <v>-0.1</v>
      </c>
      <c r="BC29" s="328">
        <v>56.6</v>
      </c>
      <c r="BD29" s="328">
        <v>43.4</v>
      </c>
      <c r="BE29" s="328">
        <v>35.4</v>
      </c>
      <c r="BF29" s="328">
        <v>64.599999999999994</v>
      </c>
      <c r="BG29" s="328">
        <v>63.4</v>
      </c>
      <c r="BH29" s="328">
        <v>36.6</v>
      </c>
      <c r="BI29" s="328">
        <v>83.8</v>
      </c>
      <c r="BJ29" s="328">
        <v>16.2</v>
      </c>
      <c r="BK29" s="328">
        <v>76.7</v>
      </c>
      <c r="BL29" s="328">
        <v>23.3</v>
      </c>
      <c r="BM29" s="328">
        <v>2</v>
      </c>
      <c r="BN29" s="328">
        <v>98</v>
      </c>
      <c r="BO29" s="328">
        <v>2.2000000000000002</v>
      </c>
      <c r="BP29" s="328">
        <v>97.8</v>
      </c>
      <c r="BQ29" s="328">
        <v>2.9</v>
      </c>
      <c r="BR29" s="328">
        <v>97.1</v>
      </c>
      <c r="BS29" s="328">
        <v>4.0148669999999997</v>
      </c>
      <c r="BT29" s="328">
        <v>10521192.880000001</v>
      </c>
      <c r="BU29" s="328">
        <v>28084.788</v>
      </c>
      <c r="BV29" s="328">
        <v>9714173.0800000001</v>
      </c>
      <c r="BW29" s="328">
        <v>-71551.27</v>
      </c>
      <c r="BX29" s="328">
        <v>20235365.960000001</v>
      </c>
      <c r="BY29" s="328">
        <v>-43466.482000000004</v>
      </c>
      <c r="BZ29" s="328">
        <v>909212.39</v>
      </c>
      <c r="CA29" s="328">
        <v>839081.8</v>
      </c>
      <c r="CB29" s="328">
        <v>1748294.19</v>
      </c>
    </row>
    <row r="30" spans="1:80" x14ac:dyDescent="0.2">
      <c r="A30" s="328" t="s">
        <v>336</v>
      </c>
      <c r="B30" s="326" t="s">
        <v>195</v>
      </c>
      <c r="C30" s="328">
        <v>42300</v>
      </c>
      <c r="D30" s="328">
        <v>34162</v>
      </c>
      <c r="E30" s="328">
        <v>50.1</v>
      </c>
      <c r="F30" s="328">
        <v>0.73</v>
      </c>
      <c r="G30" s="328">
        <v>0.72</v>
      </c>
      <c r="H30" s="328">
        <v>0.74</v>
      </c>
      <c r="I30" s="328">
        <v>53.5</v>
      </c>
      <c r="J30" s="328">
        <v>46.5</v>
      </c>
      <c r="K30" s="328">
        <v>33.5</v>
      </c>
      <c r="L30" s="328">
        <v>66.5</v>
      </c>
      <c r="M30" s="328">
        <v>46.2</v>
      </c>
      <c r="N30" s="328">
        <v>53.8</v>
      </c>
      <c r="O30" s="328">
        <v>75.8</v>
      </c>
      <c r="P30" s="328">
        <v>24.2</v>
      </c>
      <c r="Q30" s="328">
        <v>65.7</v>
      </c>
      <c r="R30" s="328">
        <v>34.299999999999997</v>
      </c>
      <c r="S30" s="328">
        <v>1.4</v>
      </c>
      <c r="T30" s="328">
        <v>98.6</v>
      </c>
      <c r="U30" s="328">
        <v>1.6</v>
      </c>
      <c r="V30" s="328">
        <v>98.4</v>
      </c>
      <c r="W30" s="328">
        <v>2.4</v>
      </c>
      <c r="X30" s="328">
        <v>97.6</v>
      </c>
      <c r="Y30" s="328">
        <v>4.490081</v>
      </c>
      <c r="Z30" s="328">
        <v>43969</v>
      </c>
      <c r="AA30" s="328">
        <v>34908</v>
      </c>
      <c r="AB30" s="328">
        <v>44.5</v>
      </c>
      <c r="AC30" s="328">
        <v>0.25</v>
      </c>
      <c r="AD30" s="328">
        <v>0.23</v>
      </c>
      <c r="AE30" s="328">
        <v>0.26</v>
      </c>
      <c r="AF30" s="328">
        <v>59.7</v>
      </c>
      <c r="AG30" s="328">
        <v>40.299999999999997</v>
      </c>
      <c r="AH30" s="328">
        <v>40.299999999999997</v>
      </c>
      <c r="AI30" s="328">
        <v>59.7</v>
      </c>
      <c r="AJ30" s="328">
        <v>58.2</v>
      </c>
      <c r="AK30" s="328">
        <v>41.8</v>
      </c>
      <c r="AL30" s="328">
        <v>84.9</v>
      </c>
      <c r="AM30" s="328">
        <v>15.1</v>
      </c>
      <c r="AN30" s="328">
        <v>77.599999999999994</v>
      </c>
      <c r="AO30" s="328">
        <v>22.4</v>
      </c>
      <c r="AP30" s="328">
        <v>2.4</v>
      </c>
      <c r="AQ30" s="328">
        <v>97.6</v>
      </c>
      <c r="AR30" s="328">
        <v>2.9</v>
      </c>
      <c r="AS30" s="328">
        <v>97.1</v>
      </c>
      <c r="AT30" s="328">
        <v>4.0999999999999996</v>
      </c>
      <c r="AU30" s="328">
        <v>95.9</v>
      </c>
      <c r="AV30" s="328">
        <v>3.9628549999999998</v>
      </c>
      <c r="AW30" s="328">
        <v>86269</v>
      </c>
      <c r="AX30" s="328">
        <v>69070</v>
      </c>
      <c r="AY30" s="328">
        <v>47.2</v>
      </c>
      <c r="AZ30" s="328">
        <v>0.49</v>
      </c>
      <c r="BA30" s="328">
        <v>0.48</v>
      </c>
      <c r="BB30" s="328">
        <v>0.49</v>
      </c>
      <c r="BC30" s="328">
        <v>56.7</v>
      </c>
      <c r="BD30" s="328">
        <v>43.3</v>
      </c>
      <c r="BE30" s="328">
        <v>37</v>
      </c>
      <c r="BF30" s="328">
        <v>63</v>
      </c>
      <c r="BG30" s="328">
        <v>52.3</v>
      </c>
      <c r="BH30" s="328">
        <v>47.7</v>
      </c>
      <c r="BI30" s="328">
        <v>80.400000000000006</v>
      </c>
      <c r="BJ30" s="328">
        <v>19.600000000000001</v>
      </c>
      <c r="BK30" s="328">
        <v>71.8</v>
      </c>
      <c r="BL30" s="328">
        <v>28.2</v>
      </c>
      <c r="BM30" s="328">
        <v>1.9</v>
      </c>
      <c r="BN30" s="328">
        <v>98.1</v>
      </c>
      <c r="BO30" s="328">
        <v>2.2999999999999998</v>
      </c>
      <c r="BP30" s="328">
        <v>97.7</v>
      </c>
      <c r="BQ30" s="328">
        <v>3.3</v>
      </c>
      <c r="BR30" s="328">
        <v>96.7</v>
      </c>
      <c r="BS30" s="328">
        <v>4.221368</v>
      </c>
      <c r="BT30" s="328">
        <v>2118444.65</v>
      </c>
      <c r="BU30" s="328">
        <v>24911.87</v>
      </c>
      <c r="BV30" s="328">
        <v>1954737.95</v>
      </c>
      <c r="BW30" s="328">
        <v>8590.6239999999998</v>
      </c>
      <c r="BX30" s="328">
        <v>4073182.6</v>
      </c>
      <c r="BY30" s="328">
        <v>33502.493999999999</v>
      </c>
      <c r="BZ30" s="328">
        <v>189930.43</v>
      </c>
      <c r="CA30" s="328">
        <v>174242.8</v>
      </c>
      <c r="CB30" s="328">
        <v>364173.23</v>
      </c>
    </row>
    <row r="31" spans="1:80" x14ac:dyDescent="0.2">
      <c r="A31" s="328" t="s">
        <v>234</v>
      </c>
      <c r="B31" s="326" t="s">
        <v>234</v>
      </c>
      <c r="C31" s="328">
        <v>899</v>
      </c>
      <c r="D31" s="328">
        <v>748</v>
      </c>
      <c r="E31" s="328">
        <v>31.8</v>
      </c>
      <c r="F31" s="328">
        <v>-0.96</v>
      </c>
      <c r="G31" s="328">
        <v>-1.05</v>
      </c>
      <c r="H31" s="328">
        <v>-0.87</v>
      </c>
      <c r="I31" s="328">
        <v>77.099999999999994</v>
      </c>
      <c r="J31" s="328">
        <v>22.9</v>
      </c>
      <c r="K31" s="328">
        <v>60</v>
      </c>
      <c r="L31" s="328">
        <v>40</v>
      </c>
      <c r="M31" s="328">
        <v>81.900000000000006</v>
      </c>
      <c r="N31" s="328">
        <v>18.100000000000001</v>
      </c>
      <c r="O31" s="328">
        <v>92.5</v>
      </c>
      <c r="P31" s="328">
        <v>7.5</v>
      </c>
      <c r="Q31" s="328">
        <v>88.5</v>
      </c>
      <c r="R31" s="328">
        <v>11.5</v>
      </c>
      <c r="S31" s="328">
        <v>9.1999999999999993</v>
      </c>
      <c r="T31" s="328">
        <v>90.8</v>
      </c>
      <c r="U31" s="328">
        <v>10.199999999999999</v>
      </c>
      <c r="V31" s="328">
        <v>89.8</v>
      </c>
      <c r="W31" s="328">
        <v>14</v>
      </c>
      <c r="X31" s="328">
        <v>86</v>
      </c>
      <c r="Y31" s="328">
        <v>2.5614340000000002</v>
      </c>
      <c r="Z31" s="328">
        <v>1003</v>
      </c>
      <c r="AA31" s="328">
        <v>765</v>
      </c>
      <c r="AB31" s="328">
        <v>24.5</v>
      </c>
      <c r="AC31" s="328">
        <v>-1.37</v>
      </c>
      <c r="AD31" s="328">
        <v>-1.46</v>
      </c>
      <c r="AE31" s="328">
        <v>-1.28</v>
      </c>
      <c r="AF31" s="328">
        <v>81</v>
      </c>
      <c r="AG31" s="328">
        <v>19</v>
      </c>
      <c r="AH31" s="328">
        <v>70.400000000000006</v>
      </c>
      <c r="AI31" s="328">
        <v>29.6</v>
      </c>
      <c r="AJ31" s="328">
        <v>84.2</v>
      </c>
      <c r="AK31" s="328">
        <v>15.8</v>
      </c>
      <c r="AL31" s="328">
        <v>94.4</v>
      </c>
      <c r="AM31" s="328">
        <v>5.6</v>
      </c>
      <c r="AN31" s="328">
        <v>92.4</v>
      </c>
      <c r="AO31" s="328">
        <v>7.6</v>
      </c>
      <c r="AP31" s="328">
        <v>16.399999999999999</v>
      </c>
      <c r="AQ31" s="328">
        <v>83.6</v>
      </c>
      <c r="AR31" s="328">
        <v>18</v>
      </c>
      <c r="AS31" s="328">
        <v>82</v>
      </c>
      <c r="AT31" s="328">
        <v>24.8</v>
      </c>
      <c r="AU31" s="328">
        <v>75.2</v>
      </c>
      <c r="AV31" s="328">
        <v>2.0562909999999999</v>
      </c>
      <c r="AW31" s="328">
        <v>1902</v>
      </c>
      <c r="AX31" s="328">
        <v>1513</v>
      </c>
      <c r="AY31" s="328">
        <v>27.9</v>
      </c>
      <c r="AZ31" s="328">
        <v>-1.17</v>
      </c>
      <c r="BA31" s="328">
        <v>-1.23</v>
      </c>
      <c r="BB31" s="328">
        <v>-1.1000000000000001</v>
      </c>
      <c r="BC31" s="328">
        <v>79.099999999999994</v>
      </c>
      <c r="BD31" s="328">
        <v>20.9</v>
      </c>
      <c r="BE31" s="328">
        <v>65.5</v>
      </c>
      <c r="BF31" s="328">
        <v>34.5</v>
      </c>
      <c r="BG31" s="328">
        <v>83.1</v>
      </c>
      <c r="BH31" s="328">
        <v>16.899999999999999</v>
      </c>
      <c r="BI31" s="328">
        <v>93.5</v>
      </c>
      <c r="BJ31" s="328">
        <v>6.5</v>
      </c>
      <c r="BK31" s="328">
        <v>90.6</v>
      </c>
      <c r="BL31" s="328">
        <v>9.4</v>
      </c>
      <c r="BM31" s="328">
        <v>13</v>
      </c>
      <c r="BN31" s="328">
        <v>87</v>
      </c>
      <c r="BO31" s="328">
        <v>14.4</v>
      </c>
      <c r="BP31" s="328">
        <v>85.6</v>
      </c>
      <c r="BQ31" s="328">
        <v>19.7</v>
      </c>
      <c r="BR31" s="328">
        <v>80.3</v>
      </c>
      <c r="BS31" s="328">
        <v>2.2950520000000001</v>
      </c>
      <c r="BT31" s="328">
        <v>28619</v>
      </c>
      <c r="BU31" s="328">
        <v>-715.62199999999996</v>
      </c>
      <c r="BV31" s="328">
        <v>24538.13</v>
      </c>
      <c r="BW31" s="328">
        <v>-1047.8499999999999</v>
      </c>
      <c r="BX31" s="328">
        <v>53157.13</v>
      </c>
      <c r="BY31" s="328">
        <v>-1763.472</v>
      </c>
      <c r="BZ31" s="328">
        <v>2302.73</v>
      </c>
      <c r="CA31" s="328">
        <v>2062.46</v>
      </c>
      <c r="CB31" s="328">
        <v>4365.1899999999996</v>
      </c>
    </row>
    <row r="32" spans="1:80" x14ac:dyDescent="0.2">
      <c r="A32" s="328" t="s">
        <v>70</v>
      </c>
      <c r="B32" s="326" t="s">
        <v>198</v>
      </c>
      <c r="C32" s="328">
        <v>256720</v>
      </c>
      <c r="D32" s="328">
        <v>243142</v>
      </c>
      <c r="E32" s="328">
        <v>49.3</v>
      </c>
      <c r="F32" s="328">
        <v>0.22</v>
      </c>
      <c r="G32" s="328">
        <v>0.21</v>
      </c>
      <c r="H32" s="328">
        <v>0.22</v>
      </c>
      <c r="I32" s="328">
        <v>53.3</v>
      </c>
      <c r="J32" s="328">
        <v>46.7</v>
      </c>
      <c r="K32" s="328">
        <v>31.9</v>
      </c>
      <c r="L32" s="328">
        <v>68.099999999999994</v>
      </c>
      <c r="M32" s="328">
        <v>55.8</v>
      </c>
      <c r="N32" s="328">
        <v>44.2</v>
      </c>
      <c r="O32" s="328">
        <v>79.2</v>
      </c>
      <c r="P32" s="328">
        <v>20.8</v>
      </c>
      <c r="Q32" s="328">
        <v>70.5</v>
      </c>
      <c r="R32" s="328">
        <v>29.5</v>
      </c>
      <c r="S32" s="328">
        <v>1.4</v>
      </c>
      <c r="T32" s="328">
        <v>98.6</v>
      </c>
      <c r="U32" s="328">
        <v>1.6</v>
      </c>
      <c r="V32" s="328">
        <v>98.4</v>
      </c>
      <c r="W32" s="328">
        <v>2.1</v>
      </c>
      <c r="X32" s="328">
        <v>97.9</v>
      </c>
      <c r="Y32" s="328">
        <v>4.2904540000000004</v>
      </c>
      <c r="Z32" s="328">
        <v>266906</v>
      </c>
      <c r="AA32" s="328">
        <v>251693</v>
      </c>
      <c r="AB32" s="328">
        <v>43.8</v>
      </c>
      <c r="AC32" s="328">
        <v>-0.25</v>
      </c>
      <c r="AD32" s="328">
        <v>-0.26</v>
      </c>
      <c r="AE32" s="328">
        <v>-0.25</v>
      </c>
      <c r="AF32" s="328">
        <v>60</v>
      </c>
      <c r="AG32" s="328">
        <v>40</v>
      </c>
      <c r="AH32" s="328">
        <v>39.5</v>
      </c>
      <c r="AI32" s="328">
        <v>60.5</v>
      </c>
      <c r="AJ32" s="328">
        <v>67.2</v>
      </c>
      <c r="AK32" s="328">
        <v>32.799999999999997</v>
      </c>
      <c r="AL32" s="328">
        <v>87.2</v>
      </c>
      <c r="AM32" s="328">
        <v>12.8</v>
      </c>
      <c r="AN32" s="328">
        <v>81.099999999999994</v>
      </c>
      <c r="AO32" s="328">
        <v>18.899999999999999</v>
      </c>
      <c r="AP32" s="328">
        <v>2.6</v>
      </c>
      <c r="AQ32" s="328">
        <v>97.4</v>
      </c>
      <c r="AR32" s="328">
        <v>3</v>
      </c>
      <c r="AS32" s="328">
        <v>97</v>
      </c>
      <c r="AT32" s="328">
        <v>3.9</v>
      </c>
      <c r="AU32" s="328">
        <v>96.1</v>
      </c>
      <c r="AV32" s="328">
        <v>3.804287</v>
      </c>
      <c r="AW32" s="328">
        <v>523626</v>
      </c>
      <c r="AX32" s="328">
        <v>494835</v>
      </c>
      <c r="AY32" s="328">
        <v>46.5</v>
      </c>
      <c r="AZ32" s="328">
        <v>-0.02</v>
      </c>
      <c r="BA32" s="328">
        <v>-0.03</v>
      </c>
      <c r="BB32" s="328">
        <v>-0.02</v>
      </c>
      <c r="BC32" s="328">
        <v>56.7</v>
      </c>
      <c r="BD32" s="328">
        <v>43.3</v>
      </c>
      <c r="BE32" s="328">
        <v>35.799999999999997</v>
      </c>
      <c r="BF32" s="328">
        <v>64.2</v>
      </c>
      <c r="BG32" s="328">
        <v>61.6</v>
      </c>
      <c r="BH32" s="328">
        <v>38.4</v>
      </c>
      <c r="BI32" s="328">
        <v>83.3</v>
      </c>
      <c r="BJ32" s="328">
        <v>16.7</v>
      </c>
      <c r="BK32" s="328">
        <v>75.900000000000006</v>
      </c>
      <c r="BL32" s="328">
        <v>24.1</v>
      </c>
      <c r="BM32" s="328">
        <v>2</v>
      </c>
      <c r="BN32" s="328">
        <v>98</v>
      </c>
      <c r="BO32" s="328">
        <v>2.2999999999999998</v>
      </c>
      <c r="BP32" s="328">
        <v>97.7</v>
      </c>
      <c r="BQ32" s="328">
        <v>3.1</v>
      </c>
      <c r="BR32" s="328">
        <v>96.9</v>
      </c>
      <c r="BS32" s="328">
        <v>4.0426419999999998</v>
      </c>
      <c r="BT32" s="328">
        <v>12668256.529999999</v>
      </c>
      <c r="BU32" s="328">
        <v>52281.036</v>
      </c>
      <c r="BV32" s="328">
        <v>11693449.16</v>
      </c>
      <c r="BW32" s="328">
        <v>-64008.495999999999</v>
      </c>
      <c r="BX32" s="328">
        <v>24361705.690000001</v>
      </c>
      <c r="BY32" s="328">
        <v>-11727.46</v>
      </c>
      <c r="BZ32" s="328">
        <v>1101445.55</v>
      </c>
      <c r="CA32" s="328">
        <v>1015387.06</v>
      </c>
      <c r="CB32" s="328">
        <v>2116832.61</v>
      </c>
    </row>
    <row r="33" spans="1:80" x14ac:dyDescent="0.2">
      <c r="A33" s="328" t="s">
        <v>99</v>
      </c>
      <c r="B33" s="326" t="s">
        <v>99</v>
      </c>
      <c r="C33" s="328">
        <v>32668</v>
      </c>
      <c r="D33" s="328">
        <v>31292</v>
      </c>
      <c r="E33" s="328">
        <v>37.700000000000003</v>
      </c>
      <c r="F33" s="328">
        <v>-0.28000000000000003</v>
      </c>
      <c r="G33" s="328">
        <v>-0.28999999999999998</v>
      </c>
      <c r="H33" s="328">
        <v>-0.27</v>
      </c>
      <c r="I33" s="328">
        <v>75.900000000000006</v>
      </c>
      <c r="J33" s="328">
        <v>24.1</v>
      </c>
      <c r="K33" s="328">
        <v>55.6</v>
      </c>
      <c r="L33" s="328">
        <v>44.4</v>
      </c>
      <c r="M33" s="328">
        <v>71.7</v>
      </c>
      <c r="N33" s="328">
        <v>28.3</v>
      </c>
      <c r="O33" s="328">
        <v>92</v>
      </c>
      <c r="P33" s="328">
        <v>8</v>
      </c>
      <c r="Q33" s="328">
        <v>86.6</v>
      </c>
      <c r="R33" s="328">
        <v>13.4</v>
      </c>
      <c r="S33" s="328">
        <v>3.8</v>
      </c>
      <c r="T33" s="328">
        <v>96.2</v>
      </c>
      <c r="U33" s="328">
        <v>4.3</v>
      </c>
      <c r="V33" s="328">
        <v>95.7</v>
      </c>
      <c r="W33" s="328">
        <v>5.4</v>
      </c>
      <c r="X33" s="328">
        <v>94.6</v>
      </c>
      <c r="Y33" s="328">
        <v>3.1164390000000002</v>
      </c>
      <c r="Z33" s="328">
        <v>33697</v>
      </c>
      <c r="AA33" s="328">
        <v>32116</v>
      </c>
      <c r="AB33" s="328">
        <v>31.2</v>
      </c>
      <c r="AC33" s="328">
        <v>-0.78</v>
      </c>
      <c r="AD33" s="328">
        <v>-0.79</v>
      </c>
      <c r="AE33" s="328">
        <v>-0.77</v>
      </c>
      <c r="AF33" s="328">
        <v>80.8</v>
      </c>
      <c r="AG33" s="328">
        <v>19.2</v>
      </c>
      <c r="AH33" s="328">
        <v>64.400000000000006</v>
      </c>
      <c r="AI33" s="328">
        <v>35.6</v>
      </c>
      <c r="AJ33" s="328">
        <v>81</v>
      </c>
      <c r="AK33" s="328">
        <v>19</v>
      </c>
      <c r="AL33" s="328">
        <v>95.7</v>
      </c>
      <c r="AM33" s="328">
        <v>4.3</v>
      </c>
      <c r="AN33" s="328">
        <v>92.6</v>
      </c>
      <c r="AO33" s="328">
        <v>7.4</v>
      </c>
      <c r="AP33" s="328">
        <v>7.7</v>
      </c>
      <c r="AQ33" s="328">
        <v>92.3</v>
      </c>
      <c r="AR33" s="328">
        <v>8.6999999999999993</v>
      </c>
      <c r="AS33" s="328">
        <v>91.3</v>
      </c>
      <c r="AT33" s="328">
        <v>11.3</v>
      </c>
      <c r="AU33" s="328">
        <v>88.7</v>
      </c>
      <c r="AV33" s="328">
        <v>2.5911789999999999</v>
      </c>
      <c r="AW33" s="328">
        <v>66365</v>
      </c>
      <c r="AX33" s="328">
        <v>63408</v>
      </c>
      <c r="AY33" s="328">
        <v>34.4</v>
      </c>
      <c r="AZ33" s="328">
        <v>-0.53</v>
      </c>
      <c r="BA33" s="328">
        <v>-0.54</v>
      </c>
      <c r="BB33" s="328">
        <v>-0.52</v>
      </c>
      <c r="BC33" s="328">
        <v>78.400000000000006</v>
      </c>
      <c r="BD33" s="328">
        <v>21.6</v>
      </c>
      <c r="BE33" s="328">
        <v>60</v>
      </c>
      <c r="BF33" s="328">
        <v>40</v>
      </c>
      <c r="BG33" s="328">
        <v>76.400000000000006</v>
      </c>
      <c r="BH33" s="328">
        <v>23.6</v>
      </c>
      <c r="BI33" s="328">
        <v>93.9</v>
      </c>
      <c r="BJ33" s="328">
        <v>6.1</v>
      </c>
      <c r="BK33" s="328">
        <v>89.6</v>
      </c>
      <c r="BL33" s="328">
        <v>10.4</v>
      </c>
      <c r="BM33" s="328">
        <v>5.8</v>
      </c>
      <c r="BN33" s="328">
        <v>94.2</v>
      </c>
      <c r="BO33" s="328">
        <v>6.5</v>
      </c>
      <c r="BP33" s="328">
        <v>93.5</v>
      </c>
      <c r="BQ33" s="328">
        <v>8.4</v>
      </c>
      <c r="BR33" s="328">
        <v>91.6</v>
      </c>
      <c r="BS33" s="328">
        <v>2.8497370000000002</v>
      </c>
      <c r="BT33" s="328">
        <v>1231444.28</v>
      </c>
      <c r="BU33" s="328">
        <v>-8751.2759999999998</v>
      </c>
      <c r="BV33" s="328">
        <v>1052239.1599999999</v>
      </c>
      <c r="BW33" s="328">
        <v>-25079.201000000001</v>
      </c>
      <c r="BX33" s="328">
        <v>2283683.44</v>
      </c>
      <c r="BY33" s="328">
        <v>-33830.476999999999</v>
      </c>
      <c r="BZ33" s="328">
        <v>101807.84</v>
      </c>
      <c r="CA33" s="328">
        <v>87314.97</v>
      </c>
      <c r="CB33" s="328">
        <v>189122.81</v>
      </c>
    </row>
    <row r="34" spans="1:80" x14ac:dyDescent="0.2">
      <c r="A34" s="328" t="s">
        <v>337</v>
      </c>
      <c r="B34" s="326" t="s">
        <v>199</v>
      </c>
      <c r="C34" s="328">
        <v>224052</v>
      </c>
      <c r="D34" s="328">
        <v>211850</v>
      </c>
      <c r="E34" s="328">
        <v>51</v>
      </c>
      <c r="F34" s="328">
        <v>0.28999999999999998</v>
      </c>
      <c r="G34" s="328">
        <v>0.28000000000000003</v>
      </c>
      <c r="H34" s="328">
        <v>0.28999999999999998</v>
      </c>
      <c r="I34" s="328">
        <v>50</v>
      </c>
      <c r="J34" s="328">
        <v>50</v>
      </c>
      <c r="K34" s="328">
        <v>28.5</v>
      </c>
      <c r="L34" s="328">
        <v>71.5</v>
      </c>
      <c r="M34" s="328">
        <v>53.5</v>
      </c>
      <c r="N34" s="328">
        <v>46.5</v>
      </c>
      <c r="O34" s="328">
        <v>77.400000000000006</v>
      </c>
      <c r="P34" s="328">
        <v>22.6</v>
      </c>
      <c r="Q34" s="328">
        <v>68.2</v>
      </c>
      <c r="R34" s="328">
        <v>31.8</v>
      </c>
      <c r="S34" s="328">
        <v>1.1000000000000001</v>
      </c>
      <c r="T34" s="328">
        <v>98.9</v>
      </c>
      <c r="U34" s="328">
        <v>1.2</v>
      </c>
      <c r="V34" s="328">
        <v>98.8</v>
      </c>
      <c r="W34" s="328">
        <v>1.7</v>
      </c>
      <c r="X34" s="328">
        <v>98.3</v>
      </c>
      <c r="Y34" s="328">
        <v>4.4616319999999998</v>
      </c>
      <c r="Z34" s="328">
        <v>233209</v>
      </c>
      <c r="AA34" s="328">
        <v>219577</v>
      </c>
      <c r="AB34" s="328">
        <v>45.6</v>
      </c>
      <c r="AC34" s="328">
        <v>-0.18</v>
      </c>
      <c r="AD34" s="328">
        <v>-0.18</v>
      </c>
      <c r="AE34" s="328">
        <v>-0.17</v>
      </c>
      <c r="AF34" s="328">
        <v>57</v>
      </c>
      <c r="AG34" s="328">
        <v>43</v>
      </c>
      <c r="AH34" s="328">
        <v>35.9</v>
      </c>
      <c r="AI34" s="328">
        <v>64.099999999999994</v>
      </c>
      <c r="AJ34" s="328">
        <v>65.2</v>
      </c>
      <c r="AK34" s="328">
        <v>34.799999999999997</v>
      </c>
      <c r="AL34" s="328">
        <v>86</v>
      </c>
      <c r="AM34" s="328">
        <v>14</v>
      </c>
      <c r="AN34" s="328">
        <v>79.5</v>
      </c>
      <c r="AO34" s="328">
        <v>20.5</v>
      </c>
      <c r="AP34" s="328">
        <v>1.9</v>
      </c>
      <c r="AQ34" s="328">
        <v>98.1</v>
      </c>
      <c r="AR34" s="328">
        <v>2.1</v>
      </c>
      <c r="AS34" s="328">
        <v>97.9</v>
      </c>
      <c r="AT34" s="328">
        <v>2.9</v>
      </c>
      <c r="AU34" s="328">
        <v>97.1</v>
      </c>
      <c r="AV34" s="328">
        <v>3.9795720000000001</v>
      </c>
      <c r="AW34" s="328">
        <v>457261</v>
      </c>
      <c r="AX34" s="328">
        <v>431427</v>
      </c>
      <c r="AY34" s="328">
        <v>48.3</v>
      </c>
      <c r="AZ34" s="328">
        <v>0.05</v>
      </c>
      <c r="BA34" s="328">
        <v>0.05</v>
      </c>
      <c r="BB34" s="328">
        <v>0.05</v>
      </c>
      <c r="BC34" s="328">
        <v>53.6</v>
      </c>
      <c r="BD34" s="328">
        <v>46.4</v>
      </c>
      <c r="BE34" s="328">
        <v>32.299999999999997</v>
      </c>
      <c r="BF34" s="328">
        <v>67.7</v>
      </c>
      <c r="BG34" s="328">
        <v>59.5</v>
      </c>
      <c r="BH34" s="328">
        <v>40.5</v>
      </c>
      <c r="BI34" s="328">
        <v>81.8</v>
      </c>
      <c r="BJ34" s="328">
        <v>18.2</v>
      </c>
      <c r="BK34" s="328">
        <v>73.900000000000006</v>
      </c>
      <c r="BL34" s="328">
        <v>26.1</v>
      </c>
      <c r="BM34" s="328">
        <v>1.5</v>
      </c>
      <c r="BN34" s="328">
        <v>98.5</v>
      </c>
      <c r="BO34" s="328">
        <v>1.7</v>
      </c>
      <c r="BP34" s="328">
        <v>98.3</v>
      </c>
      <c r="BQ34" s="328">
        <v>2.2999999999999998</v>
      </c>
      <c r="BR34" s="328">
        <v>97.7</v>
      </c>
      <c r="BS34" s="328">
        <v>4.2157749999999998</v>
      </c>
      <c r="BT34" s="328">
        <v>11436812.25</v>
      </c>
      <c r="BU34" s="328">
        <v>61032.311999999998</v>
      </c>
      <c r="BV34" s="328">
        <v>10641210</v>
      </c>
      <c r="BW34" s="328">
        <v>-38929.294999999998</v>
      </c>
      <c r="BX34" s="328">
        <v>22078022.25</v>
      </c>
      <c r="BY34" s="328">
        <v>22103.017</v>
      </c>
      <c r="BZ34" s="328">
        <v>999637.71</v>
      </c>
      <c r="CA34" s="328">
        <v>928072.09</v>
      </c>
      <c r="CB34" s="328">
        <v>1927709.8</v>
      </c>
    </row>
    <row r="35" spans="1:80" x14ac:dyDescent="0.2">
      <c r="A35" s="328" t="s">
        <v>70</v>
      </c>
      <c r="B35" s="326" t="s">
        <v>201</v>
      </c>
      <c r="C35" s="328">
        <v>256720</v>
      </c>
      <c r="D35" s="328">
        <v>243142</v>
      </c>
      <c r="E35" s="328">
        <v>49.3</v>
      </c>
      <c r="F35" s="328">
        <v>0.22</v>
      </c>
      <c r="G35" s="328">
        <v>0.21</v>
      </c>
      <c r="H35" s="328">
        <v>0.22</v>
      </c>
      <c r="I35" s="328">
        <v>53.3</v>
      </c>
      <c r="J35" s="328">
        <v>46.7</v>
      </c>
      <c r="K35" s="328">
        <v>31.9</v>
      </c>
      <c r="L35" s="328">
        <v>68.099999999999994</v>
      </c>
      <c r="M35" s="328">
        <v>55.8</v>
      </c>
      <c r="N35" s="328">
        <v>44.2</v>
      </c>
      <c r="O35" s="328">
        <v>79.2</v>
      </c>
      <c r="P35" s="328">
        <v>20.8</v>
      </c>
      <c r="Q35" s="328">
        <v>70.5</v>
      </c>
      <c r="R35" s="328">
        <v>29.5</v>
      </c>
      <c r="S35" s="328">
        <v>1.4</v>
      </c>
      <c r="T35" s="328">
        <v>98.6</v>
      </c>
      <c r="U35" s="328">
        <v>1.6</v>
      </c>
      <c r="V35" s="328">
        <v>98.4</v>
      </c>
      <c r="W35" s="328">
        <v>2.1</v>
      </c>
      <c r="X35" s="328">
        <v>97.9</v>
      </c>
      <c r="Y35" s="328">
        <v>4.2904540000000004</v>
      </c>
      <c r="Z35" s="328">
        <v>266906</v>
      </c>
      <c r="AA35" s="328">
        <v>251693</v>
      </c>
      <c r="AB35" s="328">
        <v>43.8</v>
      </c>
      <c r="AC35" s="328">
        <v>-0.25</v>
      </c>
      <c r="AD35" s="328">
        <v>-0.26</v>
      </c>
      <c r="AE35" s="328">
        <v>-0.25</v>
      </c>
      <c r="AF35" s="328">
        <v>60</v>
      </c>
      <c r="AG35" s="328">
        <v>40</v>
      </c>
      <c r="AH35" s="328">
        <v>39.5</v>
      </c>
      <c r="AI35" s="328">
        <v>60.5</v>
      </c>
      <c r="AJ35" s="328">
        <v>67.2</v>
      </c>
      <c r="AK35" s="328">
        <v>32.799999999999997</v>
      </c>
      <c r="AL35" s="328">
        <v>87.2</v>
      </c>
      <c r="AM35" s="328">
        <v>12.8</v>
      </c>
      <c r="AN35" s="328">
        <v>81.099999999999994</v>
      </c>
      <c r="AO35" s="328">
        <v>18.899999999999999</v>
      </c>
      <c r="AP35" s="328">
        <v>2.6</v>
      </c>
      <c r="AQ35" s="328">
        <v>97.4</v>
      </c>
      <c r="AR35" s="328">
        <v>3</v>
      </c>
      <c r="AS35" s="328">
        <v>97</v>
      </c>
      <c r="AT35" s="328">
        <v>3.9</v>
      </c>
      <c r="AU35" s="328">
        <v>96.1</v>
      </c>
      <c r="AV35" s="328">
        <v>3.804287</v>
      </c>
      <c r="AW35" s="328">
        <v>523626</v>
      </c>
      <c r="AX35" s="328">
        <v>494835</v>
      </c>
      <c r="AY35" s="328">
        <v>46.5</v>
      </c>
      <c r="AZ35" s="328">
        <v>-0.02</v>
      </c>
      <c r="BA35" s="328">
        <v>-0.03</v>
      </c>
      <c r="BB35" s="328">
        <v>-0.02</v>
      </c>
      <c r="BC35" s="328">
        <v>56.7</v>
      </c>
      <c r="BD35" s="328">
        <v>43.3</v>
      </c>
      <c r="BE35" s="328">
        <v>35.799999999999997</v>
      </c>
      <c r="BF35" s="328">
        <v>64.2</v>
      </c>
      <c r="BG35" s="328">
        <v>61.6</v>
      </c>
      <c r="BH35" s="328">
        <v>38.4</v>
      </c>
      <c r="BI35" s="328">
        <v>83.3</v>
      </c>
      <c r="BJ35" s="328">
        <v>16.7</v>
      </c>
      <c r="BK35" s="328">
        <v>75.900000000000006</v>
      </c>
      <c r="BL35" s="328">
        <v>24.1</v>
      </c>
      <c r="BM35" s="328">
        <v>2</v>
      </c>
      <c r="BN35" s="328">
        <v>98</v>
      </c>
      <c r="BO35" s="328">
        <v>2.2999999999999998</v>
      </c>
      <c r="BP35" s="328">
        <v>97.7</v>
      </c>
      <c r="BQ35" s="328">
        <v>3.1</v>
      </c>
      <c r="BR35" s="328">
        <v>96.9</v>
      </c>
      <c r="BS35" s="328">
        <v>4.0426419999999998</v>
      </c>
      <c r="BT35" s="328">
        <v>12668256.529999999</v>
      </c>
      <c r="BU35" s="328">
        <v>52281.036</v>
      </c>
      <c r="BV35" s="328">
        <v>11693449.16</v>
      </c>
      <c r="BW35" s="328">
        <v>-64008.495999999999</v>
      </c>
      <c r="BX35" s="328">
        <v>24361705.690000001</v>
      </c>
      <c r="BY35" s="328">
        <v>-11727.46</v>
      </c>
      <c r="BZ35" s="328">
        <v>1101445.55</v>
      </c>
      <c r="CA35" s="328">
        <v>1015387.06</v>
      </c>
      <c r="CB35" s="328">
        <v>2116832.61</v>
      </c>
    </row>
    <row r="36" spans="1:80" x14ac:dyDescent="0.2">
      <c r="A36" s="328" t="s">
        <v>338</v>
      </c>
      <c r="B36" s="326" t="s">
        <v>103</v>
      </c>
      <c r="C36" s="328">
        <v>69902</v>
      </c>
      <c r="D36" s="328">
        <v>67215</v>
      </c>
      <c r="E36" s="328">
        <v>39.799999999999997</v>
      </c>
      <c r="F36" s="328">
        <v>-0.19</v>
      </c>
      <c r="G36" s="328">
        <v>-0.2</v>
      </c>
      <c r="H36" s="328">
        <v>-0.18</v>
      </c>
      <c r="I36" s="328">
        <v>72.400000000000006</v>
      </c>
      <c r="J36" s="328">
        <v>27.6</v>
      </c>
      <c r="K36" s="328">
        <v>51.2</v>
      </c>
      <c r="L36" s="328">
        <v>48.8</v>
      </c>
      <c r="M36" s="328">
        <v>68.599999999999994</v>
      </c>
      <c r="N36" s="328">
        <v>31.4</v>
      </c>
      <c r="O36" s="328">
        <v>90.5</v>
      </c>
      <c r="P36" s="328">
        <v>9.5</v>
      </c>
      <c r="Q36" s="328">
        <v>84.4</v>
      </c>
      <c r="R36" s="328">
        <v>15.6</v>
      </c>
      <c r="S36" s="328">
        <v>2.9</v>
      </c>
      <c r="T36" s="328">
        <v>97.1</v>
      </c>
      <c r="U36" s="328">
        <v>3.2</v>
      </c>
      <c r="V36" s="328">
        <v>96.8</v>
      </c>
      <c r="W36" s="328">
        <v>4.2</v>
      </c>
      <c r="X36" s="328">
        <v>95.8</v>
      </c>
      <c r="Y36" s="328">
        <v>3.3178839999999998</v>
      </c>
      <c r="Z36" s="328">
        <v>71234</v>
      </c>
      <c r="AA36" s="328">
        <v>67987</v>
      </c>
      <c r="AB36" s="328">
        <v>33.700000000000003</v>
      </c>
      <c r="AC36" s="328">
        <v>-0.68</v>
      </c>
      <c r="AD36" s="328">
        <v>-0.69</v>
      </c>
      <c r="AE36" s="328">
        <v>-0.67</v>
      </c>
      <c r="AF36" s="328">
        <v>77.8</v>
      </c>
      <c r="AG36" s="328">
        <v>22.2</v>
      </c>
      <c r="AH36" s="328">
        <v>59.7</v>
      </c>
      <c r="AI36" s="328">
        <v>40.299999999999997</v>
      </c>
      <c r="AJ36" s="328">
        <v>78.5</v>
      </c>
      <c r="AK36" s="328">
        <v>21.5</v>
      </c>
      <c r="AL36" s="328">
        <v>95</v>
      </c>
      <c r="AM36" s="328">
        <v>5</v>
      </c>
      <c r="AN36" s="328">
        <v>91.3</v>
      </c>
      <c r="AO36" s="328">
        <v>8.6999999999999993</v>
      </c>
      <c r="AP36" s="328">
        <v>5.6</v>
      </c>
      <c r="AQ36" s="328">
        <v>94.4</v>
      </c>
      <c r="AR36" s="328">
        <v>6.4</v>
      </c>
      <c r="AS36" s="328">
        <v>93.6</v>
      </c>
      <c r="AT36" s="328">
        <v>8.3000000000000007</v>
      </c>
      <c r="AU36" s="328">
        <v>91.7</v>
      </c>
      <c r="AV36" s="328">
        <v>2.819264</v>
      </c>
      <c r="AW36" s="328">
        <v>141136</v>
      </c>
      <c r="AX36" s="328">
        <v>135202</v>
      </c>
      <c r="AY36" s="328">
        <v>36.700000000000003</v>
      </c>
      <c r="AZ36" s="328">
        <v>-0.44</v>
      </c>
      <c r="BA36" s="328">
        <v>-0.44</v>
      </c>
      <c r="BB36" s="328">
        <v>-0.43</v>
      </c>
      <c r="BC36" s="328">
        <v>75.099999999999994</v>
      </c>
      <c r="BD36" s="328">
        <v>24.9</v>
      </c>
      <c r="BE36" s="328">
        <v>55.5</v>
      </c>
      <c r="BF36" s="328">
        <v>44.5</v>
      </c>
      <c r="BG36" s="328">
        <v>73.599999999999994</v>
      </c>
      <c r="BH36" s="328">
        <v>26.4</v>
      </c>
      <c r="BI36" s="328">
        <v>92.8</v>
      </c>
      <c r="BJ36" s="328">
        <v>7.2</v>
      </c>
      <c r="BK36" s="328">
        <v>87.9</v>
      </c>
      <c r="BL36" s="328">
        <v>12.1</v>
      </c>
      <c r="BM36" s="328">
        <v>4.2</v>
      </c>
      <c r="BN36" s="328">
        <v>95.8</v>
      </c>
      <c r="BO36" s="328">
        <v>4.8</v>
      </c>
      <c r="BP36" s="328">
        <v>95.2</v>
      </c>
      <c r="BQ36" s="328">
        <v>6.3</v>
      </c>
      <c r="BR36" s="328">
        <v>93.7</v>
      </c>
      <c r="BS36" s="328">
        <v>3.0662210000000001</v>
      </c>
      <c r="BT36" s="328">
        <v>2780866.74</v>
      </c>
      <c r="BU36" s="328">
        <v>-12744.078</v>
      </c>
      <c r="BV36" s="328">
        <v>2402464.17</v>
      </c>
      <c r="BW36" s="328">
        <v>-46267.394</v>
      </c>
      <c r="BX36" s="328">
        <v>5183330.91</v>
      </c>
      <c r="BY36" s="328">
        <v>-59011.472000000002</v>
      </c>
      <c r="BZ36" s="328">
        <v>231926.74</v>
      </c>
      <c r="CA36" s="328">
        <v>200827.5</v>
      </c>
      <c r="CB36" s="328">
        <v>432754.24</v>
      </c>
    </row>
    <row r="37" spans="1:80" x14ac:dyDescent="0.2">
      <c r="A37" s="328" t="s">
        <v>339</v>
      </c>
      <c r="B37" s="326" t="s">
        <v>204</v>
      </c>
      <c r="C37" s="328">
        <v>186818</v>
      </c>
      <c r="D37" s="328">
        <v>175927</v>
      </c>
      <c r="E37" s="328">
        <v>52.9</v>
      </c>
      <c r="F37" s="328">
        <v>0.37</v>
      </c>
      <c r="G37" s="328">
        <v>0.36</v>
      </c>
      <c r="H37" s="328">
        <v>0.38</v>
      </c>
      <c r="I37" s="328">
        <v>46.1</v>
      </c>
      <c r="J37" s="328">
        <v>53.9</v>
      </c>
      <c r="K37" s="328">
        <v>24.7</v>
      </c>
      <c r="L37" s="328">
        <v>75.3</v>
      </c>
      <c r="M37" s="328">
        <v>51</v>
      </c>
      <c r="N37" s="328">
        <v>49</v>
      </c>
      <c r="O37" s="328">
        <v>75</v>
      </c>
      <c r="P37" s="328">
        <v>25</v>
      </c>
      <c r="Q37" s="328">
        <v>65.3</v>
      </c>
      <c r="R37" s="328">
        <v>34.700000000000003</v>
      </c>
      <c r="S37" s="328">
        <v>0.9</v>
      </c>
      <c r="T37" s="328">
        <v>99.1</v>
      </c>
      <c r="U37" s="328">
        <v>1</v>
      </c>
      <c r="V37" s="328">
        <v>99</v>
      </c>
      <c r="W37" s="328">
        <v>1.3</v>
      </c>
      <c r="X37" s="328">
        <v>98.7</v>
      </c>
      <c r="Y37" s="328">
        <v>4.654363</v>
      </c>
      <c r="Z37" s="328">
        <v>195672</v>
      </c>
      <c r="AA37" s="328">
        <v>183706</v>
      </c>
      <c r="AB37" s="328">
        <v>47.5</v>
      </c>
      <c r="AC37" s="328">
        <v>-0.1</v>
      </c>
      <c r="AD37" s="328">
        <v>-0.1</v>
      </c>
      <c r="AE37" s="328">
        <v>-0.09</v>
      </c>
      <c r="AF37" s="328">
        <v>53.5</v>
      </c>
      <c r="AG37" s="328">
        <v>46.5</v>
      </c>
      <c r="AH37" s="328">
        <v>32.200000000000003</v>
      </c>
      <c r="AI37" s="328">
        <v>67.8</v>
      </c>
      <c r="AJ37" s="328">
        <v>63.1</v>
      </c>
      <c r="AK37" s="328">
        <v>36.9</v>
      </c>
      <c r="AL37" s="328">
        <v>84.4</v>
      </c>
      <c r="AM37" s="328">
        <v>15.6</v>
      </c>
      <c r="AN37" s="328">
        <v>77.400000000000006</v>
      </c>
      <c r="AO37" s="328">
        <v>22.6</v>
      </c>
      <c r="AP37" s="328">
        <v>1.5</v>
      </c>
      <c r="AQ37" s="328">
        <v>98.5</v>
      </c>
      <c r="AR37" s="328">
        <v>1.7</v>
      </c>
      <c r="AS37" s="328">
        <v>98.3</v>
      </c>
      <c r="AT37" s="328">
        <v>2.4</v>
      </c>
      <c r="AU37" s="328">
        <v>97.6</v>
      </c>
      <c r="AV37" s="328">
        <v>4.1628819999999997</v>
      </c>
      <c r="AW37" s="328">
        <v>382490</v>
      </c>
      <c r="AX37" s="328">
        <v>359633</v>
      </c>
      <c r="AY37" s="328">
        <v>50.1</v>
      </c>
      <c r="AZ37" s="328">
        <v>0.13</v>
      </c>
      <c r="BA37" s="328">
        <v>0.13</v>
      </c>
      <c r="BB37" s="328">
        <v>0.14000000000000001</v>
      </c>
      <c r="BC37" s="328">
        <v>49.9</v>
      </c>
      <c r="BD37" s="328">
        <v>50.1</v>
      </c>
      <c r="BE37" s="328">
        <v>28.5</v>
      </c>
      <c r="BF37" s="328">
        <v>71.5</v>
      </c>
      <c r="BG37" s="328">
        <v>57.2</v>
      </c>
      <c r="BH37" s="328">
        <v>42.8</v>
      </c>
      <c r="BI37" s="328">
        <v>79.8</v>
      </c>
      <c r="BJ37" s="328">
        <v>20.2</v>
      </c>
      <c r="BK37" s="328">
        <v>71.5</v>
      </c>
      <c r="BL37" s="328">
        <v>28.5</v>
      </c>
      <c r="BM37" s="328">
        <v>1.2</v>
      </c>
      <c r="BN37" s="328">
        <v>98.8</v>
      </c>
      <c r="BO37" s="328">
        <v>1.3</v>
      </c>
      <c r="BP37" s="328">
        <v>98.7</v>
      </c>
      <c r="BQ37" s="328">
        <v>1.9</v>
      </c>
      <c r="BR37" s="328">
        <v>98.1</v>
      </c>
      <c r="BS37" s="328">
        <v>4.4029340000000001</v>
      </c>
      <c r="BT37" s="328">
        <v>9887389.7899999991</v>
      </c>
      <c r="BU37" s="328">
        <v>65025.114000000001</v>
      </c>
      <c r="BV37" s="328">
        <v>9290984.9900000002</v>
      </c>
      <c r="BW37" s="328">
        <v>-17741.101999999999</v>
      </c>
      <c r="BX37" s="328">
        <v>19178374.780000001</v>
      </c>
      <c r="BY37" s="328">
        <v>47284.012000000002</v>
      </c>
      <c r="BZ37" s="328">
        <v>869518.81</v>
      </c>
      <c r="CA37" s="328">
        <v>814559.56</v>
      </c>
      <c r="CB37" s="328">
        <v>1684078.37</v>
      </c>
    </row>
    <row r="38" spans="1:80" x14ac:dyDescent="0.2">
      <c r="A38" s="328" t="s">
        <v>70</v>
      </c>
      <c r="B38" s="326" t="s">
        <v>205</v>
      </c>
      <c r="C38" s="328">
        <v>256720</v>
      </c>
      <c r="D38" s="328">
        <v>243142</v>
      </c>
      <c r="E38" s="328">
        <v>49.3</v>
      </c>
      <c r="F38" s="328">
        <v>0.22</v>
      </c>
      <c r="G38" s="328">
        <v>0.21</v>
      </c>
      <c r="H38" s="328">
        <v>0.22</v>
      </c>
      <c r="I38" s="328">
        <v>53.3</v>
      </c>
      <c r="J38" s="328">
        <v>46.7</v>
      </c>
      <c r="K38" s="328">
        <v>31.9</v>
      </c>
      <c r="L38" s="328">
        <v>68.099999999999994</v>
      </c>
      <c r="M38" s="328">
        <v>55.8</v>
      </c>
      <c r="N38" s="328">
        <v>44.2</v>
      </c>
      <c r="O38" s="328">
        <v>79.2</v>
      </c>
      <c r="P38" s="328">
        <v>20.8</v>
      </c>
      <c r="Q38" s="328">
        <v>70.5</v>
      </c>
      <c r="R38" s="328">
        <v>29.5</v>
      </c>
      <c r="S38" s="328">
        <v>1.4</v>
      </c>
      <c r="T38" s="328">
        <v>98.6</v>
      </c>
      <c r="U38" s="328">
        <v>1.6</v>
      </c>
      <c r="V38" s="328">
        <v>98.4</v>
      </c>
      <c r="W38" s="328">
        <v>2.1</v>
      </c>
      <c r="X38" s="328">
        <v>97.9</v>
      </c>
      <c r="Y38" s="328">
        <v>4.2904540000000004</v>
      </c>
      <c r="Z38" s="328">
        <v>266906</v>
      </c>
      <c r="AA38" s="328">
        <v>251693</v>
      </c>
      <c r="AB38" s="328">
        <v>43.8</v>
      </c>
      <c r="AC38" s="328">
        <v>-0.25</v>
      </c>
      <c r="AD38" s="328">
        <v>-0.26</v>
      </c>
      <c r="AE38" s="328">
        <v>-0.25</v>
      </c>
      <c r="AF38" s="328">
        <v>60</v>
      </c>
      <c r="AG38" s="328">
        <v>40</v>
      </c>
      <c r="AH38" s="328">
        <v>39.5</v>
      </c>
      <c r="AI38" s="328">
        <v>60.5</v>
      </c>
      <c r="AJ38" s="328">
        <v>67.2</v>
      </c>
      <c r="AK38" s="328">
        <v>32.799999999999997</v>
      </c>
      <c r="AL38" s="328">
        <v>87.2</v>
      </c>
      <c r="AM38" s="328">
        <v>12.8</v>
      </c>
      <c r="AN38" s="328">
        <v>81.099999999999994</v>
      </c>
      <c r="AO38" s="328">
        <v>18.899999999999999</v>
      </c>
      <c r="AP38" s="328">
        <v>2.6</v>
      </c>
      <c r="AQ38" s="328">
        <v>97.4</v>
      </c>
      <c r="AR38" s="328">
        <v>3</v>
      </c>
      <c r="AS38" s="328">
        <v>97</v>
      </c>
      <c r="AT38" s="328">
        <v>3.9</v>
      </c>
      <c r="AU38" s="328">
        <v>96.1</v>
      </c>
      <c r="AV38" s="328">
        <v>3.804287</v>
      </c>
      <c r="AW38" s="328">
        <v>523626</v>
      </c>
      <c r="AX38" s="328">
        <v>494835</v>
      </c>
      <c r="AY38" s="328">
        <v>46.5</v>
      </c>
      <c r="AZ38" s="328">
        <v>-0.02</v>
      </c>
      <c r="BA38" s="328">
        <v>-0.03</v>
      </c>
      <c r="BB38" s="328">
        <v>-0.02</v>
      </c>
      <c r="BC38" s="328">
        <v>56.7</v>
      </c>
      <c r="BD38" s="328">
        <v>43.3</v>
      </c>
      <c r="BE38" s="328">
        <v>35.799999999999997</v>
      </c>
      <c r="BF38" s="328">
        <v>64.2</v>
      </c>
      <c r="BG38" s="328">
        <v>61.6</v>
      </c>
      <c r="BH38" s="328">
        <v>38.4</v>
      </c>
      <c r="BI38" s="328">
        <v>83.3</v>
      </c>
      <c r="BJ38" s="328">
        <v>16.7</v>
      </c>
      <c r="BK38" s="328">
        <v>75.900000000000006</v>
      </c>
      <c r="BL38" s="328">
        <v>24.1</v>
      </c>
      <c r="BM38" s="328">
        <v>2</v>
      </c>
      <c r="BN38" s="328">
        <v>98</v>
      </c>
      <c r="BO38" s="328">
        <v>2.2999999999999998</v>
      </c>
      <c r="BP38" s="328">
        <v>97.7</v>
      </c>
      <c r="BQ38" s="328">
        <v>3.1</v>
      </c>
      <c r="BR38" s="328">
        <v>96.9</v>
      </c>
      <c r="BS38" s="328">
        <v>4.0426419999999998</v>
      </c>
      <c r="BT38" s="328">
        <v>12668256.529999999</v>
      </c>
      <c r="BU38" s="328">
        <v>52281.036</v>
      </c>
      <c r="BV38" s="328">
        <v>11693449.16</v>
      </c>
      <c r="BW38" s="328">
        <v>-64008.495999999999</v>
      </c>
      <c r="BX38" s="328">
        <v>24361705.690000001</v>
      </c>
      <c r="BY38" s="328">
        <v>-11727.46</v>
      </c>
      <c r="BZ38" s="328">
        <v>1101445.55</v>
      </c>
      <c r="CA38" s="328">
        <v>1015387.06</v>
      </c>
      <c r="CB38" s="328">
        <v>2116832.61</v>
      </c>
    </row>
    <row r="39" spans="1:80" x14ac:dyDescent="0.2">
      <c r="A39" s="328" t="s">
        <v>108</v>
      </c>
      <c r="B39" s="326" t="s">
        <v>108</v>
      </c>
      <c r="C39" s="328">
        <v>229681</v>
      </c>
      <c r="D39" s="328">
        <v>217294</v>
      </c>
      <c r="E39" s="328">
        <v>51.7</v>
      </c>
      <c r="F39" s="328">
        <v>0.28999999999999998</v>
      </c>
      <c r="G39" s="328">
        <v>0.28000000000000003</v>
      </c>
      <c r="H39" s="328">
        <v>0.28999999999999998</v>
      </c>
      <c r="I39" s="328">
        <v>49.6</v>
      </c>
      <c r="J39" s="328">
        <v>50.4</v>
      </c>
      <c r="K39" s="328">
        <v>27.3</v>
      </c>
      <c r="L39" s="328">
        <v>72.7</v>
      </c>
      <c r="M39" s="328">
        <v>52.5</v>
      </c>
      <c r="N39" s="328">
        <v>47.5</v>
      </c>
      <c r="O39" s="328">
        <v>77.3</v>
      </c>
      <c r="P39" s="328">
        <v>22.7</v>
      </c>
      <c r="Q39" s="328">
        <v>67.900000000000006</v>
      </c>
      <c r="R39" s="328">
        <v>32.1</v>
      </c>
      <c r="S39" s="328">
        <v>0.4</v>
      </c>
      <c r="T39" s="328">
        <v>99.6</v>
      </c>
      <c r="U39" s="328">
        <v>0.5</v>
      </c>
      <c r="V39" s="328">
        <v>99.5</v>
      </c>
      <c r="W39" s="328">
        <v>0.7</v>
      </c>
      <c r="X39" s="328">
        <v>99.3</v>
      </c>
      <c r="Y39" s="328">
        <v>4.5182349999999998</v>
      </c>
      <c r="Z39" s="328">
        <v>219168</v>
      </c>
      <c r="AA39" s="328">
        <v>206146</v>
      </c>
      <c r="AB39" s="328">
        <v>47.8</v>
      </c>
      <c r="AC39" s="328">
        <v>-0.15</v>
      </c>
      <c r="AD39" s="328">
        <v>-0.15</v>
      </c>
      <c r="AE39" s="328">
        <v>-0.14000000000000001</v>
      </c>
      <c r="AF39" s="328">
        <v>54</v>
      </c>
      <c r="AG39" s="328">
        <v>46</v>
      </c>
      <c r="AH39" s="328">
        <v>31.6</v>
      </c>
      <c r="AI39" s="328">
        <v>68.400000000000006</v>
      </c>
      <c r="AJ39" s="328">
        <v>62.3</v>
      </c>
      <c r="AK39" s="328">
        <v>37.700000000000003</v>
      </c>
      <c r="AL39" s="328">
        <v>85</v>
      </c>
      <c r="AM39" s="328">
        <v>15</v>
      </c>
      <c r="AN39" s="328">
        <v>77.8</v>
      </c>
      <c r="AO39" s="328">
        <v>22.2</v>
      </c>
      <c r="AP39" s="328">
        <v>0.5</v>
      </c>
      <c r="AQ39" s="328">
        <v>99.5</v>
      </c>
      <c r="AR39" s="328">
        <v>0.7</v>
      </c>
      <c r="AS39" s="328">
        <v>99.3</v>
      </c>
      <c r="AT39" s="328">
        <v>0.9</v>
      </c>
      <c r="AU39" s="328">
        <v>99.1</v>
      </c>
      <c r="AV39" s="328">
        <v>4.1802339999999996</v>
      </c>
      <c r="AW39" s="328">
        <v>448849</v>
      </c>
      <c r="AX39" s="328">
        <v>423440</v>
      </c>
      <c r="AY39" s="328">
        <v>49.8</v>
      </c>
      <c r="AZ39" s="328">
        <v>0.08</v>
      </c>
      <c r="BA39" s="328">
        <v>7.0000000000000007E-2</v>
      </c>
      <c r="BB39" s="328">
        <v>0.08</v>
      </c>
      <c r="BC39" s="328">
        <v>51.7</v>
      </c>
      <c r="BD39" s="328">
        <v>48.3</v>
      </c>
      <c r="BE39" s="328">
        <v>29.4</v>
      </c>
      <c r="BF39" s="328">
        <v>70.599999999999994</v>
      </c>
      <c r="BG39" s="328">
        <v>57.3</v>
      </c>
      <c r="BH39" s="328">
        <v>42.7</v>
      </c>
      <c r="BI39" s="328">
        <v>81</v>
      </c>
      <c r="BJ39" s="328">
        <v>19</v>
      </c>
      <c r="BK39" s="328">
        <v>72.7</v>
      </c>
      <c r="BL39" s="328">
        <v>27.3</v>
      </c>
      <c r="BM39" s="328">
        <v>0.4</v>
      </c>
      <c r="BN39" s="328">
        <v>99.6</v>
      </c>
      <c r="BO39" s="328">
        <v>0.6</v>
      </c>
      <c r="BP39" s="328">
        <v>99.4</v>
      </c>
      <c r="BQ39" s="328">
        <v>0.8</v>
      </c>
      <c r="BR39" s="328">
        <v>99.2</v>
      </c>
      <c r="BS39" s="328">
        <v>4.3531930000000001</v>
      </c>
      <c r="BT39" s="328">
        <v>11867938.84</v>
      </c>
      <c r="BU39" s="328">
        <v>62837.108999999997</v>
      </c>
      <c r="BV39" s="328">
        <v>10468690.08</v>
      </c>
      <c r="BW39" s="328">
        <v>-30068.182000000001</v>
      </c>
      <c r="BX39" s="328">
        <v>22336628.920000002</v>
      </c>
      <c r="BY39" s="328">
        <v>32768.927000000003</v>
      </c>
      <c r="BZ39" s="328">
        <v>1037752.89</v>
      </c>
      <c r="CA39" s="328">
        <v>916173.57</v>
      </c>
      <c r="CB39" s="328">
        <v>1953926.46</v>
      </c>
    </row>
    <row r="40" spans="1:80" x14ac:dyDescent="0.2">
      <c r="A40" s="328" t="s">
        <v>340</v>
      </c>
      <c r="B40" s="326" t="s">
        <v>109</v>
      </c>
      <c r="C40" s="328">
        <v>26445</v>
      </c>
      <c r="D40" s="328">
        <v>25360</v>
      </c>
      <c r="E40" s="328">
        <v>29.7</v>
      </c>
      <c r="F40" s="328">
        <v>-0.39</v>
      </c>
      <c r="G40" s="328">
        <v>-0.4</v>
      </c>
      <c r="H40" s="328">
        <v>-0.37</v>
      </c>
      <c r="I40" s="328">
        <v>84.2</v>
      </c>
      <c r="J40" s="328">
        <v>15.8</v>
      </c>
      <c r="K40" s="328">
        <v>71.099999999999994</v>
      </c>
      <c r="L40" s="328">
        <v>28.9</v>
      </c>
      <c r="M40" s="328">
        <v>84</v>
      </c>
      <c r="N40" s="328">
        <v>16</v>
      </c>
      <c r="O40" s="328">
        <v>95.5</v>
      </c>
      <c r="P40" s="328">
        <v>4.5</v>
      </c>
      <c r="Q40" s="328">
        <v>92.8</v>
      </c>
      <c r="R40" s="328">
        <v>7.2</v>
      </c>
      <c r="S40" s="328">
        <v>10.1</v>
      </c>
      <c r="T40" s="328">
        <v>89.9</v>
      </c>
      <c r="U40" s="328">
        <v>10.7</v>
      </c>
      <c r="V40" s="328">
        <v>89.3</v>
      </c>
      <c r="W40" s="328">
        <v>13.8</v>
      </c>
      <c r="X40" s="328">
        <v>86.2</v>
      </c>
      <c r="Y40" s="328">
        <v>2.370295</v>
      </c>
      <c r="Z40" s="328">
        <v>47085</v>
      </c>
      <c r="AA40" s="328">
        <v>45075</v>
      </c>
      <c r="AB40" s="328">
        <v>25.8</v>
      </c>
      <c r="AC40" s="328">
        <v>-0.73</v>
      </c>
      <c r="AD40" s="328">
        <v>-0.74</v>
      </c>
      <c r="AE40" s="328">
        <v>-0.72</v>
      </c>
      <c r="AF40" s="328">
        <v>87.8</v>
      </c>
      <c r="AG40" s="328">
        <v>12.2</v>
      </c>
      <c r="AH40" s="328">
        <v>75.900000000000006</v>
      </c>
      <c r="AI40" s="328">
        <v>24.1</v>
      </c>
      <c r="AJ40" s="328">
        <v>89.6</v>
      </c>
      <c r="AK40" s="328">
        <v>10.4</v>
      </c>
      <c r="AL40" s="328">
        <v>97.7</v>
      </c>
      <c r="AM40" s="328">
        <v>2.2999999999999998</v>
      </c>
      <c r="AN40" s="328">
        <v>96.2</v>
      </c>
      <c r="AO40" s="328">
        <v>3.8</v>
      </c>
      <c r="AP40" s="328">
        <v>12.4</v>
      </c>
      <c r="AQ40" s="328">
        <v>87.6</v>
      </c>
      <c r="AR40" s="328">
        <v>13.4</v>
      </c>
      <c r="AS40" s="328">
        <v>86.6</v>
      </c>
      <c r="AT40" s="328">
        <v>17.600000000000001</v>
      </c>
      <c r="AU40" s="328">
        <v>82.4</v>
      </c>
      <c r="AV40" s="328">
        <v>2.0915710000000001</v>
      </c>
      <c r="AW40" s="328">
        <v>73530</v>
      </c>
      <c r="AX40" s="328">
        <v>70435</v>
      </c>
      <c r="AY40" s="328">
        <v>27.2</v>
      </c>
      <c r="AZ40" s="328">
        <v>-0.61</v>
      </c>
      <c r="BA40" s="328">
        <v>-0.62</v>
      </c>
      <c r="BB40" s="328">
        <v>-0.6</v>
      </c>
      <c r="BC40" s="328">
        <v>86.5</v>
      </c>
      <c r="BD40" s="328">
        <v>13.5</v>
      </c>
      <c r="BE40" s="328">
        <v>74.2</v>
      </c>
      <c r="BF40" s="328">
        <v>25.8</v>
      </c>
      <c r="BG40" s="328">
        <v>87.6</v>
      </c>
      <c r="BH40" s="328">
        <v>12.4</v>
      </c>
      <c r="BI40" s="328">
        <v>96.9</v>
      </c>
      <c r="BJ40" s="328">
        <v>3.1</v>
      </c>
      <c r="BK40" s="328">
        <v>94.9</v>
      </c>
      <c r="BL40" s="328">
        <v>5.0999999999999996</v>
      </c>
      <c r="BM40" s="328">
        <v>11.6</v>
      </c>
      <c r="BN40" s="328">
        <v>88.4</v>
      </c>
      <c r="BO40" s="328">
        <v>12.4</v>
      </c>
      <c r="BP40" s="328">
        <v>87.6</v>
      </c>
      <c r="BQ40" s="328">
        <v>16.2</v>
      </c>
      <c r="BR40" s="328">
        <v>83.8</v>
      </c>
      <c r="BS40" s="328">
        <v>2.1918139999999999</v>
      </c>
      <c r="BT40" s="328">
        <v>786273.44</v>
      </c>
      <c r="BU40" s="328">
        <v>-9801.3130000000001</v>
      </c>
      <c r="BV40" s="328">
        <v>1215304.08</v>
      </c>
      <c r="BW40" s="328">
        <v>-32942.315000000002</v>
      </c>
      <c r="BX40" s="328">
        <v>2001577.52</v>
      </c>
      <c r="BY40" s="328">
        <v>-42743.627999999997</v>
      </c>
      <c r="BZ40" s="328">
        <v>62682.46</v>
      </c>
      <c r="CA40" s="328">
        <v>98481.65</v>
      </c>
      <c r="CB40" s="328">
        <v>161164.10999999999</v>
      </c>
    </row>
    <row r="41" spans="1:80" x14ac:dyDescent="0.2">
      <c r="A41" s="328" t="s">
        <v>207</v>
      </c>
      <c r="B41" s="326" t="s">
        <v>207</v>
      </c>
      <c r="C41" s="328">
        <v>21256</v>
      </c>
      <c r="D41" s="328">
        <v>20441</v>
      </c>
      <c r="E41" s="328">
        <v>34.1</v>
      </c>
      <c r="F41" s="328">
        <v>-0.23</v>
      </c>
      <c r="G41" s="328">
        <v>-0.25</v>
      </c>
      <c r="H41" s="328">
        <v>-0.22</v>
      </c>
      <c r="I41" s="328">
        <v>81.3</v>
      </c>
      <c r="J41" s="328">
        <v>18.7</v>
      </c>
      <c r="K41" s="328">
        <v>66.099999999999994</v>
      </c>
      <c r="L41" s="328">
        <v>33.9</v>
      </c>
      <c r="M41" s="328">
        <v>80.900000000000006</v>
      </c>
      <c r="N41" s="328">
        <v>19.100000000000001</v>
      </c>
      <c r="O41" s="328">
        <v>94.6</v>
      </c>
      <c r="P41" s="328">
        <v>5.4</v>
      </c>
      <c r="Q41" s="328">
        <v>91.4</v>
      </c>
      <c r="R41" s="328">
        <v>8.6</v>
      </c>
      <c r="S41" s="328">
        <v>1.7</v>
      </c>
      <c r="T41" s="328">
        <v>98.3</v>
      </c>
      <c r="U41" s="328">
        <v>2.2999999999999998</v>
      </c>
      <c r="V41" s="328">
        <v>97.7</v>
      </c>
      <c r="W41" s="328">
        <v>3.4</v>
      </c>
      <c r="X41" s="328">
        <v>96.6</v>
      </c>
      <c r="Y41" s="328">
        <v>2.731751</v>
      </c>
      <c r="Z41" s="328">
        <v>32777</v>
      </c>
      <c r="AA41" s="328">
        <v>31518</v>
      </c>
      <c r="AB41" s="328">
        <v>30.9</v>
      </c>
      <c r="AC41" s="328">
        <v>-0.56999999999999995</v>
      </c>
      <c r="AD41" s="328">
        <v>-0.57999999999999996</v>
      </c>
      <c r="AE41" s="328">
        <v>-0.55000000000000004</v>
      </c>
      <c r="AF41" s="328">
        <v>84.9</v>
      </c>
      <c r="AG41" s="328">
        <v>15.1</v>
      </c>
      <c r="AH41" s="328">
        <v>70.3</v>
      </c>
      <c r="AI41" s="328">
        <v>29.7</v>
      </c>
      <c r="AJ41" s="328">
        <v>86.7</v>
      </c>
      <c r="AK41" s="328">
        <v>13.3</v>
      </c>
      <c r="AL41" s="328">
        <v>97.1</v>
      </c>
      <c r="AM41" s="328">
        <v>2.9</v>
      </c>
      <c r="AN41" s="328">
        <v>95.2</v>
      </c>
      <c r="AO41" s="328">
        <v>4.8</v>
      </c>
      <c r="AP41" s="328">
        <v>2.1</v>
      </c>
      <c r="AQ41" s="328">
        <v>97.9</v>
      </c>
      <c r="AR41" s="328">
        <v>2.9</v>
      </c>
      <c r="AS41" s="328">
        <v>97.1</v>
      </c>
      <c r="AT41" s="328">
        <v>3.7</v>
      </c>
      <c r="AU41" s="328">
        <v>96.3</v>
      </c>
      <c r="AV41" s="328">
        <v>2.52535</v>
      </c>
      <c r="AW41" s="328">
        <v>54033</v>
      </c>
      <c r="AX41" s="328">
        <v>51959</v>
      </c>
      <c r="AY41" s="328">
        <v>32.200000000000003</v>
      </c>
      <c r="AZ41" s="328">
        <v>-0.43</v>
      </c>
      <c r="BA41" s="328">
        <v>-0.45</v>
      </c>
      <c r="BB41" s="328">
        <v>-0.42</v>
      </c>
      <c r="BC41" s="328">
        <v>83.5</v>
      </c>
      <c r="BD41" s="328">
        <v>16.5</v>
      </c>
      <c r="BE41" s="328">
        <v>68.7</v>
      </c>
      <c r="BF41" s="328">
        <v>31.3</v>
      </c>
      <c r="BG41" s="328">
        <v>84.4</v>
      </c>
      <c r="BH41" s="328">
        <v>15.6</v>
      </c>
      <c r="BI41" s="328">
        <v>96.1</v>
      </c>
      <c r="BJ41" s="328">
        <v>3.9</v>
      </c>
      <c r="BK41" s="328">
        <v>93.7</v>
      </c>
      <c r="BL41" s="328">
        <v>6.3</v>
      </c>
      <c r="BM41" s="328">
        <v>1.9</v>
      </c>
      <c r="BN41" s="328">
        <v>98.1</v>
      </c>
      <c r="BO41" s="328">
        <v>2.6</v>
      </c>
      <c r="BP41" s="328">
        <v>97.4</v>
      </c>
      <c r="BQ41" s="328">
        <v>3.6</v>
      </c>
      <c r="BR41" s="328">
        <v>96.4</v>
      </c>
      <c r="BS41" s="328">
        <v>2.6065459999999998</v>
      </c>
      <c r="BT41" s="328">
        <v>724397.81</v>
      </c>
      <c r="BU41" s="328">
        <v>-4756.6499999999996</v>
      </c>
      <c r="BV41" s="328">
        <v>1013897.32</v>
      </c>
      <c r="BW41" s="328">
        <v>-17819.096000000001</v>
      </c>
      <c r="BX41" s="328">
        <v>1738295.13</v>
      </c>
      <c r="BY41" s="328">
        <v>-22575.745999999999</v>
      </c>
      <c r="BZ41" s="328">
        <v>58066.1</v>
      </c>
      <c r="CA41" s="328">
        <v>82773.42</v>
      </c>
      <c r="CB41" s="328">
        <v>140839.51999999999</v>
      </c>
    </row>
    <row r="42" spans="1:80" x14ac:dyDescent="0.2">
      <c r="A42" s="328" t="s">
        <v>209</v>
      </c>
      <c r="B42" s="326" t="s">
        <v>209</v>
      </c>
      <c r="C42" s="328">
        <v>5189</v>
      </c>
      <c r="D42" s="328">
        <v>4919</v>
      </c>
      <c r="E42" s="328">
        <v>11.9</v>
      </c>
      <c r="F42" s="328">
        <v>-1.03</v>
      </c>
      <c r="G42" s="328">
        <v>-1.06</v>
      </c>
      <c r="H42" s="328">
        <v>-0.99</v>
      </c>
      <c r="I42" s="328">
        <v>95.7</v>
      </c>
      <c r="J42" s="328">
        <v>4.3</v>
      </c>
      <c r="K42" s="328">
        <v>92</v>
      </c>
      <c r="L42" s="328">
        <v>8</v>
      </c>
      <c r="M42" s="328">
        <v>96.5</v>
      </c>
      <c r="N42" s="328">
        <v>3.5</v>
      </c>
      <c r="O42" s="328">
        <v>98.9</v>
      </c>
      <c r="P42" s="328">
        <v>1.1000000000000001</v>
      </c>
      <c r="Q42" s="328">
        <v>98.4</v>
      </c>
      <c r="R42" s="328">
        <v>1.6</v>
      </c>
      <c r="S42" s="328">
        <v>44.5</v>
      </c>
      <c r="T42" s="328">
        <v>55.5</v>
      </c>
      <c r="U42" s="328">
        <v>45.2</v>
      </c>
      <c r="V42" s="328">
        <v>54.8</v>
      </c>
      <c r="W42" s="328">
        <v>56.6</v>
      </c>
      <c r="X42" s="328">
        <v>43.4</v>
      </c>
      <c r="Y42" s="328">
        <v>0.88964299999999996</v>
      </c>
      <c r="Z42" s="328">
        <v>14308</v>
      </c>
      <c r="AA42" s="328">
        <v>13557</v>
      </c>
      <c r="AB42" s="328">
        <v>14.1</v>
      </c>
      <c r="AC42" s="328">
        <v>-1.1200000000000001</v>
      </c>
      <c r="AD42" s="328">
        <v>-1.1399999999999999</v>
      </c>
      <c r="AE42" s="328">
        <v>-1.0900000000000001</v>
      </c>
      <c r="AF42" s="328">
        <v>94.4</v>
      </c>
      <c r="AG42" s="328">
        <v>5.6</v>
      </c>
      <c r="AH42" s="328">
        <v>88.5</v>
      </c>
      <c r="AI42" s="328">
        <v>11.5</v>
      </c>
      <c r="AJ42" s="328">
        <v>96.4</v>
      </c>
      <c r="AK42" s="328">
        <v>3.6</v>
      </c>
      <c r="AL42" s="328">
        <v>99.1</v>
      </c>
      <c r="AM42" s="328">
        <v>0.9</v>
      </c>
      <c r="AN42" s="328">
        <v>98.5</v>
      </c>
      <c r="AO42" s="328">
        <v>1.5</v>
      </c>
      <c r="AP42" s="328">
        <v>36</v>
      </c>
      <c r="AQ42" s="328">
        <v>64</v>
      </c>
      <c r="AR42" s="328">
        <v>37.5</v>
      </c>
      <c r="AS42" s="328">
        <v>62.5</v>
      </c>
      <c r="AT42" s="328">
        <v>49.2</v>
      </c>
      <c r="AU42" s="328">
        <v>50.8</v>
      </c>
      <c r="AV42" s="328">
        <v>1.097863</v>
      </c>
      <c r="AW42" s="328">
        <v>19497</v>
      </c>
      <c r="AX42" s="328">
        <v>18476</v>
      </c>
      <c r="AY42" s="328">
        <v>13.5</v>
      </c>
      <c r="AZ42" s="328">
        <v>-1.0900000000000001</v>
      </c>
      <c r="BA42" s="328">
        <v>-1.1100000000000001</v>
      </c>
      <c r="BB42" s="328">
        <v>-1.07</v>
      </c>
      <c r="BC42" s="328">
        <v>94.7</v>
      </c>
      <c r="BD42" s="328">
        <v>5.3</v>
      </c>
      <c r="BE42" s="328">
        <v>89.5</v>
      </c>
      <c r="BF42" s="328">
        <v>10.5</v>
      </c>
      <c r="BG42" s="328">
        <v>96.4</v>
      </c>
      <c r="BH42" s="328">
        <v>3.6</v>
      </c>
      <c r="BI42" s="328">
        <v>99</v>
      </c>
      <c r="BJ42" s="328">
        <v>1</v>
      </c>
      <c r="BK42" s="328">
        <v>98.4</v>
      </c>
      <c r="BL42" s="328">
        <v>1.6</v>
      </c>
      <c r="BM42" s="328">
        <v>38.299999999999997</v>
      </c>
      <c r="BN42" s="328">
        <v>61.7</v>
      </c>
      <c r="BO42" s="328">
        <v>39.5</v>
      </c>
      <c r="BP42" s="328">
        <v>60.5</v>
      </c>
      <c r="BQ42" s="328">
        <v>51.2</v>
      </c>
      <c r="BR42" s="328">
        <v>48.8</v>
      </c>
      <c r="BS42" s="328">
        <v>1.0424469999999999</v>
      </c>
      <c r="BT42" s="328">
        <v>61875.63</v>
      </c>
      <c r="BU42" s="328">
        <v>-5044.6629999999996</v>
      </c>
      <c r="BV42" s="328">
        <v>201406.76</v>
      </c>
      <c r="BW42" s="328">
        <v>-15123.218999999999</v>
      </c>
      <c r="BX42" s="328">
        <v>263282.39</v>
      </c>
      <c r="BY42" s="328">
        <v>-20167.882000000001</v>
      </c>
      <c r="BZ42" s="328">
        <v>4616.3599999999997</v>
      </c>
      <c r="CA42" s="328">
        <v>15708.23</v>
      </c>
      <c r="CB42" s="328">
        <v>20324.59</v>
      </c>
    </row>
    <row r="43" spans="1:80" x14ac:dyDescent="0.2">
      <c r="A43" s="328" t="s">
        <v>341</v>
      </c>
      <c r="B43" s="326" t="s">
        <v>217</v>
      </c>
      <c r="C43" s="328">
        <v>594</v>
      </c>
      <c r="D43" s="328">
        <v>488</v>
      </c>
      <c r="E43" s="328">
        <v>23.6</v>
      </c>
      <c r="F43" s="328">
        <v>-1.55</v>
      </c>
      <c r="G43" s="328">
        <v>-1.66</v>
      </c>
      <c r="H43" s="328">
        <v>-1.43</v>
      </c>
      <c r="I43" s="328">
        <v>86.4</v>
      </c>
      <c r="J43" s="328">
        <v>13.6</v>
      </c>
      <c r="K43" s="328">
        <v>71.900000000000006</v>
      </c>
      <c r="L43" s="328">
        <v>28.1</v>
      </c>
      <c r="M43" s="328">
        <v>97.6</v>
      </c>
      <c r="N43" s="328">
        <v>2.4</v>
      </c>
      <c r="O43" s="328">
        <v>99</v>
      </c>
      <c r="P43" s="328">
        <v>1</v>
      </c>
      <c r="Q43" s="328">
        <v>98.5</v>
      </c>
      <c r="R43" s="328">
        <v>1.5</v>
      </c>
      <c r="S43" s="328">
        <v>12.6</v>
      </c>
      <c r="T43" s="328">
        <v>87.4</v>
      </c>
      <c r="U43" s="328">
        <v>14</v>
      </c>
      <c r="V43" s="328">
        <v>86</v>
      </c>
      <c r="W43" s="328">
        <v>19.399999999999999</v>
      </c>
      <c r="X43" s="328">
        <v>80.599999999999994</v>
      </c>
      <c r="Y43" s="328">
        <v>1.7006730000000001</v>
      </c>
      <c r="Z43" s="328">
        <v>653</v>
      </c>
      <c r="AA43" s="328">
        <v>472</v>
      </c>
      <c r="AB43" s="328">
        <v>14.5</v>
      </c>
      <c r="AC43" s="328">
        <v>-2.11</v>
      </c>
      <c r="AD43" s="328">
        <v>-2.23</v>
      </c>
      <c r="AE43" s="328">
        <v>-2</v>
      </c>
      <c r="AF43" s="328">
        <v>93.6</v>
      </c>
      <c r="AG43" s="328">
        <v>6.4</v>
      </c>
      <c r="AH43" s="328">
        <v>85.3</v>
      </c>
      <c r="AI43" s="328">
        <v>14.7</v>
      </c>
      <c r="AJ43" s="328">
        <v>98</v>
      </c>
      <c r="AK43" s="328">
        <v>2</v>
      </c>
      <c r="AL43" s="328">
        <v>99.8</v>
      </c>
      <c r="AM43" s="328">
        <v>0.2</v>
      </c>
      <c r="AN43" s="328">
        <v>99.7</v>
      </c>
      <c r="AO43" s="328">
        <v>0.3</v>
      </c>
      <c r="AP43" s="328">
        <v>23</v>
      </c>
      <c r="AQ43" s="328">
        <v>77</v>
      </c>
      <c r="AR43" s="328">
        <v>25</v>
      </c>
      <c r="AS43" s="328">
        <v>75</v>
      </c>
      <c r="AT43" s="328">
        <v>34.200000000000003</v>
      </c>
      <c r="AU43" s="328">
        <v>65.8</v>
      </c>
      <c r="AV43" s="328">
        <v>1.120735</v>
      </c>
      <c r="AW43" s="328">
        <v>1247</v>
      </c>
      <c r="AX43" s="328">
        <v>960</v>
      </c>
      <c r="AY43" s="328">
        <v>18.8</v>
      </c>
      <c r="AZ43" s="328">
        <v>-1.83</v>
      </c>
      <c r="BA43" s="328">
        <v>-1.91</v>
      </c>
      <c r="BB43" s="328">
        <v>-1.75</v>
      </c>
      <c r="BC43" s="328">
        <v>90.1</v>
      </c>
      <c r="BD43" s="328">
        <v>9.9</v>
      </c>
      <c r="BE43" s="328">
        <v>78.900000000000006</v>
      </c>
      <c r="BF43" s="328">
        <v>21.1</v>
      </c>
      <c r="BG43" s="328">
        <v>97.8</v>
      </c>
      <c r="BH43" s="328">
        <v>2.2000000000000002</v>
      </c>
      <c r="BI43" s="328">
        <v>99.4</v>
      </c>
      <c r="BJ43" s="328">
        <v>0.6</v>
      </c>
      <c r="BK43" s="328">
        <v>99.1</v>
      </c>
      <c r="BL43" s="328">
        <v>0.9</v>
      </c>
      <c r="BM43" s="328">
        <v>18</v>
      </c>
      <c r="BN43" s="328">
        <v>82</v>
      </c>
      <c r="BO43" s="328">
        <v>19.7</v>
      </c>
      <c r="BP43" s="328">
        <v>80.3</v>
      </c>
      <c r="BQ43" s="328">
        <v>27.1</v>
      </c>
      <c r="BR43" s="328">
        <v>72.900000000000006</v>
      </c>
      <c r="BS43" s="328">
        <v>1.396984</v>
      </c>
      <c r="BT43" s="328">
        <v>14044.25</v>
      </c>
      <c r="BU43" s="328">
        <v>-754.76</v>
      </c>
      <c r="BV43" s="328">
        <v>9455</v>
      </c>
      <c r="BW43" s="328">
        <v>-997.99900000000002</v>
      </c>
      <c r="BX43" s="328">
        <v>23499.25</v>
      </c>
      <c r="BY43" s="328">
        <v>-1752.759</v>
      </c>
      <c r="BZ43" s="328">
        <v>1010.2</v>
      </c>
      <c r="CA43" s="328">
        <v>731.84</v>
      </c>
      <c r="CB43" s="328">
        <v>1742.04</v>
      </c>
    </row>
    <row r="44" spans="1:80" x14ac:dyDescent="0.2">
      <c r="A44" s="328" t="s">
        <v>70</v>
      </c>
      <c r="B44" s="326" t="s">
        <v>210</v>
      </c>
      <c r="C44" s="328">
        <v>256720</v>
      </c>
      <c r="D44" s="328">
        <v>243142</v>
      </c>
      <c r="E44" s="328">
        <v>49.3</v>
      </c>
      <c r="F44" s="328">
        <v>0.22</v>
      </c>
      <c r="G44" s="328">
        <v>0.21</v>
      </c>
      <c r="H44" s="328">
        <v>0.22</v>
      </c>
      <c r="I44" s="328">
        <v>53.3</v>
      </c>
      <c r="J44" s="328">
        <v>46.7</v>
      </c>
      <c r="K44" s="328">
        <v>31.9</v>
      </c>
      <c r="L44" s="328">
        <v>68.099999999999994</v>
      </c>
      <c r="M44" s="328">
        <v>55.8</v>
      </c>
      <c r="N44" s="328">
        <v>44.2</v>
      </c>
      <c r="O44" s="328">
        <v>79.2</v>
      </c>
      <c r="P44" s="328">
        <v>20.8</v>
      </c>
      <c r="Q44" s="328">
        <v>70.5</v>
      </c>
      <c r="R44" s="328">
        <v>29.5</v>
      </c>
      <c r="S44" s="328">
        <v>1.4</v>
      </c>
      <c r="T44" s="328">
        <v>98.6</v>
      </c>
      <c r="U44" s="328">
        <v>1.6</v>
      </c>
      <c r="V44" s="328">
        <v>98.4</v>
      </c>
      <c r="W44" s="328">
        <v>2.1</v>
      </c>
      <c r="X44" s="328">
        <v>97.9</v>
      </c>
      <c r="Y44" s="328">
        <v>4.2904540000000004</v>
      </c>
      <c r="Z44" s="328">
        <v>266906</v>
      </c>
      <c r="AA44" s="328">
        <v>251693</v>
      </c>
      <c r="AB44" s="328">
        <v>43.8</v>
      </c>
      <c r="AC44" s="328">
        <v>-0.25</v>
      </c>
      <c r="AD44" s="328">
        <v>-0.26</v>
      </c>
      <c r="AE44" s="328">
        <v>-0.25</v>
      </c>
      <c r="AF44" s="328">
        <v>60</v>
      </c>
      <c r="AG44" s="328">
        <v>40</v>
      </c>
      <c r="AH44" s="328">
        <v>39.5</v>
      </c>
      <c r="AI44" s="328">
        <v>60.5</v>
      </c>
      <c r="AJ44" s="328">
        <v>67.2</v>
      </c>
      <c r="AK44" s="328">
        <v>32.799999999999997</v>
      </c>
      <c r="AL44" s="328">
        <v>87.2</v>
      </c>
      <c r="AM44" s="328">
        <v>12.8</v>
      </c>
      <c r="AN44" s="328">
        <v>81.099999999999994</v>
      </c>
      <c r="AO44" s="328">
        <v>18.899999999999999</v>
      </c>
      <c r="AP44" s="328">
        <v>2.6</v>
      </c>
      <c r="AQ44" s="328">
        <v>97.4</v>
      </c>
      <c r="AR44" s="328">
        <v>3</v>
      </c>
      <c r="AS44" s="328">
        <v>97</v>
      </c>
      <c r="AT44" s="328">
        <v>3.9</v>
      </c>
      <c r="AU44" s="328">
        <v>96.1</v>
      </c>
      <c r="AV44" s="328">
        <v>3.804287</v>
      </c>
      <c r="AW44" s="328">
        <v>523626</v>
      </c>
      <c r="AX44" s="328">
        <v>494835</v>
      </c>
      <c r="AY44" s="328">
        <v>46.5</v>
      </c>
      <c r="AZ44" s="328">
        <v>-0.02</v>
      </c>
      <c r="BA44" s="328">
        <v>-0.03</v>
      </c>
      <c r="BB44" s="328">
        <v>-0.02</v>
      </c>
      <c r="BC44" s="328">
        <v>56.7</v>
      </c>
      <c r="BD44" s="328">
        <v>43.3</v>
      </c>
      <c r="BE44" s="328">
        <v>35.799999999999997</v>
      </c>
      <c r="BF44" s="328">
        <v>64.2</v>
      </c>
      <c r="BG44" s="328">
        <v>61.6</v>
      </c>
      <c r="BH44" s="328">
        <v>38.4</v>
      </c>
      <c r="BI44" s="328">
        <v>83.3</v>
      </c>
      <c r="BJ44" s="328">
        <v>16.7</v>
      </c>
      <c r="BK44" s="328">
        <v>75.900000000000006</v>
      </c>
      <c r="BL44" s="328">
        <v>24.1</v>
      </c>
      <c r="BM44" s="328">
        <v>2</v>
      </c>
      <c r="BN44" s="328">
        <v>98</v>
      </c>
      <c r="BO44" s="328">
        <v>2.2999999999999998</v>
      </c>
      <c r="BP44" s="328">
        <v>97.7</v>
      </c>
      <c r="BQ44" s="328">
        <v>3.1</v>
      </c>
      <c r="BR44" s="328">
        <v>96.9</v>
      </c>
      <c r="BS44" s="328">
        <v>4.0426419999999998</v>
      </c>
      <c r="BT44" s="328">
        <v>12668256.529999999</v>
      </c>
      <c r="BU44" s="328">
        <v>52281.036</v>
      </c>
      <c r="BV44" s="328">
        <v>11693449.16</v>
      </c>
      <c r="BW44" s="328">
        <v>-64008.495999999999</v>
      </c>
      <c r="BX44" s="328">
        <v>24361705.690000001</v>
      </c>
      <c r="BY44" s="328">
        <v>-11727.46</v>
      </c>
      <c r="BZ44" s="328">
        <v>1101445.55</v>
      </c>
      <c r="CA44" s="328">
        <v>1015387.06</v>
      </c>
      <c r="CB44" s="328">
        <v>2116832.61</v>
      </c>
    </row>
    <row r="45" spans="1:80" x14ac:dyDescent="0.2">
      <c r="A45" s="328" t="s">
        <v>342</v>
      </c>
      <c r="B45" s="326" t="s">
        <v>118</v>
      </c>
      <c r="C45" s="328">
        <v>5829</v>
      </c>
      <c r="D45" s="328">
        <v>5595</v>
      </c>
      <c r="E45" s="328">
        <v>36.799999999999997</v>
      </c>
      <c r="F45" s="328">
        <v>0.02</v>
      </c>
      <c r="G45" s="328">
        <v>-0.01</v>
      </c>
      <c r="H45" s="328">
        <v>0.05</v>
      </c>
      <c r="I45" s="328">
        <v>77.7</v>
      </c>
      <c r="J45" s="328">
        <v>22.3</v>
      </c>
      <c r="K45" s="328">
        <v>60.6</v>
      </c>
      <c r="L45" s="328">
        <v>39.4</v>
      </c>
      <c r="M45" s="328">
        <v>81.5</v>
      </c>
      <c r="N45" s="328">
        <v>18.5</v>
      </c>
      <c r="O45" s="328">
        <v>94.4</v>
      </c>
      <c r="P45" s="328">
        <v>5.6</v>
      </c>
      <c r="Q45" s="328">
        <v>91.3</v>
      </c>
      <c r="R45" s="328">
        <v>8.6999999999999993</v>
      </c>
      <c r="S45" s="328">
        <v>1.6</v>
      </c>
      <c r="T45" s="328">
        <v>98.4</v>
      </c>
      <c r="U45" s="328">
        <v>2</v>
      </c>
      <c r="V45" s="328">
        <v>98</v>
      </c>
      <c r="W45" s="328">
        <v>2.8</v>
      </c>
      <c r="X45" s="328">
        <v>97.2</v>
      </c>
      <c r="Y45" s="328">
        <v>2.9416859999999998</v>
      </c>
      <c r="Z45" s="328">
        <v>9278</v>
      </c>
      <c r="AA45" s="328">
        <v>8931</v>
      </c>
      <c r="AB45" s="328">
        <v>32.200000000000003</v>
      </c>
      <c r="AC45" s="328">
        <v>-0.33</v>
      </c>
      <c r="AD45" s="328">
        <v>-0.36</v>
      </c>
      <c r="AE45" s="328">
        <v>-0.3</v>
      </c>
      <c r="AF45" s="328">
        <v>84.3</v>
      </c>
      <c r="AG45" s="328">
        <v>15.7</v>
      </c>
      <c r="AH45" s="328">
        <v>67.8</v>
      </c>
      <c r="AI45" s="328">
        <v>32.200000000000003</v>
      </c>
      <c r="AJ45" s="328">
        <v>88.9</v>
      </c>
      <c r="AK45" s="328">
        <v>11.1</v>
      </c>
      <c r="AL45" s="328">
        <v>97.9</v>
      </c>
      <c r="AM45" s="328">
        <v>2.1</v>
      </c>
      <c r="AN45" s="328">
        <v>96.2</v>
      </c>
      <c r="AO45" s="328">
        <v>3.8</v>
      </c>
      <c r="AP45" s="328">
        <v>1.8</v>
      </c>
      <c r="AQ45" s="328">
        <v>98.2</v>
      </c>
      <c r="AR45" s="328">
        <v>2.2999999999999998</v>
      </c>
      <c r="AS45" s="328">
        <v>97.7</v>
      </c>
      <c r="AT45" s="328">
        <v>3.3</v>
      </c>
      <c r="AU45" s="328">
        <v>96.7</v>
      </c>
      <c r="AV45" s="328">
        <v>2.6245660000000002</v>
      </c>
      <c r="AW45" s="328">
        <v>15107</v>
      </c>
      <c r="AX45" s="328">
        <v>14526</v>
      </c>
      <c r="AY45" s="328">
        <v>34</v>
      </c>
      <c r="AZ45" s="328">
        <v>-0.19</v>
      </c>
      <c r="BA45" s="328">
        <v>-0.21</v>
      </c>
      <c r="BB45" s="328">
        <v>-0.17</v>
      </c>
      <c r="BC45" s="328">
        <v>81.8</v>
      </c>
      <c r="BD45" s="328">
        <v>18.2</v>
      </c>
      <c r="BE45" s="328">
        <v>65</v>
      </c>
      <c r="BF45" s="328">
        <v>35</v>
      </c>
      <c r="BG45" s="328">
        <v>86</v>
      </c>
      <c r="BH45" s="328">
        <v>14</v>
      </c>
      <c r="BI45" s="328">
        <v>96.5</v>
      </c>
      <c r="BJ45" s="328">
        <v>3.5</v>
      </c>
      <c r="BK45" s="328">
        <v>94.3</v>
      </c>
      <c r="BL45" s="328">
        <v>5.7</v>
      </c>
      <c r="BM45" s="328">
        <v>1.8</v>
      </c>
      <c r="BN45" s="328">
        <v>98.2</v>
      </c>
      <c r="BO45" s="328">
        <v>2.2000000000000002</v>
      </c>
      <c r="BP45" s="328">
        <v>97.8</v>
      </c>
      <c r="BQ45" s="328">
        <v>3.1</v>
      </c>
      <c r="BR45" s="328">
        <v>96.9</v>
      </c>
      <c r="BS45" s="328">
        <v>2.7469260000000002</v>
      </c>
      <c r="BT45" s="328">
        <v>214326.39</v>
      </c>
      <c r="BU45" s="328">
        <v>120.187</v>
      </c>
      <c r="BV45" s="328">
        <v>298973.26</v>
      </c>
      <c r="BW45" s="328">
        <v>-2937.6770000000001</v>
      </c>
      <c r="BX45" s="328">
        <v>513299.65</v>
      </c>
      <c r="BY45" s="328">
        <v>-2817.49</v>
      </c>
      <c r="BZ45" s="328">
        <v>17147.09</v>
      </c>
      <c r="CA45" s="328">
        <v>24350.73</v>
      </c>
      <c r="CB45" s="328">
        <v>41497.82</v>
      </c>
    </row>
    <row r="46" spans="1:80" x14ac:dyDescent="0.2">
      <c r="A46" s="328" t="s">
        <v>343</v>
      </c>
      <c r="B46" s="326" t="s">
        <v>119</v>
      </c>
      <c r="C46" s="328">
        <v>6491</v>
      </c>
      <c r="D46" s="328">
        <v>6231</v>
      </c>
      <c r="E46" s="328">
        <v>23.2</v>
      </c>
      <c r="F46" s="328">
        <v>-0.4</v>
      </c>
      <c r="G46" s="328">
        <v>-0.43</v>
      </c>
      <c r="H46" s="328">
        <v>-0.37</v>
      </c>
      <c r="I46" s="328">
        <v>95</v>
      </c>
      <c r="J46" s="328">
        <v>5</v>
      </c>
      <c r="K46" s="328">
        <v>87.1</v>
      </c>
      <c r="L46" s="328">
        <v>12.9</v>
      </c>
      <c r="M46" s="328">
        <v>89.2</v>
      </c>
      <c r="N46" s="328">
        <v>10.8</v>
      </c>
      <c r="O46" s="328">
        <v>98.9</v>
      </c>
      <c r="P46" s="328">
        <v>1.1000000000000001</v>
      </c>
      <c r="Q46" s="328">
        <v>97.6</v>
      </c>
      <c r="R46" s="328">
        <v>2.4</v>
      </c>
      <c r="S46" s="328">
        <v>9.4</v>
      </c>
      <c r="T46" s="328">
        <v>90.6</v>
      </c>
      <c r="U46" s="328">
        <v>10</v>
      </c>
      <c r="V46" s="328">
        <v>90</v>
      </c>
      <c r="W46" s="328">
        <v>14.6</v>
      </c>
      <c r="X46" s="328">
        <v>85.4</v>
      </c>
      <c r="Y46" s="328">
        <v>1.7583169999999999</v>
      </c>
      <c r="Z46" s="328">
        <v>9439</v>
      </c>
      <c r="AA46" s="328">
        <v>9065</v>
      </c>
      <c r="AB46" s="328">
        <v>20.8</v>
      </c>
      <c r="AC46" s="328">
        <v>-0.7</v>
      </c>
      <c r="AD46" s="328">
        <v>-0.73</v>
      </c>
      <c r="AE46" s="328">
        <v>-0.68</v>
      </c>
      <c r="AF46" s="328">
        <v>95.7</v>
      </c>
      <c r="AG46" s="328">
        <v>4.3</v>
      </c>
      <c r="AH46" s="328">
        <v>87.7</v>
      </c>
      <c r="AI46" s="328">
        <v>12.3</v>
      </c>
      <c r="AJ46" s="328">
        <v>93.4</v>
      </c>
      <c r="AK46" s="328">
        <v>6.6</v>
      </c>
      <c r="AL46" s="328">
        <v>99.5</v>
      </c>
      <c r="AM46" s="328">
        <v>0.5</v>
      </c>
      <c r="AN46" s="328">
        <v>99</v>
      </c>
      <c r="AO46" s="328">
        <v>1</v>
      </c>
      <c r="AP46" s="328">
        <v>11.8</v>
      </c>
      <c r="AQ46" s="328">
        <v>88.2</v>
      </c>
      <c r="AR46" s="328">
        <v>13</v>
      </c>
      <c r="AS46" s="328">
        <v>87</v>
      </c>
      <c r="AT46" s="328">
        <v>18.2</v>
      </c>
      <c r="AU46" s="328">
        <v>81.8</v>
      </c>
      <c r="AV46" s="328">
        <v>1.613874</v>
      </c>
      <c r="AW46" s="328">
        <v>15930</v>
      </c>
      <c r="AX46" s="328">
        <v>15296</v>
      </c>
      <c r="AY46" s="328">
        <v>21.8</v>
      </c>
      <c r="AZ46" s="328">
        <v>-0.57999999999999996</v>
      </c>
      <c r="BA46" s="328">
        <v>-0.6</v>
      </c>
      <c r="BB46" s="328">
        <v>-0.56000000000000005</v>
      </c>
      <c r="BC46" s="328">
        <v>95.4</v>
      </c>
      <c r="BD46" s="328">
        <v>4.5999999999999996</v>
      </c>
      <c r="BE46" s="328">
        <v>87.4</v>
      </c>
      <c r="BF46" s="328">
        <v>12.6</v>
      </c>
      <c r="BG46" s="328">
        <v>91.7</v>
      </c>
      <c r="BH46" s="328">
        <v>8.3000000000000007</v>
      </c>
      <c r="BI46" s="328">
        <v>99.3</v>
      </c>
      <c r="BJ46" s="328">
        <v>0.7</v>
      </c>
      <c r="BK46" s="328">
        <v>98.4</v>
      </c>
      <c r="BL46" s="328">
        <v>1.6</v>
      </c>
      <c r="BM46" s="328">
        <v>10.8</v>
      </c>
      <c r="BN46" s="328">
        <v>89.2</v>
      </c>
      <c r="BO46" s="328">
        <v>11.8</v>
      </c>
      <c r="BP46" s="328">
        <v>88.2</v>
      </c>
      <c r="BQ46" s="328">
        <v>16.8</v>
      </c>
      <c r="BR46" s="328">
        <v>83.2</v>
      </c>
      <c r="BS46" s="328">
        <v>1.6727300000000001</v>
      </c>
      <c r="BT46" s="328">
        <v>150554.01999999999</v>
      </c>
      <c r="BU46" s="328">
        <v>-2509.8310000000001</v>
      </c>
      <c r="BV46" s="328">
        <v>196533.27</v>
      </c>
      <c r="BW46" s="328">
        <v>-6364.7039999999997</v>
      </c>
      <c r="BX46" s="328">
        <v>347087.29</v>
      </c>
      <c r="BY46" s="328">
        <v>-8874.5349999999999</v>
      </c>
      <c r="BZ46" s="328">
        <v>11413.24</v>
      </c>
      <c r="CA46" s="328">
        <v>15233.36</v>
      </c>
      <c r="CB46" s="328">
        <v>26646.6</v>
      </c>
    </row>
    <row r="47" spans="1:80" x14ac:dyDescent="0.2">
      <c r="A47" s="328" t="s">
        <v>344</v>
      </c>
      <c r="B47" s="326" t="s">
        <v>120</v>
      </c>
      <c r="C47" s="328">
        <v>792</v>
      </c>
      <c r="D47" s="328">
        <v>719</v>
      </c>
      <c r="E47" s="328">
        <v>2.2000000000000002</v>
      </c>
      <c r="F47" s="328">
        <v>-1.31</v>
      </c>
      <c r="G47" s="328">
        <v>-1.4</v>
      </c>
      <c r="H47" s="328">
        <v>-1.22</v>
      </c>
      <c r="I47" s="328">
        <v>99.5</v>
      </c>
      <c r="J47" s="328">
        <v>0.5</v>
      </c>
      <c r="K47" s="328">
        <v>99</v>
      </c>
      <c r="L47" s="328">
        <v>1</v>
      </c>
      <c r="M47" s="328">
        <v>99.6</v>
      </c>
      <c r="N47" s="328">
        <v>0.4</v>
      </c>
      <c r="O47" s="328">
        <v>100</v>
      </c>
      <c r="P47" s="328">
        <v>0</v>
      </c>
      <c r="Q47" s="328">
        <v>100</v>
      </c>
      <c r="R47" s="328">
        <v>0</v>
      </c>
      <c r="S47" s="328">
        <v>85.2</v>
      </c>
      <c r="T47" s="328">
        <v>14.8</v>
      </c>
      <c r="U47" s="328">
        <v>85.7</v>
      </c>
      <c r="V47" s="328">
        <v>14.3</v>
      </c>
      <c r="W47" s="328">
        <v>90.9</v>
      </c>
      <c r="X47" s="328">
        <v>9.1</v>
      </c>
      <c r="Y47" s="328">
        <v>0.15026500000000001</v>
      </c>
      <c r="Z47" s="328">
        <v>1321</v>
      </c>
      <c r="AA47" s="328">
        <v>1214</v>
      </c>
      <c r="AB47" s="328">
        <v>2.8</v>
      </c>
      <c r="AC47" s="328">
        <v>-1.27</v>
      </c>
      <c r="AD47" s="328">
        <v>-1.34</v>
      </c>
      <c r="AE47" s="328">
        <v>-1.2</v>
      </c>
      <c r="AF47" s="328">
        <v>99.5</v>
      </c>
      <c r="AG47" s="328">
        <v>0.5</v>
      </c>
      <c r="AH47" s="328">
        <v>98.6</v>
      </c>
      <c r="AI47" s="328">
        <v>1.4</v>
      </c>
      <c r="AJ47" s="328">
        <v>99.5</v>
      </c>
      <c r="AK47" s="328">
        <v>0.5</v>
      </c>
      <c r="AL47" s="328">
        <v>99.9</v>
      </c>
      <c r="AM47" s="328">
        <v>0.1</v>
      </c>
      <c r="AN47" s="328">
        <v>99.8</v>
      </c>
      <c r="AO47" s="328">
        <v>0.2</v>
      </c>
      <c r="AP47" s="328">
        <v>83.7</v>
      </c>
      <c r="AQ47" s="328">
        <v>16.3</v>
      </c>
      <c r="AR47" s="328">
        <v>84.3</v>
      </c>
      <c r="AS47" s="328">
        <v>15.7</v>
      </c>
      <c r="AT47" s="328">
        <v>88.1</v>
      </c>
      <c r="AU47" s="328">
        <v>11.9</v>
      </c>
      <c r="AV47" s="328">
        <v>0.19538900000000001</v>
      </c>
      <c r="AW47" s="328">
        <v>2113</v>
      </c>
      <c r="AX47" s="328">
        <v>1933</v>
      </c>
      <c r="AY47" s="328">
        <v>2.5</v>
      </c>
      <c r="AZ47" s="328">
        <v>-1.28</v>
      </c>
      <c r="BA47" s="328">
        <v>-1.34</v>
      </c>
      <c r="BB47" s="328">
        <v>-1.23</v>
      </c>
      <c r="BC47" s="328">
        <v>99.5</v>
      </c>
      <c r="BD47" s="328">
        <v>0.5</v>
      </c>
      <c r="BE47" s="328">
        <v>98.8</v>
      </c>
      <c r="BF47" s="328">
        <v>1.2</v>
      </c>
      <c r="BG47" s="328">
        <v>99.5</v>
      </c>
      <c r="BH47" s="328">
        <v>0.5</v>
      </c>
      <c r="BI47" s="328">
        <v>100</v>
      </c>
      <c r="BJ47" s="328">
        <v>0</v>
      </c>
      <c r="BK47" s="328">
        <v>99.9</v>
      </c>
      <c r="BL47" s="328">
        <v>0.1</v>
      </c>
      <c r="BM47" s="328">
        <v>84.3</v>
      </c>
      <c r="BN47" s="328">
        <v>15.7</v>
      </c>
      <c r="BO47" s="328">
        <v>84.8</v>
      </c>
      <c r="BP47" s="328">
        <v>15.2</v>
      </c>
      <c r="BQ47" s="328">
        <v>89.2</v>
      </c>
      <c r="BR47" s="328">
        <v>10.8</v>
      </c>
      <c r="BS47" s="328">
        <v>0.178476</v>
      </c>
      <c r="BT47" s="328">
        <v>1730.75</v>
      </c>
      <c r="BU47" s="328">
        <v>-940.05100000000004</v>
      </c>
      <c r="BV47" s="328">
        <v>3642.75</v>
      </c>
      <c r="BW47" s="328">
        <v>-1537.92</v>
      </c>
      <c r="BX47" s="328">
        <v>5373.5</v>
      </c>
      <c r="BY47" s="328">
        <v>-2477.971</v>
      </c>
      <c r="BZ47" s="328">
        <v>119.01</v>
      </c>
      <c r="CA47" s="328">
        <v>258.11</v>
      </c>
      <c r="CB47" s="328">
        <v>377.12</v>
      </c>
    </row>
    <row r="48" spans="1:80" x14ac:dyDescent="0.2">
      <c r="A48" s="328" t="s">
        <v>345</v>
      </c>
      <c r="B48" s="326" t="s">
        <v>122</v>
      </c>
      <c r="C48" s="328">
        <v>239</v>
      </c>
      <c r="D48" s="328">
        <v>223</v>
      </c>
      <c r="E48" s="328">
        <v>2.2000000000000002</v>
      </c>
      <c r="F48" s="328">
        <v>-1.3</v>
      </c>
      <c r="G48" s="328">
        <v>-1.47</v>
      </c>
      <c r="H48" s="328">
        <v>-1.1399999999999999</v>
      </c>
      <c r="I48" s="328">
        <v>99.6</v>
      </c>
      <c r="J48" s="328">
        <v>0.4</v>
      </c>
      <c r="K48" s="328">
        <v>99.6</v>
      </c>
      <c r="L48" s="328">
        <v>0.4</v>
      </c>
      <c r="M48" s="328">
        <v>98.3</v>
      </c>
      <c r="N48" s="328">
        <v>1.7</v>
      </c>
      <c r="O48" s="328">
        <v>100</v>
      </c>
      <c r="P48" s="328">
        <v>0</v>
      </c>
      <c r="Q48" s="328">
        <v>99.6</v>
      </c>
      <c r="R48" s="328">
        <v>0.4</v>
      </c>
      <c r="S48" s="328">
        <v>89.1</v>
      </c>
      <c r="T48" s="328">
        <v>10.9</v>
      </c>
      <c r="U48" s="328">
        <v>89.1</v>
      </c>
      <c r="V48" s="328">
        <v>10.9</v>
      </c>
      <c r="W48" s="328">
        <v>91.2</v>
      </c>
      <c r="X48" s="328">
        <v>8.8000000000000007</v>
      </c>
      <c r="Y48" s="328">
        <v>0.165355</v>
      </c>
      <c r="Z48" s="328">
        <v>302</v>
      </c>
      <c r="AA48" s="328">
        <v>281</v>
      </c>
      <c r="AB48" s="328">
        <v>2.4</v>
      </c>
      <c r="AC48" s="328">
        <v>-1.28</v>
      </c>
      <c r="AD48" s="328">
        <v>-1.43</v>
      </c>
      <c r="AE48" s="328">
        <v>-1.1299999999999999</v>
      </c>
      <c r="AF48" s="328">
        <v>99.7</v>
      </c>
      <c r="AG48" s="328">
        <v>0.3</v>
      </c>
      <c r="AH48" s="328">
        <v>98.7</v>
      </c>
      <c r="AI48" s="328">
        <v>1.3</v>
      </c>
      <c r="AJ48" s="328">
        <v>99.7</v>
      </c>
      <c r="AK48" s="328">
        <v>0.3</v>
      </c>
      <c r="AL48" s="328">
        <v>100</v>
      </c>
      <c r="AM48" s="328">
        <v>0</v>
      </c>
      <c r="AN48" s="328">
        <v>100</v>
      </c>
      <c r="AO48" s="328">
        <v>0</v>
      </c>
      <c r="AP48" s="328">
        <v>90.4</v>
      </c>
      <c r="AQ48" s="328">
        <v>9.6</v>
      </c>
      <c r="AR48" s="328">
        <v>90.7</v>
      </c>
      <c r="AS48" s="328">
        <v>9.3000000000000007</v>
      </c>
      <c r="AT48" s="328">
        <v>91.7</v>
      </c>
      <c r="AU48" s="328">
        <v>8.3000000000000007</v>
      </c>
      <c r="AV48" s="328">
        <v>0.18132400000000001</v>
      </c>
      <c r="AW48" s="328">
        <v>541</v>
      </c>
      <c r="AX48" s="328">
        <v>504</v>
      </c>
      <c r="AY48" s="328">
        <v>2.2999999999999998</v>
      </c>
      <c r="AZ48" s="328">
        <v>-1.29</v>
      </c>
      <c r="BA48" s="328">
        <v>-1.4</v>
      </c>
      <c r="BB48" s="328">
        <v>-1.18</v>
      </c>
      <c r="BC48" s="328">
        <v>99.6</v>
      </c>
      <c r="BD48" s="328">
        <v>0.4</v>
      </c>
      <c r="BE48" s="328">
        <v>99.1</v>
      </c>
      <c r="BF48" s="328">
        <v>0.9</v>
      </c>
      <c r="BG48" s="328">
        <v>99.1</v>
      </c>
      <c r="BH48" s="328">
        <v>0.9</v>
      </c>
      <c r="BI48" s="328">
        <v>100</v>
      </c>
      <c r="BJ48" s="328">
        <v>0</v>
      </c>
      <c r="BK48" s="328">
        <v>99.8</v>
      </c>
      <c r="BL48" s="328">
        <v>0.2</v>
      </c>
      <c r="BM48" s="328">
        <v>89.8</v>
      </c>
      <c r="BN48" s="328">
        <v>10.199999999999999</v>
      </c>
      <c r="BO48" s="328">
        <v>90</v>
      </c>
      <c r="BP48" s="328">
        <v>10</v>
      </c>
      <c r="BQ48" s="328">
        <v>91.5</v>
      </c>
      <c r="BR48" s="328">
        <v>8.5</v>
      </c>
      <c r="BS48" s="328">
        <v>0.17426900000000001</v>
      </c>
      <c r="BT48" s="328">
        <v>529.5</v>
      </c>
      <c r="BU48" s="328">
        <v>-290.70699999999999</v>
      </c>
      <c r="BV48" s="328">
        <v>730</v>
      </c>
      <c r="BW48" s="328">
        <v>-360.38200000000001</v>
      </c>
      <c r="BX48" s="328">
        <v>1259.5</v>
      </c>
      <c r="BY48" s="328">
        <v>-651.08900000000006</v>
      </c>
      <c r="BZ48" s="328">
        <v>39.520000000000003</v>
      </c>
      <c r="CA48" s="328">
        <v>54.76</v>
      </c>
      <c r="CB48" s="328">
        <v>94.28</v>
      </c>
    </row>
    <row r="49" spans="1:80" x14ac:dyDescent="0.2">
      <c r="A49" s="328" t="s">
        <v>212</v>
      </c>
      <c r="B49" s="326" t="s">
        <v>212</v>
      </c>
      <c r="C49" s="328">
        <v>4524</v>
      </c>
      <c r="D49" s="328">
        <v>4392</v>
      </c>
      <c r="E49" s="328">
        <v>31.8</v>
      </c>
      <c r="F49" s="328">
        <v>-0.87</v>
      </c>
      <c r="G49" s="328">
        <v>-0.91</v>
      </c>
      <c r="H49" s="328">
        <v>-0.83</v>
      </c>
      <c r="I49" s="328">
        <v>80.900000000000006</v>
      </c>
      <c r="J49" s="328">
        <v>19.100000000000001</v>
      </c>
      <c r="K49" s="328">
        <v>64.900000000000006</v>
      </c>
      <c r="L49" s="328">
        <v>35.1</v>
      </c>
      <c r="M49" s="328">
        <v>81.5</v>
      </c>
      <c r="N49" s="328">
        <v>18.5</v>
      </c>
      <c r="O49" s="328">
        <v>94.1</v>
      </c>
      <c r="P49" s="328">
        <v>5.9</v>
      </c>
      <c r="Q49" s="328">
        <v>91</v>
      </c>
      <c r="R49" s="328">
        <v>9</v>
      </c>
      <c r="S49" s="328">
        <v>6.3</v>
      </c>
      <c r="T49" s="328">
        <v>93.7</v>
      </c>
      <c r="U49" s="328">
        <v>7.5</v>
      </c>
      <c r="V49" s="328">
        <v>92.5</v>
      </c>
      <c r="W49" s="328">
        <v>10.1</v>
      </c>
      <c r="X49" s="328">
        <v>89.9</v>
      </c>
      <c r="Y49" s="328">
        <v>2.5683590000000001</v>
      </c>
      <c r="Z49" s="328">
        <v>9160</v>
      </c>
      <c r="AA49" s="328">
        <v>8780</v>
      </c>
      <c r="AB49" s="328">
        <v>22.9</v>
      </c>
      <c r="AC49" s="328">
        <v>-1.36</v>
      </c>
      <c r="AD49" s="328">
        <v>-1.38</v>
      </c>
      <c r="AE49" s="328">
        <v>-1.33</v>
      </c>
      <c r="AF49" s="328">
        <v>89.7</v>
      </c>
      <c r="AG49" s="328">
        <v>10.3</v>
      </c>
      <c r="AH49" s="328">
        <v>78.900000000000006</v>
      </c>
      <c r="AI49" s="328">
        <v>21.1</v>
      </c>
      <c r="AJ49" s="328">
        <v>90.8</v>
      </c>
      <c r="AK49" s="328">
        <v>9.1999999999999993</v>
      </c>
      <c r="AL49" s="328">
        <v>98.2</v>
      </c>
      <c r="AM49" s="328">
        <v>1.8</v>
      </c>
      <c r="AN49" s="328">
        <v>97</v>
      </c>
      <c r="AO49" s="328">
        <v>3</v>
      </c>
      <c r="AP49" s="328">
        <v>11.5</v>
      </c>
      <c r="AQ49" s="328">
        <v>88.5</v>
      </c>
      <c r="AR49" s="328">
        <v>13.6</v>
      </c>
      <c r="AS49" s="328">
        <v>86.4</v>
      </c>
      <c r="AT49" s="328">
        <v>19</v>
      </c>
      <c r="AU49" s="328">
        <v>81</v>
      </c>
      <c r="AV49" s="328">
        <v>1.8324389999999999</v>
      </c>
      <c r="AW49" s="328">
        <v>13684</v>
      </c>
      <c r="AX49" s="328">
        <v>13172</v>
      </c>
      <c r="AY49" s="328">
        <v>25.9</v>
      </c>
      <c r="AZ49" s="328">
        <v>-1.2</v>
      </c>
      <c r="BA49" s="328">
        <v>-1.22</v>
      </c>
      <c r="BB49" s="328">
        <v>-1.17</v>
      </c>
      <c r="BC49" s="328">
        <v>86.8</v>
      </c>
      <c r="BD49" s="328">
        <v>13.2</v>
      </c>
      <c r="BE49" s="328">
        <v>74.3</v>
      </c>
      <c r="BF49" s="328">
        <v>25.7</v>
      </c>
      <c r="BG49" s="328">
        <v>87.7</v>
      </c>
      <c r="BH49" s="328">
        <v>12.3</v>
      </c>
      <c r="BI49" s="328">
        <v>96.8</v>
      </c>
      <c r="BJ49" s="328">
        <v>3.2</v>
      </c>
      <c r="BK49" s="328">
        <v>95</v>
      </c>
      <c r="BL49" s="328">
        <v>5</v>
      </c>
      <c r="BM49" s="328">
        <v>9.6999999999999993</v>
      </c>
      <c r="BN49" s="328">
        <v>90.3</v>
      </c>
      <c r="BO49" s="328">
        <v>11.6</v>
      </c>
      <c r="BP49" s="328">
        <v>88.4</v>
      </c>
      <c r="BQ49" s="328">
        <v>16.100000000000001</v>
      </c>
      <c r="BR49" s="328">
        <v>83.9</v>
      </c>
      <c r="BS49" s="328">
        <v>2.0757379999999999</v>
      </c>
      <c r="BT49" s="328">
        <v>143741.39000000001</v>
      </c>
      <c r="BU49" s="328">
        <v>-3822.9540000000002</v>
      </c>
      <c r="BV49" s="328">
        <v>210002.78</v>
      </c>
      <c r="BW49" s="328">
        <v>-11918.395</v>
      </c>
      <c r="BX49" s="328">
        <v>353744.17</v>
      </c>
      <c r="BY49" s="328">
        <v>-15741.349</v>
      </c>
      <c r="BZ49" s="328">
        <v>11619.26</v>
      </c>
      <c r="CA49" s="328">
        <v>16785.150000000001</v>
      </c>
      <c r="CB49" s="328">
        <v>28404.41</v>
      </c>
    </row>
    <row r="50" spans="1:80" x14ac:dyDescent="0.2">
      <c r="A50" s="328" t="s">
        <v>346</v>
      </c>
      <c r="B50" s="326" t="s">
        <v>125</v>
      </c>
      <c r="C50" s="328">
        <v>2172</v>
      </c>
      <c r="D50" s="328">
        <v>2077</v>
      </c>
      <c r="E50" s="328">
        <v>25.6</v>
      </c>
      <c r="F50" s="328">
        <v>-0.28000000000000003</v>
      </c>
      <c r="G50" s="328">
        <v>-0.33</v>
      </c>
      <c r="H50" s="328">
        <v>-0.23</v>
      </c>
      <c r="I50" s="328">
        <v>91.9</v>
      </c>
      <c r="J50" s="328">
        <v>8.1</v>
      </c>
      <c r="K50" s="328">
        <v>81.3</v>
      </c>
      <c r="L50" s="328">
        <v>18.7</v>
      </c>
      <c r="M50" s="328">
        <v>87.4</v>
      </c>
      <c r="N50" s="328">
        <v>12.6</v>
      </c>
      <c r="O50" s="328">
        <v>98.7</v>
      </c>
      <c r="P50" s="328">
        <v>1.3</v>
      </c>
      <c r="Q50" s="328">
        <v>96.7</v>
      </c>
      <c r="R50" s="328">
        <v>3.3</v>
      </c>
      <c r="S50" s="328">
        <v>8.1999999999999993</v>
      </c>
      <c r="T50" s="328">
        <v>91.8</v>
      </c>
      <c r="U50" s="328">
        <v>8.5</v>
      </c>
      <c r="V50" s="328">
        <v>91.5</v>
      </c>
      <c r="W50" s="328">
        <v>13.5</v>
      </c>
      <c r="X50" s="328">
        <v>86.5</v>
      </c>
      <c r="Y50" s="328">
        <v>1.9833190000000001</v>
      </c>
      <c r="Z50" s="328">
        <v>4700</v>
      </c>
      <c r="AA50" s="328">
        <v>4509</v>
      </c>
      <c r="AB50" s="328">
        <v>25.8</v>
      </c>
      <c r="AC50" s="328">
        <v>-0.46</v>
      </c>
      <c r="AD50" s="328">
        <v>-0.5</v>
      </c>
      <c r="AE50" s="328">
        <v>-0.43</v>
      </c>
      <c r="AF50" s="328">
        <v>90.2</v>
      </c>
      <c r="AG50" s="328">
        <v>9.8000000000000007</v>
      </c>
      <c r="AH50" s="328">
        <v>78.7</v>
      </c>
      <c r="AI50" s="328">
        <v>21.3</v>
      </c>
      <c r="AJ50" s="328">
        <v>89.5</v>
      </c>
      <c r="AK50" s="328">
        <v>10.5</v>
      </c>
      <c r="AL50" s="328">
        <v>98.3</v>
      </c>
      <c r="AM50" s="328">
        <v>1.7</v>
      </c>
      <c r="AN50" s="328">
        <v>96.9</v>
      </c>
      <c r="AO50" s="328">
        <v>3.1</v>
      </c>
      <c r="AP50" s="328">
        <v>7.5</v>
      </c>
      <c r="AQ50" s="328">
        <v>92.5</v>
      </c>
      <c r="AR50" s="328">
        <v>8.4</v>
      </c>
      <c r="AS50" s="328">
        <v>91.6</v>
      </c>
      <c r="AT50" s="328">
        <v>13.2</v>
      </c>
      <c r="AU50" s="328">
        <v>86.8</v>
      </c>
      <c r="AV50" s="328">
        <v>2.073391</v>
      </c>
      <c r="AW50" s="328">
        <v>6872</v>
      </c>
      <c r="AX50" s="328">
        <v>6586</v>
      </c>
      <c r="AY50" s="328">
        <v>25.8</v>
      </c>
      <c r="AZ50" s="328">
        <v>-0.4</v>
      </c>
      <c r="BA50" s="328">
        <v>-0.44</v>
      </c>
      <c r="BB50" s="328">
        <v>-0.37</v>
      </c>
      <c r="BC50" s="328">
        <v>90.7</v>
      </c>
      <c r="BD50" s="328">
        <v>9.3000000000000007</v>
      </c>
      <c r="BE50" s="328">
        <v>79.5</v>
      </c>
      <c r="BF50" s="328">
        <v>20.5</v>
      </c>
      <c r="BG50" s="328">
        <v>88.8</v>
      </c>
      <c r="BH50" s="328">
        <v>11.2</v>
      </c>
      <c r="BI50" s="328">
        <v>98.4</v>
      </c>
      <c r="BJ50" s="328">
        <v>1.6</v>
      </c>
      <c r="BK50" s="328">
        <v>96.8</v>
      </c>
      <c r="BL50" s="328">
        <v>3.2</v>
      </c>
      <c r="BM50" s="328">
        <v>7.7</v>
      </c>
      <c r="BN50" s="328">
        <v>92.3</v>
      </c>
      <c r="BO50" s="328">
        <v>8.4</v>
      </c>
      <c r="BP50" s="328">
        <v>91.6</v>
      </c>
      <c r="BQ50" s="328">
        <v>13.3</v>
      </c>
      <c r="BR50" s="328">
        <v>86.7</v>
      </c>
      <c r="BS50" s="328">
        <v>2.0449220000000001</v>
      </c>
      <c r="BT50" s="328">
        <v>55699.25</v>
      </c>
      <c r="BU50" s="328">
        <v>-581.697</v>
      </c>
      <c r="BV50" s="328">
        <v>121337.26</v>
      </c>
      <c r="BW50" s="328">
        <v>-2084.3580000000002</v>
      </c>
      <c r="BX50" s="328">
        <v>177036.51</v>
      </c>
      <c r="BY50" s="328">
        <v>-2666.0549999999998</v>
      </c>
      <c r="BZ50" s="328">
        <v>4307.7700000000004</v>
      </c>
      <c r="CA50" s="328">
        <v>9744.94</v>
      </c>
      <c r="CB50" s="328">
        <v>14052.71</v>
      </c>
    </row>
    <row r="51" spans="1:80" x14ac:dyDescent="0.2">
      <c r="A51" s="328" t="s">
        <v>347</v>
      </c>
      <c r="B51" s="326" t="s">
        <v>126</v>
      </c>
      <c r="C51" s="328">
        <v>777</v>
      </c>
      <c r="D51" s="328">
        <v>757</v>
      </c>
      <c r="E51" s="328">
        <v>42.8</v>
      </c>
      <c r="F51" s="328">
        <v>0.23</v>
      </c>
      <c r="G51" s="328">
        <v>0.14000000000000001</v>
      </c>
      <c r="H51" s="328">
        <v>0.32</v>
      </c>
      <c r="I51" s="328">
        <v>65</v>
      </c>
      <c r="J51" s="328">
        <v>35</v>
      </c>
      <c r="K51" s="328">
        <v>46.1</v>
      </c>
      <c r="L51" s="328">
        <v>53.9</v>
      </c>
      <c r="M51" s="328">
        <v>69.400000000000006</v>
      </c>
      <c r="N51" s="328">
        <v>30.6</v>
      </c>
      <c r="O51" s="328">
        <v>86</v>
      </c>
      <c r="P51" s="328">
        <v>14</v>
      </c>
      <c r="Q51" s="328">
        <v>80.7</v>
      </c>
      <c r="R51" s="328">
        <v>19.3</v>
      </c>
      <c r="S51" s="328">
        <v>1.7</v>
      </c>
      <c r="T51" s="328">
        <v>98.3</v>
      </c>
      <c r="U51" s="328">
        <v>2.1</v>
      </c>
      <c r="V51" s="328">
        <v>97.9</v>
      </c>
      <c r="W51" s="328">
        <v>4.2</v>
      </c>
      <c r="X51" s="328">
        <v>95.8</v>
      </c>
      <c r="Y51" s="328">
        <v>3.593642</v>
      </c>
      <c r="Z51" s="328">
        <v>747</v>
      </c>
      <c r="AA51" s="328">
        <v>702</v>
      </c>
      <c r="AB51" s="328">
        <v>35.5</v>
      </c>
      <c r="AC51" s="328">
        <v>-0.34</v>
      </c>
      <c r="AD51" s="328">
        <v>-0.43</v>
      </c>
      <c r="AE51" s="328">
        <v>-0.24</v>
      </c>
      <c r="AF51" s="328">
        <v>73.900000000000006</v>
      </c>
      <c r="AG51" s="328">
        <v>26.1</v>
      </c>
      <c r="AH51" s="328">
        <v>58.2</v>
      </c>
      <c r="AI51" s="328">
        <v>41.8</v>
      </c>
      <c r="AJ51" s="328">
        <v>78.8</v>
      </c>
      <c r="AK51" s="328">
        <v>21.2</v>
      </c>
      <c r="AL51" s="328">
        <v>92.6</v>
      </c>
      <c r="AM51" s="328">
        <v>7.4</v>
      </c>
      <c r="AN51" s="328">
        <v>88.5</v>
      </c>
      <c r="AO51" s="328">
        <v>11.5</v>
      </c>
      <c r="AP51" s="328">
        <v>4</v>
      </c>
      <c r="AQ51" s="328">
        <v>96</v>
      </c>
      <c r="AR51" s="328">
        <v>4.7</v>
      </c>
      <c r="AS51" s="328">
        <v>95.3</v>
      </c>
      <c r="AT51" s="328">
        <v>9.1</v>
      </c>
      <c r="AU51" s="328">
        <v>90.9</v>
      </c>
      <c r="AV51" s="328">
        <v>2.981204</v>
      </c>
      <c r="AW51" s="328">
        <v>1524</v>
      </c>
      <c r="AX51" s="328">
        <v>1459</v>
      </c>
      <c r="AY51" s="328">
        <v>39.200000000000003</v>
      </c>
      <c r="AZ51" s="328">
        <v>-0.04</v>
      </c>
      <c r="BA51" s="328">
        <v>-0.11</v>
      </c>
      <c r="BB51" s="328">
        <v>0.02</v>
      </c>
      <c r="BC51" s="328">
        <v>69.400000000000006</v>
      </c>
      <c r="BD51" s="328">
        <v>30.6</v>
      </c>
      <c r="BE51" s="328">
        <v>52</v>
      </c>
      <c r="BF51" s="328">
        <v>48</v>
      </c>
      <c r="BG51" s="328">
        <v>74</v>
      </c>
      <c r="BH51" s="328">
        <v>26</v>
      </c>
      <c r="BI51" s="328">
        <v>89.2</v>
      </c>
      <c r="BJ51" s="328">
        <v>10.8</v>
      </c>
      <c r="BK51" s="328">
        <v>84.5</v>
      </c>
      <c r="BL51" s="328">
        <v>15.5</v>
      </c>
      <c r="BM51" s="328">
        <v>2.8</v>
      </c>
      <c r="BN51" s="328">
        <v>97.2</v>
      </c>
      <c r="BO51" s="328">
        <v>3.3</v>
      </c>
      <c r="BP51" s="328">
        <v>96.7</v>
      </c>
      <c r="BQ51" s="328">
        <v>6.6</v>
      </c>
      <c r="BR51" s="328">
        <v>93.4</v>
      </c>
      <c r="BS51" s="328">
        <v>3.2934510000000001</v>
      </c>
      <c r="BT51" s="328">
        <v>33221.629999999997</v>
      </c>
      <c r="BU51" s="328">
        <v>172.40799999999999</v>
      </c>
      <c r="BV51" s="328">
        <v>26543</v>
      </c>
      <c r="BW51" s="328">
        <v>-237.53899999999999</v>
      </c>
      <c r="BX51" s="328">
        <v>59764.63</v>
      </c>
      <c r="BY51" s="328">
        <v>-65.131</v>
      </c>
      <c r="BZ51" s="328">
        <v>2792.26</v>
      </c>
      <c r="CA51" s="328">
        <v>2226.96</v>
      </c>
      <c r="CB51" s="328">
        <v>5019.22</v>
      </c>
    </row>
    <row r="52" spans="1:80" x14ac:dyDescent="0.2">
      <c r="A52" s="328" t="s">
        <v>348</v>
      </c>
      <c r="B52" s="326" t="s">
        <v>127</v>
      </c>
      <c r="C52" s="328">
        <v>457</v>
      </c>
      <c r="D52" s="328">
        <v>439</v>
      </c>
      <c r="E52" s="328">
        <v>41.7</v>
      </c>
      <c r="F52" s="328">
        <v>0.06</v>
      </c>
      <c r="G52" s="328">
        <v>-0.06</v>
      </c>
      <c r="H52" s="328">
        <v>0.17</v>
      </c>
      <c r="I52" s="328">
        <v>67</v>
      </c>
      <c r="J52" s="328">
        <v>33</v>
      </c>
      <c r="K52" s="328">
        <v>45.1</v>
      </c>
      <c r="L52" s="328">
        <v>54.9</v>
      </c>
      <c r="M52" s="328">
        <v>70.900000000000006</v>
      </c>
      <c r="N52" s="328">
        <v>29.1</v>
      </c>
      <c r="O52" s="328">
        <v>88</v>
      </c>
      <c r="P52" s="328">
        <v>12</v>
      </c>
      <c r="Q52" s="328">
        <v>82.1</v>
      </c>
      <c r="R52" s="328">
        <v>17.899999999999999</v>
      </c>
      <c r="S52" s="328">
        <v>5.5</v>
      </c>
      <c r="T52" s="328">
        <v>94.5</v>
      </c>
      <c r="U52" s="328">
        <v>5.9</v>
      </c>
      <c r="V52" s="328">
        <v>94.1</v>
      </c>
      <c r="W52" s="328">
        <v>8.1</v>
      </c>
      <c r="X52" s="328">
        <v>91.9</v>
      </c>
      <c r="Y52" s="328">
        <v>3.4766520000000001</v>
      </c>
      <c r="Z52" s="328">
        <v>518</v>
      </c>
      <c r="AA52" s="328">
        <v>497</v>
      </c>
      <c r="AB52" s="328">
        <v>39.200000000000003</v>
      </c>
      <c r="AC52" s="328">
        <v>-0.32</v>
      </c>
      <c r="AD52" s="328">
        <v>-0.43</v>
      </c>
      <c r="AE52" s="328">
        <v>-0.2</v>
      </c>
      <c r="AF52" s="328">
        <v>67.8</v>
      </c>
      <c r="AG52" s="328">
        <v>32.200000000000003</v>
      </c>
      <c r="AH52" s="328">
        <v>51.2</v>
      </c>
      <c r="AI52" s="328">
        <v>48.8</v>
      </c>
      <c r="AJ52" s="328">
        <v>78.400000000000006</v>
      </c>
      <c r="AK52" s="328">
        <v>21.6</v>
      </c>
      <c r="AL52" s="328">
        <v>91.1</v>
      </c>
      <c r="AM52" s="328">
        <v>8.9</v>
      </c>
      <c r="AN52" s="328">
        <v>86.5</v>
      </c>
      <c r="AO52" s="328">
        <v>13.5</v>
      </c>
      <c r="AP52" s="328">
        <v>4.5999999999999996</v>
      </c>
      <c r="AQ52" s="328">
        <v>95.4</v>
      </c>
      <c r="AR52" s="328">
        <v>5</v>
      </c>
      <c r="AS52" s="328">
        <v>95</v>
      </c>
      <c r="AT52" s="328">
        <v>7.1</v>
      </c>
      <c r="AU52" s="328">
        <v>92.9</v>
      </c>
      <c r="AV52" s="328">
        <v>3.3273160000000002</v>
      </c>
      <c r="AW52" s="328">
        <v>975</v>
      </c>
      <c r="AX52" s="328">
        <v>936</v>
      </c>
      <c r="AY52" s="328">
        <v>40.4</v>
      </c>
      <c r="AZ52" s="328">
        <v>-0.14000000000000001</v>
      </c>
      <c r="BA52" s="328">
        <v>-0.22</v>
      </c>
      <c r="BB52" s="328">
        <v>-0.06</v>
      </c>
      <c r="BC52" s="328">
        <v>67.400000000000006</v>
      </c>
      <c r="BD52" s="328">
        <v>32.6</v>
      </c>
      <c r="BE52" s="328">
        <v>48.3</v>
      </c>
      <c r="BF52" s="328">
        <v>51.7</v>
      </c>
      <c r="BG52" s="328">
        <v>74.900000000000006</v>
      </c>
      <c r="BH52" s="328">
        <v>25.1</v>
      </c>
      <c r="BI52" s="328">
        <v>89.6</v>
      </c>
      <c r="BJ52" s="328">
        <v>10.4</v>
      </c>
      <c r="BK52" s="328">
        <v>84.4</v>
      </c>
      <c r="BL52" s="328">
        <v>15.6</v>
      </c>
      <c r="BM52" s="328">
        <v>5</v>
      </c>
      <c r="BN52" s="328">
        <v>95</v>
      </c>
      <c r="BO52" s="328">
        <v>5.4</v>
      </c>
      <c r="BP52" s="328">
        <v>94.6</v>
      </c>
      <c r="BQ52" s="328">
        <v>7.6</v>
      </c>
      <c r="BR52" s="328">
        <v>92.4</v>
      </c>
      <c r="BS52" s="328">
        <v>3.3973119999999999</v>
      </c>
      <c r="BT52" s="328">
        <v>19068.25</v>
      </c>
      <c r="BU52" s="328">
        <v>24.884</v>
      </c>
      <c r="BV52" s="328">
        <v>20305.75</v>
      </c>
      <c r="BW52" s="328">
        <v>-156.90299999999999</v>
      </c>
      <c r="BX52" s="328">
        <v>39374</v>
      </c>
      <c r="BY52" s="328">
        <v>-132.01900000000001</v>
      </c>
      <c r="BZ52" s="328">
        <v>1588.83</v>
      </c>
      <c r="CA52" s="328">
        <v>1723.55</v>
      </c>
      <c r="CB52" s="328">
        <v>3312.38</v>
      </c>
    </row>
    <row r="53" spans="1:80" x14ac:dyDescent="0.2">
      <c r="A53" s="328" t="s">
        <v>349</v>
      </c>
      <c r="B53" s="326" t="s">
        <v>128</v>
      </c>
      <c r="C53" s="328">
        <v>40</v>
      </c>
      <c r="D53" s="328">
        <v>36</v>
      </c>
      <c r="E53" s="328">
        <v>31.8</v>
      </c>
      <c r="F53" s="328">
        <v>-0.34</v>
      </c>
      <c r="G53" s="328">
        <v>-0.75</v>
      </c>
      <c r="H53" s="328">
        <v>7.0000000000000007E-2</v>
      </c>
      <c r="I53" s="328">
        <v>85</v>
      </c>
      <c r="J53" s="328">
        <v>15</v>
      </c>
      <c r="K53" s="328">
        <v>70</v>
      </c>
      <c r="L53" s="328">
        <v>30</v>
      </c>
      <c r="M53" s="328">
        <v>82.5</v>
      </c>
      <c r="N53" s="328">
        <v>17.5</v>
      </c>
      <c r="O53" s="328">
        <v>90</v>
      </c>
      <c r="P53" s="328">
        <v>10</v>
      </c>
      <c r="Q53" s="328">
        <v>90</v>
      </c>
      <c r="R53" s="328">
        <v>10</v>
      </c>
      <c r="S53" s="328">
        <v>15</v>
      </c>
      <c r="T53" s="328">
        <v>85</v>
      </c>
      <c r="U53" s="328">
        <v>15</v>
      </c>
      <c r="V53" s="328">
        <v>85</v>
      </c>
      <c r="W53" s="328">
        <v>17.5</v>
      </c>
      <c r="X53" s="328">
        <v>82.5</v>
      </c>
      <c r="Y53" s="328">
        <v>2.7044999999999999</v>
      </c>
      <c r="Z53" s="328">
        <v>69</v>
      </c>
      <c r="AA53" s="328">
        <v>67</v>
      </c>
      <c r="AB53" s="328">
        <v>27.8</v>
      </c>
      <c r="AC53" s="328">
        <v>-0.56999999999999995</v>
      </c>
      <c r="AD53" s="328">
        <v>-0.87</v>
      </c>
      <c r="AE53" s="328">
        <v>-0.27</v>
      </c>
      <c r="AF53" s="328">
        <v>85.5</v>
      </c>
      <c r="AG53" s="328">
        <v>14.5</v>
      </c>
      <c r="AH53" s="328">
        <v>68.099999999999994</v>
      </c>
      <c r="AI53" s="328">
        <v>31.9</v>
      </c>
      <c r="AJ53" s="328">
        <v>88.4</v>
      </c>
      <c r="AK53" s="328">
        <v>11.6</v>
      </c>
      <c r="AL53" s="328">
        <v>95.7</v>
      </c>
      <c r="AM53" s="328">
        <v>4.3</v>
      </c>
      <c r="AN53" s="328">
        <v>92.8</v>
      </c>
      <c r="AO53" s="328">
        <v>7.2</v>
      </c>
      <c r="AP53" s="328">
        <v>18.8</v>
      </c>
      <c r="AQ53" s="328">
        <v>81.2</v>
      </c>
      <c r="AR53" s="328">
        <v>20.3</v>
      </c>
      <c r="AS53" s="328">
        <v>79.7</v>
      </c>
      <c r="AT53" s="328">
        <v>23.2</v>
      </c>
      <c r="AU53" s="328">
        <v>76.8</v>
      </c>
      <c r="AV53" s="328">
        <v>2.2962310000000001</v>
      </c>
      <c r="AW53" s="328">
        <v>109</v>
      </c>
      <c r="AX53" s="328">
        <v>103</v>
      </c>
      <c r="AY53" s="328">
        <v>29.2</v>
      </c>
      <c r="AZ53" s="328">
        <v>-0.49</v>
      </c>
      <c r="BA53" s="328">
        <v>-0.73</v>
      </c>
      <c r="BB53" s="328">
        <v>-0.24</v>
      </c>
      <c r="BC53" s="328">
        <v>85.3</v>
      </c>
      <c r="BD53" s="328">
        <v>14.7</v>
      </c>
      <c r="BE53" s="328">
        <v>68.8</v>
      </c>
      <c r="BF53" s="328">
        <v>31.2</v>
      </c>
      <c r="BG53" s="328">
        <v>86.2</v>
      </c>
      <c r="BH53" s="328">
        <v>13.8</v>
      </c>
      <c r="BI53" s="328">
        <v>93.6</v>
      </c>
      <c r="BJ53" s="328">
        <v>6.4</v>
      </c>
      <c r="BK53" s="328">
        <v>91.7</v>
      </c>
      <c r="BL53" s="328">
        <v>8.3000000000000007</v>
      </c>
      <c r="BM53" s="328">
        <v>17.399999999999999</v>
      </c>
      <c r="BN53" s="328">
        <v>82.6</v>
      </c>
      <c r="BO53" s="328">
        <v>18.3</v>
      </c>
      <c r="BP53" s="328">
        <v>81.7</v>
      </c>
      <c r="BQ53" s="328">
        <v>21.1</v>
      </c>
      <c r="BR53" s="328">
        <v>78.900000000000006</v>
      </c>
      <c r="BS53" s="328">
        <v>2.4460549999999999</v>
      </c>
      <c r="BT53" s="328">
        <v>1271.25</v>
      </c>
      <c r="BU53" s="328">
        <v>-12.266999999999999</v>
      </c>
      <c r="BV53" s="328">
        <v>1916.75</v>
      </c>
      <c r="BW53" s="328">
        <v>-38.058</v>
      </c>
      <c r="BX53" s="328">
        <v>3188</v>
      </c>
      <c r="BY53" s="328">
        <v>-50.325000000000003</v>
      </c>
      <c r="BZ53" s="328">
        <v>108.18</v>
      </c>
      <c r="CA53" s="328">
        <v>158.44</v>
      </c>
      <c r="CB53" s="328">
        <v>266.62</v>
      </c>
    </row>
    <row r="54" spans="1:80" x14ac:dyDescent="0.2">
      <c r="A54" s="328" t="s">
        <v>350</v>
      </c>
      <c r="B54" s="326" t="s">
        <v>129</v>
      </c>
      <c r="C54" s="328">
        <v>1006</v>
      </c>
      <c r="D54" s="328">
        <v>962</v>
      </c>
      <c r="E54" s="328">
        <v>33.6</v>
      </c>
      <c r="F54" s="328">
        <v>-0.33</v>
      </c>
      <c r="G54" s="328">
        <v>-0.41</v>
      </c>
      <c r="H54" s="328">
        <v>-0.25</v>
      </c>
      <c r="I54" s="328">
        <v>74.5</v>
      </c>
      <c r="J54" s="328">
        <v>25.5</v>
      </c>
      <c r="K54" s="328">
        <v>59.4</v>
      </c>
      <c r="L54" s="328">
        <v>40.6</v>
      </c>
      <c r="M54" s="328">
        <v>79.099999999999994</v>
      </c>
      <c r="N54" s="328">
        <v>20.9</v>
      </c>
      <c r="O54" s="328">
        <v>91.7</v>
      </c>
      <c r="P54" s="328">
        <v>8.3000000000000007</v>
      </c>
      <c r="Q54" s="328">
        <v>87.5</v>
      </c>
      <c r="R54" s="328">
        <v>12.5</v>
      </c>
      <c r="S54" s="328">
        <v>14.6</v>
      </c>
      <c r="T54" s="328">
        <v>85.4</v>
      </c>
      <c r="U54" s="328">
        <v>14.8</v>
      </c>
      <c r="V54" s="328">
        <v>85.2</v>
      </c>
      <c r="W54" s="328">
        <v>17.5</v>
      </c>
      <c r="X54" s="328">
        <v>82.5</v>
      </c>
      <c r="Y54" s="328">
        <v>2.7966299999999999</v>
      </c>
      <c r="Z54" s="328">
        <v>1178</v>
      </c>
      <c r="AA54" s="328">
        <v>1129</v>
      </c>
      <c r="AB54" s="328">
        <v>31.8</v>
      </c>
      <c r="AC54" s="328">
        <v>-0.55000000000000004</v>
      </c>
      <c r="AD54" s="328">
        <v>-0.62</v>
      </c>
      <c r="AE54" s="328">
        <v>-0.48</v>
      </c>
      <c r="AF54" s="328">
        <v>80.5</v>
      </c>
      <c r="AG54" s="328">
        <v>19.5</v>
      </c>
      <c r="AH54" s="328">
        <v>63.8</v>
      </c>
      <c r="AI54" s="328">
        <v>36.200000000000003</v>
      </c>
      <c r="AJ54" s="328">
        <v>82.8</v>
      </c>
      <c r="AK54" s="328">
        <v>17.2</v>
      </c>
      <c r="AL54" s="328">
        <v>94.6</v>
      </c>
      <c r="AM54" s="328">
        <v>5.4</v>
      </c>
      <c r="AN54" s="328">
        <v>91.2</v>
      </c>
      <c r="AO54" s="328">
        <v>8.8000000000000007</v>
      </c>
      <c r="AP54" s="328">
        <v>11.5</v>
      </c>
      <c r="AQ54" s="328">
        <v>88.5</v>
      </c>
      <c r="AR54" s="328">
        <v>11.6</v>
      </c>
      <c r="AS54" s="328">
        <v>88.4</v>
      </c>
      <c r="AT54" s="328">
        <v>15.4</v>
      </c>
      <c r="AU54" s="328">
        <v>84.6</v>
      </c>
      <c r="AV54" s="328">
        <v>2.6677499999999998</v>
      </c>
      <c r="AW54" s="328">
        <v>2184</v>
      </c>
      <c r="AX54" s="328">
        <v>2091</v>
      </c>
      <c r="AY54" s="328">
        <v>32.6</v>
      </c>
      <c r="AZ54" s="328">
        <v>-0.45</v>
      </c>
      <c r="BA54" s="328">
        <v>-0.5</v>
      </c>
      <c r="BB54" s="328">
        <v>-0.4</v>
      </c>
      <c r="BC54" s="328">
        <v>77.7</v>
      </c>
      <c r="BD54" s="328">
        <v>22.3</v>
      </c>
      <c r="BE54" s="328">
        <v>61.8</v>
      </c>
      <c r="BF54" s="328">
        <v>38.200000000000003</v>
      </c>
      <c r="BG54" s="328">
        <v>81.099999999999994</v>
      </c>
      <c r="BH54" s="328">
        <v>18.899999999999999</v>
      </c>
      <c r="BI54" s="328">
        <v>93.2</v>
      </c>
      <c r="BJ54" s="328">
        <v>6.8</v>
      </c>
      <c r="BK54" s="328">
        <v>89.5</v>
      </c>
      <c r="BL54" s="328">
        <v>10.5</v>
      </c>
      <c r="BM54" s="328">
        <v>13</v>
      </c>
      <c r="BN54" s="328">
        <v>87</v>
      </c>
      <c r="BO54" s="328">
        <v>13.1</v>
      </c>
      <c r="BP54" s="328">
        <v>86.9</v>
      </c>
      <c r="BQ54" s="328">
        <v>16.399999999999999</v>
      </c>
      <c r="BR54" s="328">
        <v>83.6</v>
      </c>
      <c r="BS54" s="328">
        <v>2.727115</v>
      </c>
      <c r="BT54" s="328">
        <v>33851.629999999997</v>
      </c>
      <c r="BU54" s="328">
        <v>-320.10700000000003</v>
      </c>
      <c r="BV54" s="328">
        <v>37420.5</v>
      </c>
      <c r="BW54" s="328">
        <v>-621.59400000000005</v>
      </c>
      <c r="BX54" s="328">
        <v>71272.13</v>
      </c>
      <c r="BY54" s="328">
        <v>-941.70100000000002</v>
      </c>
      <c r="BZ54" s="328">
        <v>2813.41</v>
      </c>
      <c r="CA54" s="328">
        <v>3142.61</v>
      </c>
      <c r="CB54" s="328">
        <v>5956.02</v>
      </c>
    </row>
    <row r="55" spans="1:80" x14ac:dyDescent="0.2">
      <c r="A55" s="328" t="s">
        <v>351</v>
      </c>
      <c r="B55" s="326" t="s">
        <v>130</v>
      </c>
      <c r="C55" s="328">
        <v>1670</v>
      </c>
      <c r="D55" s="328">
        <v>1605</v>
      </c>
      <c r="E55" s="328">
        <v>27.7</v>
      </c>
      <c r="F55" s="328">
        <v>-0.73</v>
      </c>
      <c r="G55" s="328">
        <v>-0.79</v>
      </c>
      <c r="H55" s="328">
        <v>-0.66</v>
      </c>
      <c r="I55" s="328">
        <v>80.8</v>
      </c>
      <c r="J55" s="328">
        <v>19.2</v>
      </c>
      <c r="K55" s="328">
        <v>69.400000000000006</v>
      </c>
      <c r="L55" s="328">
        <v>30.6</v>
      </c>
      <c r="M55" s="328">
        <v>85.3</v>
      </c>
      <c r="N55" s="328">
        <v>14.7</v>
      </c>
      <c r="O55" s="328">
        <v>94.3</v>
      </c>
      <c r="P55" s="328">
        <v>5.7</v>
      </c>
      <c r="Q55" s="328">
        <v>91.4</v>
      </c>
      <c r="R55" s="328">
        <v>8.6</v>
      </c>
      <c r="S55" s="328">
        <v>21.7</v>
      </c>
      <c r="T55" s="328">
        <v>78.3</v>
      </c>
      <c r="U55" s="328">
        <v>22.3</v>
      </c>
      <c r="V55" s="328">
        <v>77.7</v>
      </c>
      <c r="W55" s="328">
        <v>29.1</v>
      </c>
      <c r="X55" s="328">
        <v>70.900000000000006</v>
      </c>
      <c r="Y55" s="328">
        <v>2.2631429999999999</v>
      </c>
      <c r="Z55" s="328">
        <v>6931</v>
      </c>
      <c r="AA55" s="328">
        <v>6644</v>
      </c>
      <c r="AB55" s="328">
        <v>27.4</v>
      </c>
      <c r="AC55" s="328">
        <v>-0.72</v>
      </c>
      <c r="AD55" s="328">
        <v>-0.75</v>
      </c>
      <c r="AE55" s="328">
        <v>-0.69</v>
      </c>
      <c r="AF55" s="328">
        <v>81.400000000000006</v>
      </c>
      <c r="AG55" s="328">
        <v>18.600000000000001</v>
      </c>
      <c r="AH55" s="328">
        <v>68.5</v>
      </c>
      <c r="AI55" s="328">
        <v>31.5</v>
      </c>
      <c r="AJ55" s="328">
        <v>87.3</v>
      </c>
      <c r="AK55" s="328">
        <v>12.7</v>
      </c>
      <c r="AL55" s="328">
        <v>95.8</v>
      </c>
      <c r="AM55" s="328">
        <v>4.2</v>
      </c>
      <c r="AN55" s="328">
        <v>93.5</v>
      </c>
      <c r="AO55" s="328">
        <v>6.5</v>
      </c>
      <c r="AP55" s="328">
        <v>20.9</v>
      </c>
      <c r="AQ55" s="328">
        <v>79.099999999999994</v>
      </c>
      <c r="AR55" s="328">
        <v>21.5</v>
      </c>
      <c r="AS55" s="328">
        <v>78.5</v>
      </c>
      <c r="AT55" s="328">
        <v>28.1</v>
      </c>
      <c r="AU55" s="328">
        <v>71.900000000000006</v>
      </c>
      <c r="AV55" s="328">
        <v>2.2948979999999999</v>
      </c>
      <c r="AW55" s="328">
        <v>8601</v>
      </c>
      <c r="AX55" s="328">
        <v>8249</v>
      </c>
      <c r="AY55" s="328">
        <v>27.5</v>
      </c>
      <c r="AZ55" s="328">
        <v>-0.72</v>
      </c>
      <c r="BA55" s="328">
        <v>-0.75</v>
      </c>
      <c r="BB55" s="328">
        <v>-0.69</v>
      </c>
      <c r="BC55" s="328">
        <v>81.3</v>
      </c>
      <c r="BD55" s="328">
        <v>18.7</v>
      </c>
      <c r="BE55" s="328">
        <v>68.7</v>
      </c>
      <c r="BF55" s="328">
        <v>31.3</v>
      </c>
      <c r="BG55" s="328">
        <v>86.9</v>
      </c>
      <c r="BH55" s="328">
        <v>13.1</v>
      </c>
      <c r="BI55" s="328">
        <v>95.5</v>
      </c>
      <c r="BJ55" s="328">
        <v>4.5</v>
      </c>
      <c r="BK55" s="328">
        <v>93.1</v>
      </c>
      <c r="BL55" s="328">
        <v>6.9</v>
      </c>
      <c r="BM55" s="328">
        <v>21.1</v>
      </c>
      <c r="BN55" s="328">
        <v>78.900000000000006</v>
      </c>
      <c r="BO55" s="328">
        <v>21.7</v>
      </c>
      <c r="BP55" s="328">
        <v>78.3</v>
      </c>
      <c r="BQ55" s="328">
        <v>28.3</v>
      </c>
      <c r="BR55" s="328">
        <v>71.7</v>
      </c>
      <c r="BS55" s="328">
        <v>2.288732</v>
      </c>
      <c r="BT55" s="328">
        <v>46231.88</v>
      </c>
      <c r="BU55" s="328">
        <v>-1164.4659999999999</v>
      </c>
      <c r="BV55" s="328">
        <v>190116.38</v>
      </c>
      <c r="BW55" s="328">
        <v>-4782.7749999999996</v>
      </c>
      <c r="BX55" s="328">
        <v>236348.26</v>
      </c>
      <c r="BY55" s="328">
        <v>-5947.241</v>
      </c>
      <c r="BZ55" s="328">
        <v>3779.45</v>
      </c>
      <c r="CA55" s="328">
        <v>15905.94</v>
      </c>
      <c r="CB55" s="328">
        <v>19685.39</v>
      </c>
    </row>
    <row r="56" spans="1:80" x14ac:dyDescent="0.2">
      <c r="A56" s="328" t="s">
        <v>352</v>
      </c>
      <c r="B56" s="326" t="s">
        <v>131</v>
      </c>
      <c r="C56" s="328">
        <v>1722</v>
      </c>
      <c r="D56" s="328">
        <v>1633</v>
      </c>
      <c r="E56" s="328">
        <v>34.700000000000003</v>
      </c>
      <c r="F56" s="328">
        <v>-0.21</v>
      </c>
      <c r="G56" s="328">
        <v>-0.27</v>
      </c>
      <c r="H56" s="328">
        <v>-0.15</v>
      </c>
      <c r="I56" s="328">
        <v>80</v>
      </c>
      <c r="J56" s="328">
        <v>20</v>
      </c>
      <c r="K56" s="328">
        <v>63.9</v>
      </c>
      <c r="L56" s="328">
        <v>36.1</v>
      </c>
      <c r="M56" s="328">
        <v>80</v>
      </c>
      <c r="N56" s="328">
        <v>20</v>
      </c>
      <c r="O56" s="328">
        <v>94.3</v>
      </c>
      <c r="P56" s="328">
        <v>5.7</v>
      </c>
      <c r="Q56" s="328">
        <v>90.2</v>
      </c>
      <c r="R56" s="328">
        <v>9.8000000000000007</v>
      </c>
      <c r="S56" s="328">
        <v>3.7</v>
      </c>
      <c r="T56" s="328">
        <v>96.3</v>
      </c>
      <c r="U56" s="328">
        <v>3.9</v>
      </c>
      <c r="V56" s="328">
        <v>96.1</v>
      </c>
      <c r="W56" s="328">
        <v>5.7</v>
      </c>
      <c r="X56" s="328">
        <v>94.3</v>
      </c>
      <c r="Y56" s="328">
        <v>2.8036989999999999</v>
      </c>
      <c r="Z56" s="328">
        <v>2405</v>
      </c>
      <c r="AA56" s="328">
        <v>2282</v>
      </c>
      <c r="AB56" s="328">
        <v>31.1</v>
      </c>
      <c r="AC56" s="328">
        <v>-0.57999999999999996</v>
      </c>
      <c r="AD56" s="328">
        <v>-0.63</v>
      </c>
      <c r="AE56" s="328">
        <v>-0.52</v>
      </c>
      <c r="AF56" s="328">
        <v>82.3</v>
      </c>
      <c r="AG56" s="328">
        <v>17.7</v>
      </c>
      <c r="AH56" s="328">
        <v>68.8</v>
      </c>
      <c r="AI56" s="328">
        <v>31.2</v>
      </c>
      <c r="AJ56" s="328">
        <v>85.3</v>
      </c>
      <c r="AK56" s="328">
        <v>14.7</v>
      </c>
      <c r="AL56" s="328">
        <v>96</v>
      </c>
      <c r="AM56" s="328">
        <v>4</v>
      </c>
      <c r="AN56" s="328">
        <v>93.8</v>
      </c>
      <c r="AO56" s="328">
        <v>6.2</v>
      </c>
      <c r="AP56" s="328">
        <v>4.0999999999999996</v>
      </c>
      <c r="AQ56" s="328">
        <v>95.9</v>
      </c>
      <c r="AR56" s="328">
        <v>4.8</v>
      </c>
      <c r="AS56" s="328">
        <v>95.2</v>
      </c>
      <c r="AT56" s="328">
        <v>6.8</v>
      </c>
      <c r="AU56" s="328">
        <v>93.2</v>
      </c>
      <c r="AV56" s="328">
        <v>2.57158</v>
      </c>
      <c r="AW56" s="328">
        <v>4127</v>
      </c>
      <c r="AX56" s="328">
        <v>3915</v>
      </c>
      <c r="AY56" s="328">
        <v>32.6</v>
      </c>
      <c r="AZ56" s="328">
        <v>-0.42</v>
      </c>
      <c r="BA56" s="328">
        <v>-0.46</v>
      </c>
      <c r="BB56" s="328">
        <v>-0.39</v>
      </c>
      <c r="BC56" s="328">
        <v>81.3</v>
      </c>
      <c r="BD56" s="328">
        <v>18.7</v>
      </c>
      <c r="BE56" s="328">
        <v>66.8</v>
      </c>
      <c r="BF56" s="328">
        <v>33.200000000000003</v>
      </c>
      <c r="BG56" s="328">
        <v>83.1</v>
      </c>
      <c r="BH56" s="328">
        <v>16.899999999999999</v>
      </c>
      <c r="BI56" s="328">
        <v>95.3</v>
      </c>
      <c r="BJ56" s="328">
        <v>4.7</v>
      </c>
      <c r="BK56" s="328">
        <v>92.3</v>
      </c>
      <c r="BL56" s="328">
        <v>7.7</v>
      </c>
      <c r="BM56" s="328">
        <v>3.9</v>
      </c>
      <c r="BN56" s="328">
        <v>96.1</v>
      </c>
      <c r="BO56" s="328">
        <v>4.5</v>
      </c>
      <c r="BP56" s="328">
        <v>95.5</v>
      </c>
      <c r="BQ56" s="328">
        <v>6.3</v>
      </c>
      <c r="BR56" s="328">
        <v>93.7</v>
      </c>
      <c r="BS56" s="328">
        <v>2.6684320000000001</v>
      </c>
      <c r="BT56" s="328">
        <v>59815</v>
      </c>
      <c r="BU56" s="328">
        <v>-347.13</v>
      </c>
      <c r="BV56" s="328">
        <v>74773.25</v>
      </c>
      <c r="BW56" s="328">
        <v>-1316.0219999999999</v>
      </c>
      <c r="BX56" s="328">
        <v>134588.25</v>
      </c>
      <c r="BY56" s="328">
        <v>-1663.152</v>
      </c>
      <c r="BZ56" s="328">
        <v>4827.97</v>
      </c>
      <c r="CA56" s="328">
        <v>6184.65</v>
      </c>
      <c r="CB56" s="328">
        <v>11012.62</v>
      </c>
    </row>
    <row r="57" spans="1:80" x14ac:dyDescent="0.2">
      <c r="A57" s="328" t="s">
        <v>353</v>
      </c>
      <c r="B57" s="326" t="s">
        <v>214</v>
      </c>
      <c r="C57" s="328">
        <v>504</v>
      </c>
      <c r="D57" s="328">
        <v>480</v>
      </c>
      <c r="E57" s="328">
        <v>32.299999999999997</v>
      </c>
      <c r="F57" s="328">
        <v>-0.17</v>
      </c>
      <c r="G57" s="328">
        <v>-0.28000000000000003</v>
      </c>
      <c r="H57" s="328">
        <v>-0.06</v>
      </c>
      <c r="I57" s="328">
        <v>86.1</v>
      </c>
      <c r="J57" s="328">
        <v>13.9</v>
      </c>
      <c r="K57" s="328">
        <v>73.8</v>
      </c>
      <c r="L57" s="328">
        <v>26.2</v>
      </c>
      <c r="M57" s="328">
        <v>83.5</v>
      </c>
      <c r="N57" s="328">
        <v>16.5</v>
      </c>
      <c r="O57" s="328">
        <v>95.8</v>
      </c>
      <c r="P57" s="328">
        <v>4.2</v>
      </c>
      <c r="Q57" s="328">
        <v>92.7</v>
      </c>
      <c r="R57" s="328">
        <v>7.3</v>
      </c>
      <c r="S57" s="328">
        <v>0.4</v>
      </c>
      <c r="T57" s="328">
        <v>99.6</v>
      </c>
      <c r="U57" s="328">
        <v>0.8</v>
      </c>
      <c r="V57" s="328">
        <v>99.2</v>
      </c>
      <c r="W57" s="328">
        <v>1.4</v>
      </c>
      <c r="X57" s="328">
        <v>98.6</v>
      </c>
      <c r="Y57" s="328">
        <v>2.537658</v>
      </c>
      <c r="Z57" s="328">
        <v>793</v>
      </c>
      <c r="AA57" s="328">
        <v>753</v>
      </c>
      <c r="AB57" s="328">
        <v>30.1</v>
      </c>
      <c r="AC57" s="328">
        <v>-0.62</v>
      </c>
      <c r="AD57" s="328">
        <v>-0.71</v>
      </c>
      <c r="AE57" s="328">
        <v>-0.53</v>
      </c>
      <c r="AF57" s="328">
        <v>86.5</v>
      </c>
      <c r="AG57" s="328">
        <v>13.5</v>
      </c>
      <c r="AH57" s="328">
        <v>75.2</v>
      </c>
      <c r="AI57" s="328">
        <v>24.8</v>
      </c>
      <c r="AJ57" s="328">
        <v>86.8</v>
      </c>
      <c r="AK57" s="328">
        <v>13.2</v>
      </c>
      <c r="AL57" s="328">
        <v>97.1</v>
      </c>
      <c r="AM57" s="328">
        <v>2.9</v>
      </c>
      <c r="AN57" s="328">
        <v>96.2</v>
      </c>
      <c r="AO57" s="328">
        <v>3.8</v>
      </c>
      <c r="AP57" s="328">
        <v>1.4</v>
      </c>
      <c r="AQ57" s="328">
        <v>98.6</v>
      </c>
      <c r="AR57" s="328">
        <v>2.1</v>
      </c>
      <c r="AS57" s="328">
        <v>97.9</v>
      </c>
      <c r="AT57" s="328">
        <v>2.4</v>
      </c>
      <c r="AU57" s="328">
        <v>97.6</v>
      </c>
      <c r="AV57" s="328">
        <v>2.4395959999999999</v>
      </c>
      <c r="AW57" s="328">
        <v>1297</v>
      </c>
      <c r="AX57" s="328">
        <v>1233</v>
      </c>
      <c r="AY57" s="328">
        <v>31</v>
      </c>
      <c r="AZ57" s="328">
        <v>-0.44</v>
      </c>
      <c r="BA57" s="328">
        <v>-0.51</v>
      </c>
      <c r="BB57" s="328">
        <v>-0.37</v>
      </c>
      <c r="BC57" s="328">
        <v>86.4</v>
      </c>
      <c r="BD57" s="328">
        <v>13.6</v>
      </c>
      <c r="BE57" s="328">
        <v>74.599999999999994</v>
      </c>
      <c r="BF57" s="328">
        <v>25.4</v>
      </c>
      <c r="BG57" s="328">
        <v>85.5</v>
      </c>
      <c r="BH57" s="328">
        <v>14.5</v>
      </c>
      <c r="BI57" s="328">
        <v>96.6</v>
      </c>
      <c r="BJ57" s="328">
        <v>3.4</v>
      </c>
      <c r="BK57" s="328">
        <v>94.8</v>
      </c>
      <c r="BL57" s="328">
        <v>5.2</v>
      </c>
      <c r="BM57" s="328">
        <v>1</v>
      </c>
      <c r="BN57" s="328">
        <v>99</v>
      </c>
      <c r="BO57" s="328">
        <v>1.6</v>
      </c>
      <c r="BP57" s="328">
        <v>98.4</v>
      </c>
      <c r="BQ57" s="328">
        <v>2</v>
      </c>
      <c r="BR57" s="328">
        <v>98</v>
      </c>
      <c r="BS57" s="328">
        <v>2.4777019999999998</v>
      </c>
      <c r="BT57" s="328">
        <v>16302.75</v>
      </c>
      <c r="BU57" s="328">
        <v>-82.19</v>
      </c>
      <c r="BV57" s="328">
        <v>23843.38</v>
      </c>
      <c r="BW57" s="328">
        <v>-465.87200000000001</v>
      </c>
      <c r="BX57" s="328">
        <v>40146.129999999997</v>
      </c>
      <c r="BY57" s="328">
        <v>-548.06200000000001</v>
      </c>
      <c r="BZ57" s="328">
        <v>1278.98</v>
      </c>
      <c r="CA57" s="328">
        <v>1934.6</v>
      </c>
      <c r="CB57" s="328">
        <v>3213.58</v>
      </c>
    </row>
    <row r="58" spans="1:80" x14ac:dyDescent="0.2">
      <c r="A58" s="328" t="s">
        <v>354</v>
      </c>
      <c r="B58" s="326" t="s">
        <v>215</v>
      </c>
      <c r="C58" s="328">
        <v>26445</v>
      </c>
      <c r="D58" s="328">
        <v>25360</v>
      </c>
      <c r="E58" s="328">
        <v>29.7</v>
      </c>
      <c r="F58" s="328">
        <v>-0.39</v>
      </c>
      <c r="G58" s="328">
        <v>-0.4</v>
      </c>
      <c r="H58" s="328">
        <v>-0.37</v>
      </c>
      <c r="I58" s="328">
        <v>84.2</v>
      </c>
      <c r="J58" s="328">
        <v>15.8</v>
      </c>
      <c r="K58" s="328">
        <v>71.099999999999994</v>
      </c>
      <c r="L58" s="328">
        <v>28.9</v>
      </c>
      <c r="M58" s="328">
        <v>84</v>
      </c>
      <c r="N58" s="328">
        <v>16</v>
      </c>
      <c r="O58" s="328">
        <v>95.5</v>
      </c>
      <c r="P58" s="328">
        <v>4.5</v>
      </c>
      <c r="Q58" s="328">
        <v>92.8</v>
      </c>
      <c r="R58" s="328">
        <v>7.2</v>
      </c>
      <c r="S58" s="328">
        <v>10.1</v>
      </c>
      <c r="T58" s="328">
        <v>89.9</v>
      </c>
      <c r="U58" s="328">
        <v>10.7</v>
      </c>
      <c r="V58" s="328">
        <v>89.3</v>
      </c>
      <c r="W58" s="328">
        <v>13.8</v>
      </c>
      <c r="X58" s="328">
        <v>86.2</v>
      </c>
      <c r="Y58" s="328">
        <v>2.370295</v>
      </c>
      <c r="Z58" s="328">
        <v>47085</v>
      </c>
      <c r="AA58" s="328">
        <v>45075</v>
      </c>
      <c r="AB58" s="328">
        <v>25.8</v>
      </c>
      <c r="AC58" s="328">
        <v>-0.73</v>
      </c>
      <c r="AD58" s="328">
        <v>-0.74</v>
      </c>
      <c r="AE58" s="328">
        <v>-0.72</v>
      </c>
      <c r="AF58" s="328">
        <v>87.8</v>
      </c>
      <c r="AG58" s="328">
        <v>12.2</v>
      </c>
      <c r="AH58" s="328">
        <v>75.900000000000006</v>
      </c>
      <c r="AI58" s="328">
        <v>24.1</v>
      </c>
      <c r="AJ58" s="328">
        <v>89.6</v>
      </c>
      <c r="AK58" s="328">
        <v>10.4</v>
      </c>
      <c r="AL58" s="328">
        <v>97.7</v>
      </c>
      <c r="AM58" s="328">
        <v>2.2999999999999998</v>
      </c>
      <c r="AN58" s="328">
        <v>96.2</v>
      </c>
      <c r="AO58" s="328">
        <v>3.8</v>
      </c>
      <c r="AP58" s="328">
        <v>12.4</v>
      </c>
      <c r="AQ58" s="328">
        <v>87.6</v>
      </c>
      <c r="AR58" s="328">
        <v>13.4</v>
      </c>
      <c r="AS58" s="328">
        <v>86.6</v>
      </c>
      <c r="AT58" s="328">
        <v>17.600000000000001</v>
      </c>
      <c r="AU58" s="328">
        <v>82.4</v>
      </c>
      <c r="AV58" s="328">
        <v>2.0915710000000001</v>
      </c>
      <c r="AW58" s="328">
        <v>73530</v>
      </c>
      <c r="AX58" s="328">
        <v>70435</v>
      </c>
      <c r="AY58" s="328">
        <v>27.2</v>
      </c>
      <c r="AZ58" s="328">
        <v>-0.61</v>
      </c>
      <c r="BA58" s="328">
        <v>-0.62</v>
      </c>
      <c r="BB58" s="328">
        <v>-0.6</v>
      </c>
      <c r="BC58" s="328">
        <v>86.5</v>
      </c>
      <c r="BD58" s="328">
        <v>13.5</v>
      </c>
      <c r="BE58" s="328">
        <v>74.2</v>
      </c>
      <c r="BF58" s="328">
        <v>25.8</v>
      </c>
      <c r="BG58" s="328">
        <v>87.6</v>
      </c>
      <c r="BH58" s="328">
        <v>12.4</v>
      </c>
      <c r="BI58" s="328">
        <v>96.9</v>
      </c>
      <c r="BJ58" s="328">
        <v>3.1</v>
      </c>
      <c r="BK58" s="328">
        <v>94.9</v>
      </c>
      <c r="BL58" s="328">
        <v>5.0999999999999996</v>
      </c>
      <c r="BM58" s="328">
        <v>11.6</v>
      </c>
      <c r="BN58" s="328">
        <v>88.4</v>
      </c>
      <c r="BO58" s="328">
        <v>12.4</v>
      </c>
      <c r="BP58" s="328">
        <v>87.6</v>
      </c>
      <c r="BQ58" s="328">
        <v>16.2</v>
      </c>
      <c r="BR58" s="328">
        <v>83.8</v>
      </c>
      <c r="BS58" s="328">
        <v>2.1918139999999999</v>
      </c>
      <c r="BT58" s="328">
        <v>786273.44</v>
      </c>
      <c r="BU58" s="328">
        <v>-9801.3130000000001</v>
      </c>
      <c r="BV58" s="328">
        <v>1215304.08</v>
      </c>
      <c r="BW58" s="328">
        <v>-32942.315000000002</v>
      </c>
      <c r="BX58" s="328">
        <v>2001577.52</v>
      </c>
      <c r="BY58" s="328">
        <v>-42743.627999999997</v>
      </c>
      <c r="BZ58" s="328">
        <v>62682.46</v>
      </c>
      <c r="CA58" s="328">
        <v>98481.65</v>
      </c>
      <c r="CB58" s="328">
        <v>161164.10999999999</v>
      </c>
    </row>
  </sheetData>
  <conditionalFormatting sqref="C4:CB58">
    <cfRule type="cellIs" dxfId="67" priority="2" operator="equal">
      <formula>"x"</formula>
    </cfRule>
  </conditionalFormatting>
  <conditionalFormatting sqref="A4:A58">
    <cfRule type="cellIs" dxfId="66" priority="1" operator="equal">
      <formula>"x"</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54"/>
  <sheetViews>
    <sheetView showGridLines="0" topLeftCell="B1" zoomScaleNormal="100" workbookViewId="0">
      <pane xSplit="1" ySplit="8" topLeftCell="E9" activePane="bottomRight" state="frozen"/>
      <selection activeCell="B1" sqref="B1"/>
      <selection pane="topRight" activeCell="C1" sqref="C1"/>
      <selection pane="bottomLeft" activeCell="B9" sqref="B9"/>
      <selection pane="bottomRight" activeCell="B1" sqref="B1"/>
    </sheetView>
  </sheetViews>
  <sheetFormatPr defaultRowHeight="15" x14ac:dyDescent="0.2"/>
  <cols>
    <col min="1" max="1" width="13.5703125" style="318" hidden="1" customWidth="1"/>
    <col min="2" max="2" width="25.28515625" style="244" customWidth="1"/>
    <col min="3" max="3" width="16" style="244" customWidth="1"/>
    <col min="4" max="4" width="19.7109375" style="244" customWidth="1"/>
    <col min="5" max="5" width="16.28515625" style="244" customWidth="1"/>
    <col min="6" max="6" width="1" style="244" customWidth="1"/>
    <col min="7" max="8" width="16.28515625" style="244" customWidth="1"/>
    <col min="9" max="9" width="17" style="244" customWidth="1"/>
    <col min="10" max="10" width="1" style="244" customWidth="1"/>
    <col min="11" max="11" width="16.85546875" style="333" customWidth="1"/>
    <col min="12" max="13" width="16.85546875" style="244" customWidth="1"/>
    <col min="14" max="14" width="1" style="244" customWidth="1"/>
    <col min="15" max="17" width="16" style="244" customWidth="1"/>
    <col min="18" max="18" width="1" style="244" customWidth="1"/>
    <col min="19" max="19" width="7.7109375" style="244" customWidth="1"/>
    <col min="20" max="20" width="8.5703125" style="244" customWidth="1"/>
    <col min="21" max="23" width="7" style="244" customWidth="1"/>
    <col min="24" max="24" width="8.85546875" style="244" customWidth="1"/>
    <col min="25" max="25" width="8.28515625" style="244" customWidth="1"/>
    <col min="26" max="26" width="7.28515625" style="244" customWidth="1"/>
    <col min="27" max="27" width="7" style="244" customWidth="1"/>
    <col min="28" max="28" width="8" style="244" customWidth="1"/>
    <col min="29" max="29" width="8.5703125" style="406" customWidth="1"/>
    <col min="30" max="30" width="8.5703125" style="244" customWidth="1"/>
    <col min="31" max="33" width="9" style="244"/>
    <col min="34" max="116" width="9" style="332"/>
    <col min="117" max="257" width="9" style="244"/>
    <col min="258" max="258" width="25.28515625" style="244" customWidth="1"/>
    <col min="259" max="261" width="16" style="244" customWidth="1"/>
    <col min="262" max="262" width="1" style="244" customWidth="1"/>
    <col min="263" max="265" width="16" style="244" customWidth="1"/>
    <col min="266" max="266" width="1" style="244" customWidth="1"/>
    <col min="267" max="269" width="16" style="244" customWidth="1"/>
    <col min="270" max="270" width="1" style="244" customWidth="1"/>
    <col min="271" max="273" width="16" style="244" customWidth="1"/>
    <col min="274" max="274" width="1" style="244" customWidth="1"/>
    <col min="275" max="275" width="7.7109375" style="244" customWidth="1"/>
    <col min="276" max="276" width="8.5703125" style="244" customWidth="1"/>
    <col min="277" max="279" width="7" style="244" customWidth="1"/>
    <col min="280" max="280" width="8.85546875" style="244" customWidth="1"/>
    <col min="281" max="281" width="8.28515625" style="244" customWidth="1"/>
    <col min="282" max="282" width="7.28515625" style="244" customWidth="1"/>
    <col min="283" max="283" width="7" style="244" customWidth="1"/>
    <col min="284" max="284" width="8" style="244" customWidth="1"/>
    <col min="285" max="286" width="8.5703125" style="244" customWidth="1"/>
    <col min="287" max="513" width="9" style="244"/>
    <col min="514" max="514" width="25.28515625" style="244" customWidth="1"/>
    <col min="515" max="517" width="16" style="244" customWidth="1"/>
    <col min="518" max="518" width="1" style="244" customWidth="1"/>
    <col min="519" max="521" width="16" style="244" customWidth="1"/>
    <col min="522" max="522" width="1" style="244" customWidth="1"/>
    <col min="523" max="525" width="16" style="244" customWidth="1"/>
    <col min="526" max="526" width="1" style="244" customWidth="1"/>
    <col min="527" max="529" width="16" style="244" customWidth="1"/>
    <col min="530" max="530" width="1" style="244" customWidth="1"/>
    <col min="531" max="531" width="7.7109375" style="244" customWidth="1"/>
    <col min="532" max="532" width="8.5703125" style="244" customWidth="1"/>
    <col min="533" max="535" width="7" style="244" customWidth="1"/>
    <col min="536" max="536" width="8.85546875" style="244" customWidth="1"/>
    <col min="537" max="537" width="8.28515625" style="244" customWidth="1"/>
    <col min="538" max="538" width="7.28515625" style="244" customWidth="1"/>
    <col min="539" max="539" width="7" style="244" customWidth="1"/>
    <col min="540" max="540" width="8" style="244" customWidth="1"/>
    <col min="541" max="542" width="8.5703125" style="244" customWidth="1"/>
    <col min="543" max="769" width="9" style="244"/>
    <col min="770" max="770" width="25.28515625" style="244" customWidth="1"/>
    <col min="771" max="773" width="16" style="244" customWidth="1"/>
    <col min="774" max="774" width="1" style="244" customWidth="1"/>
    <col min="775" max="777" width="16" style="244" customWidth="1"/>
    <col min="778" max="778" width="1" style="244" customWidth="1"/>
    <col min="779" max="781" width="16" style="244" customWidth="1"/>
    <col min="782" max="782" width="1" style="244" customWidth="1"/>
    <col min="783" max="785" width="16" style="244" customWidth="1"/>
    <col min="786" max="786" width="1" style="244" customWidth="1"/>
    <col min="787" max="787" width="7.7109375" style="244" customWidth="1"/>
    <col min="788" max="788" width="8.5703125" style="244" customWidth="1"/>
    <col min="789" max="791" width="7" style="244" customWidth="1"/>
    <col min="792" max="792" width="8.85546875" style="244" customWidth="1"/>
    <col min="793" max="793" width="8.28515625" style="244" customWidth="1"/>
    <col min="794" max="794" width="7.28515625" style="244" customWidth="1"/>
    <col min="795" max="795" width="7" style="244" customWidth="1"/>
    <col min="796" max="796" width="8" style="244" customWidth="1"/>
    <col min="797" max="798" width="8.5703125" style="244" customWidth="1"/>
    <col min="799" max="1025" width="9" style="244"/>
    <col min="1026" max="1026" width="25.28515625" style="244" customWidth="1"/>
    <col min="1027" max="1029" width="16" style="244" customWidth="1"/>
    <col min="1030" max="1030" width="1" style="244" customWidth="1"/>
    <col min="1031" max="1033" width="16" style="244" customWidth="1"/>
    <col min="1034" max="1034" width="1" style="244" customWidth="1"/>
    <col min="1035" max="1037" width="16" style="244" customWidth="1"/>
    <col min="1038" max="1038" width="1" style="244" customWidth="1"/>
    <col min="1039" max="1041" width="16" style="244" customWidth="1"/>
    <col min="1042" max="1042" width="1" style="244" customWidth="1"/>
    <col min="1043" max="1043" width="7.7109375" style="244" customWidth="1"/>
    <col min="1044" max="1044" width="8.5703125" style="244" customWidth="1"/>
    <col min="1045" max="1047" width="7" style="244" customWidth="1"/>
    <col min="1048" max="1048" width="8.85546875" style="244" customWidth="1"/>
    <col min="1049" max="1049" width="8.28515625" style="244" customWidth="1"/>
    <col min="1050" max="1050" width="7.28515625" style="244" customWidth="1"/>
    <col min="1051" max="1051" width="7" style="244" customWidth="1"/>
    <col min="1052" max="1052" width="8" style="244" customWidth="1"/>
    <col min="1053" max="1054" width="8.5703125" style="244" customWidth="1"/>
    <col min="1055" max="1281" width="9" style="244"/>
    <col min="1282" max="1282" width="25.28515625" style="244" customWidth="1"/>
    <col min="1283" max="1285" width="16" style="244" customWidth="1"/>
    <col min="1286" max="1286" width="1" style="244" customWidth="1"/>
    <col min="1287" max="1289" width="16" style="244" customWidth="1"/>
    <col min="1290" max="1290" width="1" style="244" customWidth="1"/>
    <col min="1291" max="1293" width="16" style="244" customWidth="1"/>
    <col min="1294" max="1294" width="1" style="244" customWidth="1"/>
    <col min="1295" max="1297" width="16" style="244" customWidth="1"/>
    <col min="1298" max="1298" width="1" style="244" customWidth="1"/>
    <col min="1299" max="1299" width="7.7109375" style="244" customWidth="1"/>
    <col min="1300" max="1300" width="8.5703125" style="244" customWidth="1"/>
    <col min="1301" max="1303" width="7" style="244" customWidth="1"/>
    <col min="1304" max="1304" width="8.85546875" style="244" customWidth="1"/>
    <col min="1305" max="1305" width="8.28515625" style="244" customWidth="1"/>
    <col min="1306" max="1306" width="7.28515625" style="244" customWidth="1"/>
    <col min="1307" max="1307" width="7" style="244" customWidth="1"/>
    <col min="1308" max="1308" width="8" style="244" customWidth="1"/>
    <col min="1309" max="1310" width="8.5703125" style="244" customWidth="1"/>
    <col min="1311" max="1537" width="9" style="244"/>
    <col min="1538" max="1538" width="25.28515625" style="244" customWidth="1"/>
    <col min="1539" max="1541" width="16" style="244" customWidth="1"/>
    <col min="1542" max="1542" width="1" style="244" customWidth="1"/>
    <col min="1543" max="1545" width="16" style="244" customWidth="1"/>
    <col min="1546" max="1546" width="1" style="244" customWidth="1"/>
    <col min="1547" max="1549" width="16" style="244" customWidth="1"/>
    <col min="1550" max="1550" width="1" style="244" customWidth="1"/>
    <col min="1551" max="1553" width="16" style="244" customWidth="1"/>
    <col min="1554" max="1554" width="1" style="244" customWidth="1"/>
    <col min="1555" max="1555" width="7.7109375" style="244" customWidth="1"/>
    <col min="1556" max="1556" width="8.5703125" style="244" customWidth="1"/>
    <col min="1557" max="1559" width="7" style="244" customWidth="1"/>
    <col min="1560" max="1560" width="8.85546875" style="244" customWidth="1"/>
    <col min="1561" max="1561" width="8.28515625" style="244" customWidth="1"/>
    <col min="1562" max="1562" width="7.28515625" style="244" customWidth="1"/>
    <col min="1563" max="1563" width="7" style="244" customWidth="1"/>
    <col min="1564" max="1564" width="8" style="244" customWidth="1"/>
    <col min="1565" max="1566" width="8.5703125" style="244" customWidth="1"/>
    <col min="1567" max="1793" width="9" style="244"/>
    <col min="1794" max="1794" width="25.28515625" style="244" customWidth="1"/>
    <col min="1795" max="1797" width="16" style="244" customWidth="1"/>
    <col min="1798" max="1798" width="1" style="244" customWidth="1"/>
    <col min="1799" max="1801" width="16" style="244" customWidth="1"/>
    <col min="1802" max="1802" width="1" style="244" customWidth="1"/>
    <col min="1803" max="1805" width="16" style="244" customWidth="1"/>
    <col min="1806" max="1806" width="1" style="244" customWidth="1"/>
    <col min="1807" max="1809" width="16" style="244" customWidth="1"/>
    <col min="1810" max="1810" width="1" style="244" customWidth="1"/>
    <col min="1811" max="1811" width="7.7109375" style="244" customWidth="1"/>
    <col min="1812" max="1812" width="8.5703125" style="244" customWidth="1"/>
    <col min="1813" max="1815" width="7" style="244" customWidth="1"/>
    <col min="1816" max="1816" width="8.85546875" style="244" customWidth="1"/>
    <col min="1817" max="1817" width="8.28515625" style="244" customWidth="1"/>
    <col min="1818" max="1818" width="7.28515625" style="244" customWidth="1"/>
    <col min="1819" max="1819" width="7" style="244" customWidth="1"/>
    <col min="1820" max="1820" width="8" style="244" customWidth="1"/>
    <col min="1821" max="1822" width="8.5703125" style="244" customWidth="1"/>
    <col min="1823" max="2049" width="9" style="244"/>
    <col min="2050" max="2050" width="25.28515625" style="244" customWidth="1"/>
    <col min="2051" max="2053" width="16" style="244" customWidth="1"/>
    <col min="2054" max="2054" width="1" style="244" customWidth="1"/>
    <col min="2055" max="2057" width="16" style="244" customWidth="1"/>
    <col min="2058" max="2058" width="1" style="244" customWidth="1"/>
    <col min="2059" max="2061" width="16" style="244" customWidth="1"/>
    <col min="2062" max="2062" width="1" style="244" customWidth="1"/>
    <col min="2063" max="2065" width="16" style="244" customWidth="1"/>
    <col min="2066" max="2066" width="1" style="244" customWidth="1"/>
    <col min="2067" max="2067" width="7.7109375" style="244" customWidth="1"/>
    <col min="2068" max="2068" width="8.5703125" style="244" customWidth="1"/>
    <col min="2069" max="2071" width="7" style="244" customWidth="1"/>
    <col min="2072" max="2072" width="8.85546875" style="244" customWidth="1"/>
    <col min="2073" max="2073" width="8.28515625" style="244" customWidth="1"/>
    <col min="2074" max="2074" width="7.28515625" style="244" customWidth="1"/>
    <col min="2075" max="2075" width="7" style="244" customWidth="1"/>
    <col min="2076" max="2076" width="8" style="244" customWidth="1"/>
    <col min="2077" max="2078" width="8.5703125" style="244" customWidth="1"/>
    <col min="2079" max="2305" width="9" style="244"/>
    <col min="2306" max="2306" width="25.28515625" style="244" customWidth="1"/>
    <col min="2307" max="2309" width="16" style="244" customWidth="1"/>
    <col min="2310" max="2310" width="1" style="244" customWidth="1"/>
    <col min="2311" max="2313" width="16" style="244" customWidth="1"/>
    <col min="2314" max="2314" width="1" style="244" customWidth="1"/>
    <col min="2315" max="2317" width="16" style="244" customWidth="1"/>
    <col min="2318" max="2318" width="1" style="244" customWidth="1"/>
    <col min="2319" max="2321" width="16" style="244" customWidth="1"/>
    <col min="2322" max="2322" width="1" style="244" customWidth="1"/>
    <col min="2323" max="2323" width="7.7109375" style="244" customWidth="1"/>
    <col min="2324" max="2324" width="8.5703125" style="244" customWidth="1"/>
    <col min="2325" max="2327" width="7" style="244" customWidth="1"/>
    <col min="2328" max="2328" width="8.85546875" style="244" customWidth="1"/>
    <col min="2329" max="2329" width="8.28515625" style="244" customWidth="1"/>
    <col min="2330" max="2330" width="7.28515625" style="244" customWidth="1"/>
    <col min="2331" max="2331" width="7" style="244" customWidth="1"/>
    <col min="2332" max="2332" width="8" style="244" customWidth="1"/>
    <col min="2333" max="2334" width="8.5703125" style="244" customWidth="1"/>
    <col min="2335" max="2561" width="9" style="244"/>
    <col min="2562" max="2562" width="25.28515625" style="244" customWidth="1"/>
    <col min="2563" max="2565" width="16" style="244" customWidth="1"/>
    <col min="2566" max="2566" width="1" style="244" customWidth="1"/>
    <col min="2567" max="2569" width="16" style="244" customWidth="1"/>
    <col min="2570" max="2570" width="1" style="244" customWidth="1"/>
    <col min="2571" max="2573" width="16" style="244" customWidth="1"/>
    <col min="2574" max="2574" width="1" style="244" customWidth="1"/>
    <col min="2575" max="2577" width="16" style="244" customWidth="1"/>
    <col min="2578" max="2578" width="1" style="244" customWidth="1"/>
    <col min="2579" max="2579" width="7.7109375" style="244" customWidth="1"/>
    <col min="2580" max="2580" width="8.5703125" style="244" customWidth="1"/>
    <col min="2581" max="2583" width="7" style="244" customWidth="1"/>
    <col min="2584" max="2584" width="8.85546875" style="244" customWidth="1"/>
    <col min="2585" max="2585" width="8.28515625" style="244" customWidth="1"/>
    <col min="2586" max="2586" width="7.28515625" style="244" customWidth="1"/>
    <col min="2587" max="2587" width="7" style="244" customWidth="1"/>
    <col min="2588" max="2588" width="8" style="244" customWidth="1"/>
    <col min="2589" max="2590" width="8.5703125" style="244" customWidth="1"/>
    <col min="2591" max="2817" width="9" style="244"/>
    <col min="2818" max="2818" width="25.28515625" style="244" customWidth="1"/>
    <col min="2819" max="2821" width="16" style="244" customWidth="1"/>
    <col min="2822" max="2822" width="1" style="244" customWidth="1"/>
    <col min="2823" max="2825" width="16" style="244" customWidth="1"/>
    <col min="2826" max="2826" width="1" style="244" customWidth="1"/>
    <col min="2827" max="2829" width="16" style="244" customWidth="1"/>
    <col min="2830" max="2830" width="1" style="244" customWidth="1"/>
    <col min="2831" max="2833" width="16" style="244" customWidth="1"/>
    <col min="2834" max="2834" width="1" style="244" customWidth="1"/>
    <col min="2835" max="2835" width="7.7109375" style="244" customWidth="1"/>
    <col min="2836" max="2836" width="8.5703125" style="244" customWidth="1"/>
    <col min="2837" max="2839" width="7" style="244" customWidth="1"/>
    <col min="2840" max="2840" width="8.85546875" style="244" customWidth="1"/>
    <col min="2841" max="2841" width="8.28515625" style="244" customWidth="1"/>
    <col min="2842" max="2842" width="7.28515625" style="244" customWidth="1"/>
    <col min="2843" max="2843" width="7" style="244" customWidth="1"/>
    <col min="2844" max="2844" width="8" style="244" customWidth="1"/>
    <col min="2845" max="2846" width="8.5703125" style="244" customWidth="1"/>
    <col min="2847" max="3073" width="9" style="244"/>
    <col min="3074" max="3074" width="25.28515625" style="244" customWidth="1"/>
    <col min="3075" max="3077" width="16" style="244" customWidth="1"/>
    <col min="3078" max="3078" width="1" style="244" customWidth="1"/>
    <col min="3079" max="3081" width="16" style="244" customWidth="1"/>
    <col min="3082" max="3082" width="1" style="244" customWidth="1"/>
    <col min="3083" max="3085" width="16" style="244" customWidth="1"/>
    <col min="3086" max="3086" width="1" style="244" customWidth="1"/>
    <col min="3087" max="3089" width="16" style="244" customWidth="1"/>
    <col min="3090" max="3090" width="1" style="244" customWidth="1"/>
    <col min="3091" max="3091" width="7.7109375" style="244" customWidth="1"/>
    <col min="3092" max="3092" width="8.5703125" style="244" customWidth="1"/>
    <col min="3093" max="3095" width="7" style="244" customWidth="1"/>
    <col min="3096" max="3096" width="8.85546875" style="244" customWidth="1"/>
    <col min="3097" max="3097" width="8.28515625" style="244" customWidth="1"/>
    <col min="3098" max="3098" width="7.28515625" style="244" customWidth="1"/>
    <col min="3099" max="3099" width="7" style="244" customWidth="1"/>
    <col min="3100" max="3100" width="8" style="244" customWidth="1"/>
    <col min="3101" max="3102" width="8.5703125" style="244" customWidth="1"/>
    <col min="3103" max="3329" width="9" style="244"/>
    <col min="3330" max="3330" width="25.28515625" style="244" customWidth="1"/>
    <col min="3331" max="3333" width="16" style="244" customWidth="1"/>
    <col min="3334" max="3334" width="1" style="244" customWidth="1"/>
    <col min="3335" max="3337" width="16" style="244" customWidth="1"/>
    <col min="3338" max="3338" width="1" style="244" customWidth="1"/>
    <col min="3339" max="3341" width="16" style="244" customWidth="1"/>
    <col min="3342" max="3342" width="1" style="244" customWidth="1"/>
    <col min="3343" max="3345" width="16" style="244" customWidth="1"/>
    <col min="3346" max="3346" width="1" style="244" customWidth="1"/>
    <col min="3347" max="3347" width="7.7109375" style="244" customWidth="1"/>
    <col min="3348" max="3348" width="8.5703125" style="244" customWidth="1"/>
    <col min="3349" max="3351" width="7" style="244" customWidth="1"/>
    <col min="3352" max="3352" width="8.85546875" style="244" customWidth="1"/>
    <col min="3353" max="3353" width="8.28515625" style="244" customWidth="1"/>
    <col min="3354" max="3354" width="7.28515625" style="244" customWidth="1"/>
    <col min="3355" max="3355" width="7" style="244" customWidth="1"/>
    <col min="3356" max="3356" width="8" style="244" customWidth="1"/>
    <col min="3357" max="3358" width="8.5703125" style="244" customWidth="1"/>
    <col min="3359" max="3585" width="9" style="244"/>
    <col min="3586" max="3586" width="25.28515625" style="244" customWidth="1"/>
    <col min="3587" max="3589" width="16" style="244" customWidth="1"/>
    <col min="3590" max="3590" width="1" style="244" customWidth="1"/>
    <col min="3591" max="3593" width="16" style="244" customWidth="1"/>
    <col min="3594" max="3594" width="1" style="244" customWidth="1"/>
    <col min="3595" max="3597" width="16" style="244" customWidth="1"/>
    <col min="3598" max="3598" width="1" style="244" customWidth="1"/>
    <col min="3599" max="3601" width="16" style="244" customWidth="1"/>
    <col min="3602" max="3602" width="1" style="244" customWidth="1"/>
    <col min="3603" max="3603" width="7.7109375" style="244" customWidth="1"/>
    <col min="3604" max="3604" width="8.5703125" style="244" customWidth="1"/>
    <col min="3605" max="3607" width="7" style="244" customWidth="1"/>
    <col min="3608" max="3608" width="8.85546875" style="244" customWidth="1"/>
    <col min="3609" max="3609" width="8.28515625" style="244" customWidth="1"/>
    <col min="3610" max="3610" width="7.28515625" style="244" customWidth="1"/>
    <col min="3611" max="3611" width="7" style="244" customWidth="1"/>
    <col min="3612" max="3612" width="8" style="244" customWidth="1"/>
    <col min="3613" max="3614" width="8.5703125" style="244" customWidth="1"/>
    <col min="3615" max="3841" width="9" style="244"/>
    <col min="3842" max="3842" width="25.28515625" style="244" customWidth="1"/>
    <col min="3843" max="3845" width="16" style="244" customWidth="1"/>
    <col min="3846" max="3846" width="1" style="244" customWidth="1"/>
    <col min="3847" max="3849" width="16" style="244" customWidth="1"/>
    <col min="3850" max="3850" width="1" style="244" customWidth="1"/>
    <col min="3851" max="3853" width="16" style="244" customWidth="1"/>
    <col min="3854" max="3854" width="1" style="244" customWidth="1"/>
    <col min="3855" max="3857" width="16" style="244" customWidth="1"/>
    <col min="3858" max="3858" width="1" style="244" customWidth="1"/>
    <col min="3859" max="3859" width="7.7109375" style="244" customWidth="1"/>
    <col min="3860" max="3860" width="8.5703125" style="244" customWidth="1"/>
    <col min="3861" max="3863" width="7" style="244" customWidth="1"/>
    <col min="3864" max="3864" width="8.85546875" style="244" customWidth="1"/>
    <col min="3865" max="3865" width="8.28515625" style="244" customWidth="1"/>
    <col min="3866" max="3866" width="7.28515625" style="244" customWidth="1"/>
    <col min="3867" max="3867" width="7" style="244" customWidth="1"/>
    <col min="3868" max="3868" width="8" style="244" customWidth="1"/>
    <col min="3869" max="3870" width="8.5703125" style="244" customWidth="1"/>
    <col min="3871" max="4097" width="9" style="244"/>
    <col min="4098" max="4098" width="25.28515625" style="244" customWidth="1"/>
    <col min="4099" max="4101" width="16" style="244" customWidth="1"/>
    <col min="4102" max="4102" width="1" style="244" customWidth="1"/>
    <col min="4103" max="4105" width="16" style="244" customWidth="1"/>
    <col min="4106" max="4106" width="1" style="244" customWidth="1"/>
    <col min="4107" max="4109" width="16" style="244" customWidth="1"/>
    <col min="4110" max="4110" width="1" style="244" customWidth="1"/>
    <col min="4111" max="4113" width="16" style="244" customWidth="1"/>
    <col min="4114" max="4114" width="1" style="244" customWidth="1"/>
    <col min="4115" max="4115" width="7.7109375" style="244" customWidth="1"/>
    <col min="4116" max="4116" width="8.5703125" style="244" customWidth="1"/>
    <col min="4117" max="4119" width="7" style="244" customWidth="1"/>
    <col min="4120" max="4120" width="8.85546875" style="244" customWidth="1"/>
    <col min="4121" max="4121" width="8.28515625" style="244" customWidth="1"/>
    <col min="4122" max="4122" width="7.28515625" style="244" customWidth="1"/>
    <col min="4123" max="4123" width="7" style="244" customWidth="1"/>
    <col min="4124" max="4124" width="8" style="244" customWidth="1"/>
    <col min="4125" max="4126" width="8.5703125" style="244" customWidth="1"/>
    <col min="4127" max="4353" width="9" style="244"/>
    <col min="4354" max="4354" width="25.28515625" style="244" customWidth="1"/>
    <col min="4355" max="4357" width="16" style="244" customWidth="1"/>
    <col min="4358" max="4358" width="1" style="244" customWidth="1"/>
    <col min="4359" max="4361" width="16" style="244" customWidth="1"/>
    <col min="4362" max="4362" width="1" style="244" customWidth="1"/>
    <col min="4363" max="4365" width="16" style="244" customWidth="1"/>
    <col min="4366" max="4366" width="1" style="244" customWidth="1"/>
    <col min="4367" max="4369" width="16" style="244" customWidth="1"/>
    <col min="4370" max="4370" width="1" style="244" customWidth="1"/>
    <col min="4371" max="4371" width="7.7109375" style="244" customWidth="1"/>
    <col min="4372" max="4372" width="8.5703125" style="244" customWidth="1"/>
    <col min="4373" max="4375" width="7" style="244" customWidth="1"/>
    <col min="4376" max="4376" width="8.85546875" style="244" customWidth="1"/>
    <col min="4377" max="4377" width="8.28515625" style="244" customWidth="1"/>
    <col min="4378" max="4378" width="7.28515625" style="244" customWidth="1"/>
    <col min="4379" max="4379" width="7" style="244" customWidth="1"/>
    <col min="4380" max="4380" width="8" style="244" customWidth="1"/>
    <col min="4381" max="4382" width="8.5703125" style="244" customWidth="1"/>
    <col min="4383" max="4609" width="9" style="244"/>
    <col min="4610" max="4610" width="25.28515625" style="244" customWidth="1"/>
    <col min="4611" max="4613" width="16" style="244" customWidth="1"/>
    <col min="4614" max="4614" width="1" style="244" customWidth="1"/>
    <col min="4615" max="4617" width="16" style="244" customWidth="1"/>
    <col min="4618" max="4618" width="1" style="244" customWidth="1"/>
    <col min="4619" max="4621" width="16" style="244" customWidth="1"/>
    <col min="4622" max="4622" width="1" style="244" customWidth="1"/>
    <col min="4623" max="4625" width="16" style="244" customWidth="1"/>
    <col min="4626" max="4626" width="1" style="244" customWidth="1"/>
    <col min="4627" max="4627" width="7.7109375" style="244" customWidth="1"/>
    <col min="4628" max="4628" width="8.5703125" style="244" customWidth="1"/>
    <col min="4629" max="4631" width="7" style="244" customWidth="1"/>
    <col min="4632" max="4632" width="8.85546875" style="244" customWidth="1"/>
    <col min="4633" max="4633" width="8.28515625" style="244" customWidth="1"/>
    <col min="4634" max="4634" width="7.28515625" style="244" customWidth="1"/>
    <col min="4635" max="4635" width="7" style="244" customWidth="1"/>
    <col min="4636" max="4636" width="8" style="244" customWidth="1"/>
    <col min="4637" max="4638" width="8.5703125" style="244" customWidth="1"/>
    <col min="4639" max="4865" width="9" style="244"/>
    <col min="4866" max="4866" width="25.28515625" style="244" customWidth="1"/>
    <col min="4867" max="4869" width="16" style="244" customWidth="1"/>
    <col min="4870" max="4870" width="1" style="244" customWidth="1"/>
    <col min="4871" max="4873" width="16" style="244" customWidth="1"/>
    <col min="4874" max="4874" width="1" style="244" customWidth="1"/>
    <col min="4875" max="4877" width="16" style="244" customWidth="1"/>
    <col min="4878" max="4878" width="1" style="244" customWidth="1"/>
    <col min="4879" max="4881" width="16" style="244" customWidth="1"/>
    <col min="4882" max="4882" width="1" style="244" customWidth="1"/>
    <col min="4883" max="4883" width="7.7109375" style="244" customWidth="1"/>
    <col min="4884" max="4884" width="8.5703125" style="244" customWidth="1"/>
    <col min="4885" max="4887" width="7" style="244" customWidth="1"/>
    <col min="4888" max="4888" width="8.85546875" style="244" customWidth="1"/>
    <col min="4889" max="4889" width="8.28515625" style="244" customWidth="1"/>
    <col min="4890" max="4890" width="7.28515625" style="244" customWidth="1"/>
    <col min="4891" max="4891" width="7" style="244" customWidth="1"/>
    <col min="4892" max="4892" width="8" style="244" customWidth="1"/>
    <col min="4893" max="4894" width="8.5703125" style="244" customWidth="1"/>
    <col min="4895" max="5121" width="9" style="244"/>
    <col min="5122" max="5122" width="25.28515625" style="244" customWidth="1"/>
    <col min="5123" max="5125" width="16" style="244" customWidth="1"/>
    <col min="5126" max="5126" width="1" style="244" customWidth="1"/>
    <col min="5127" max="5129" width="16" style="244" customWidth="1"/>
    <col min="5130" max="5130" width="1" style="244" customWidth="1"/>
    <col min="5131" max="5133" width="16" style="244" customWidth="1"/>
    <col min="5134" max="5134" width="1" style="244" customWidth="1"/>
    <col min="5135" max="5137" width="16" style="244" customWidth="1"/>
    <col min="5138" max="5138" width="1" style="244" customWidth="1"/>
    <col min="5139" max="5139" width="7.7109375" style="244" customWidth="1"/>
    <col min="5140" max="5140" width="8.5703125" style="244" customWidth="1"/>
    <col min="5141" max="5143" width="7" style="244" customWidth="1"/>
    <col min="5144" max="5144" width="8.85546875" style="244" customWidth="1"/>
    <col min="5145" max="5145" width="8.28515625" style="244" customWidth="1"/>
    <col min="5146" max="5146" width="7.28515625" style="244" customWidth="1"/>
    <col min="5147" max="5147" width="7" style="244" customWidth="1"/>
    <col min="5148" max="5148" width="8" style="244" customWidth="1"/>
    <col min="5149" max="5150" width="8.5703125" style="244" customWidth="1"/>
    <col min="5151" max="5377" width="9" style="244"/>
    <col min="5378" max="5378" width="25.28515625" style="244" customWidth="1"/>
    <col min="5379" max="5381" width="16" style="244" customWidth="1"/>
    <col min="5382" max="5382" width="1" style="244" customWidth="1"/>
    <col min="5383" max="5385" width="16" style="244" customWidth="1"/>
    <col min="5386" max="5386" width="1" style="244" customWidth="1"/>
    <col min="5387" max="5389" width="16" style="244" customWidth="1"/>
    <col min="5390" max="5390" width="1" style="244" customWidth="1"/>
    <col min="5391" max="5393" width="16" style="244" customWidth="1"/>
    <col min="5394" max="5394" width="1" style="244" customWidth="1"/>
    <col min="5395" max="5395" width="7.7109375" style="244" customWidth="1"/>
    <col min="5396" max="5396" width="8.5703125" style="244" customWidth="1"/>
    <col min="5397" max="5399" width="7" style="244" customWidth="1"/>
    <col min="5400" max="5400" width="8.85546875" style="244" customWidth="1"/>
    <col min="5401" max="5401" width="8.28515625" style="244" customWidth="1"/>
    <col min="5402" max="5402" width="7.28515625" style="244" customWidth="1"/>
    <col min="5403" max="5403" width="7" style="244" customWidth="1"/>
    <col min="5404" max="5404" width="8" style="244" customWidth="1"/>
    <col min="5405" max="5406" width="8.5703125" style="244" customWidth="1"/>
    <col min="5407" max="5633" width="9" style="244"/>
    <col min="5634" max="5634" width="25.28515625" style="244" customWidth="1"/>
    <col min="5635" max="5637" width="16" style="244" customWidth="1"/>
    <col min="5638" max="5638" width="1" style="244" customWidth="1"/>
    <col min="5639" max="5641" width="16" style="244" customWidth="1"/>
    <col min="5642" max="5642" width="1" style="244" customWidth="1"/>
    <col min="5643" max="5645" width="16" style="244" customWidth="1"/>
    <col min="5646" max="5646" width="1" style="244" customWidth="1"/>
    <col min="5647" max="5649" width="16" style="244" customWidth="1"/>
    <col min="5650" max="5650" width="1" style="244" customWidth="1"/>
    <col min="5651" max="5651" width="7.7109375" style="244" customWidth="1"/>
    <col min="5652" max="5652" width="8.5703125" style="244" customWidth="1"/>
    <col min="5653" max="5655" width="7" style="244" customWidth="1"/>
    <col min="5656" max="5656" width="8.85546875" style="244" customWidth="1"/>
    <col min="5657" max="5657" width="8.28515625" style="244" customWidth="1"/>
    <col min="5658" max="5658" width="7.28515625" style="244" customWidth="1"/>
    <col min="5659" max="5659" width="7" style="244" customWidth="1"/>
    <col min="5660" max="5660" width="8" style="244" customWidth="1"/>
    <col min="5661" max="5662" width="8.5703125" style="244" customWidth="1"/>
    <col min="5663" max="5889" width="9" style="244"/>
    <col min="5890" max="5890" width="25.28515625" style="244" customWidth="1"/>
    <col min="5891" max="5893" width="16" style="244" customWidth="1"/>
    <col min="5894" max="5894" width="1" style="244" customWidth="1"/>
    <col min="5895" max="5897" width="16" style="244" customWidth="1"/>
    <col min="5898" max="5898" width="1" style="244" customWidth="1"/>
    <col min="5899" max="5901" width="16" style="244" customWidth="1"/>
    <col min="5902" max="5902" width="1" style="244" customWidth="1"/>
    <col min="5903" max="5905" width="16" style="244" customWidth="1"/>
    <col min="5906" max="5906" width="1" style="244" customWidth="1"/>
    <col min="5907" max="5907" width="7.7109375" style="244" customWidth="1"/>
    <col min="5908" max="5908" width="8.5703125" style="244" customWidth="1"/>
    <col min="5909" max="5911" width="7" style="244" customWidth="1"/>
    <col min="5912" max="5912" width="8.85546875" style="244" customWidth="1"/>
    <col min="5913" max="5913" width="8.28515625" style="244" customWidth="1"/>
    <col min="5914" max="5914" width="7.28515625" style="244" customWidth="1"/>
    <col min="5915" max="5915" width="7" style="244" customWidth="1"/>
    <col min="5916" max="5916" width="8" style="244" customWidth="1"/>
    <col min="5917" max="5918" width="8.5703125" style="244" customWidth="1"/>
    <col min="5919" max="6145" width="9" style="244"/>
    <col min="6146" max="6146" width="25.28515625" style="244" customWidth="1"/>
    <col min="6147" max="6149" width="16" style="244" customWidth="1"/>
    <col min="6150" max="6150" width="1" style="244" customWidth="1"/>
    <col min="6151" max="6153" width="16" style="244" customWidth="1"/>
    <col min="6154" max="6154" width="1" style="244" customWidth="1"/>
    <col min="6155" max="6157" width="16" style="244" customWidth="1"/>
    <col min="6158" max="6158" width="1" style="244" customWidth="1"/>
    <col min="6159" max="6161" width="16" style="244" customWidth="1"/>
    <col min="6162" max="6162" width="1" style="244" customWidth="1"/>
    <col min="6163" max="6163" width="7.7109375" style="244" customWidth="1"/>
    <col min="6164" max="6164" width="8.5703125" style="244" customWidth="1"/>
    <col min="6165" max="6167" width="7" style="244" customWidth="1"/>
    <col min="6168" max="6168" width="8.85546875" style="244" customWidth="1"/>
    <col min="6169" max="6169" width="8.28515625" style="244" customWidth="1"/>
    <col min="6170" max="6170" width="7.28515625" style="244" customWidth="1"/>
    <col min="6171" max="6171" width="7" style="244" customWidth="1"/>
    <col min="6172" max="6172" width="8" style="244" customWidth="1"/>
    <col min="6173" max="6174" width="8.5703125" style="244" customWidth="1"/>
    <col min="6175" max="6401" width="9" style="244"/>
    <col min="6402" max="6402" width="25.28515625" style="244" customWidth="1"/>
    <col min="6403" max="6405" width="16" style="244" customWidth="1"/>
    <col min="6406" max="6406" width="1" style="244" customWidth="1"/>
    <col min="6407" max="6409" width="16" style="244" customWidth="1"/>
    <col min="6410" max="6410" width="1" style="244" customWidth="1"/>
    <col min="6411" max="6413" width="16" style="244" customWidth="1"/>
    <col min="6414" max="6414" width="1" style="244" customWidth="1"/>
    <col min="6415" max="6417" width="16" style="244" customWidth="1"/>
    <col min="6418" max="6418" width="1" style="244" customWidth="1"/>
    <col min="6419" max="6419" width="7.7109375" style="244" customWidth="1"/>
    <col min="6420" max="6420" width="8.5703125" style="244" customWidth="1"/>
    <col min="6421" max="6423" width="7" style="244" customWidth="1"/>
    <col min="6424" max="6424" width="8.85546875" style="244" customWidth="1"/>
    <col min="6425" max="6425" width="8.28515625" style="244" customWidth="1"/>
    <col min="6426" max="6426" width="7.28515625" style="244" customWidth="1"/>
    <col min="6427" max="6427" width="7" style="244" customWidth="1"/>
    <col min="6428" max="6428" width="8" style="244" customWidth="1"/>
    <col min="6429" max="6430" width="8.5703125" style="244" customWidth="1"/>
    <col min="6431" max="6657" width="9" style="244"/>
    <col min="6658" max="6658" width="25.28515625" style="244" customWidth="1"/>
    <col min="6659" max="6661" width="16" style="244" customWidth="1"/>
    <col min="6662" max="6662" width="1" style="244" customWidth="1"/>
    <col min="6663" max="6665" width="16" style="244" customWidth="1"/>
    <col min="6666" max="6666" width="1" style="244" customWidth="1"/>
    <col min="6667" max="6669" width="16" style="244" customWidth="1"/>
    <col min="6670" max="6670" width="1" style="244" customWidth="1"/>
    <col min="6671" max="6673" width="16" style="244" customWidth="1"/>
    <col min="6674" max="6674" width="1" style="244" customWidth="1"/>
    <col min="6675" max="6675" width="7.7109375" style="244" customWidth="1"/>
    <col min="6676" max="6676" width="8.5703125" style="244" customWidth="1"/>
    <col min="6677" max="6679" width="7" style="244" customWidth="1"/>
    <col min="6680" max="6680" width="8.85546875" style="244" customWidth="1"/>
    <col min="6681" max="6681" width="8.28515625" style="244" customWidth="1"/>
    <col min="6682" max="6682" width="7.28515625" style="244" customWidth="1"/>
    <col min="6683" max="6683" width="7" style="244" customWidth="1"/>
    <col min="6684" max="6684" width="8" style="244" customWidth="1"/>
    <col min="6685" max="6686" width="8.5703125" style="244" customWidth="1"/>
    <col min="6687" max="6913" width="9" style="244"/>
    <col min="6914" max="6914" width="25.28515625" style="244" customWidth="1"/>
    <col min="6915" max="6917" width="16" style="244" customWidth="1"/>
    <col min="6918" max="6918" width="1" style="244" customWidth="1"/>
    <col min="6919" max="6921" width="16" style="244" customWidth="1"/>
    <col min="6922" max="6922" width="1" style="244" customWidth="1"/>
    <col min="6923" max="6925" width="16" style="244" customWidth="1"/>
    <col min="6926" max="6926" width="1" style="244" customWidth="1"/>
    <col min="6927" max="6929" width="16" style="244" customWidth="1"/>
    <col min="6930" max="6930" width="1" style="244" customWidth="1"/>
    <col min="6931" max="6931" width="7.7109375" style="244" customWidth="1"/>
    <col min="6932" max="6932" width="8.5703125" style="244" customWidth="1"/>
    <col min="6933" max="6935" width="7" style="244" customWidth="1"/>
    <col min="6936" max="6936" width="8.85546875" style="244" customWidth="1"/>
    <col min="6937" max="6937" width="8.28515625" style="244" customWidth="1"/>
    <col min="6938" max="6938" width="7.28515625" style="244" customWidth="1"/>
    <col min="6939" max="6939" width="7" style="244" customWidth="1"/>
    <col min="6940" max="6940" width="8" style="244" customWidth="1"/>
    <col min="6941" max="6942" width="8.5703125" style="244" customWidth="1"/>
    <col min="6943" max="7169" width="9" style="244"/>
    <col min="7170" max="7170" width="25.28515625" style="244" customWidth="1"/>
    <col min="7171" max="7173" width="16" style="244" customWidth="1"/>
    <col min="7174" max="7174" width="1" style="244" customWidth="1"/>
    <col min="7175" max="7177" width="16" style="244" customWidth="1"/>
    <col min="7178" max="7178" width="1" style="244" customWidth="1"/>
    <col min="7179" max="7181" width="16" style="244" customWidth="1"/>
    <col min="7182" max="7182" width="1" style="244" customWidth="1"/>
    <col min="7183" max="7185" width="16" style="244" customWidth="1"/>
    <col min="7186" max="7186" width="1" style="244" customWidth="1"/>
    <col min="7187" max="7187" width="7.7109375" style="244" customWidth="1"/>
    <col min="7188" max="7188" width="8.5703125" style="244" customWidth="1"/>
    <col min="7189" max="7191" width="7" style="244" customWidth="1"/>
    <col min="7192" max="7192" width="8.85546875" style="244" customWidth="1"/>
    <col min="7193" max="7193" width="8.28515625" style="244" customWidth="1"/>
    <col min="7194" max="7194" width="7.28515625" style="244" customWidth="1"/>
    <col min="7195" max="7195" width="7" style="244" customWidth="1"/>
    <col min="7196" max="7196" width="8" style="244" customWidth="1"/>
    <col min="7197" max="7198" width="8.5703125" style="244" customWidth="1"/>
    <col min="7199" max="7425" width="9" style="244"/>
    <col min="7426" max="7426" width="25.28515625" style="244" customWidth="1"/>
    <col min="7427" max="7429" width="16" style="244" customWidth="1"/>
    <col min="7430" max="7430" width="1" style="244" customWidth="1"/>
    <col min="7431" max="7433" width="16" style="244" customWidth="1"/>
    <col min="7434" max="7434" width="1" style="244" customWidth="1"/>
    <col min="7435" max="7437" width="16" style="244" customWidth="1"/>
    <col min="7438" max="7438" width="1" style="244" customWidth="1"/>
    <col min="7439" max="7441" width="16" style="244" customWidth="1"/>
    <col min="7442" max="7442" width="1" style="244" customWidth="1"/>
    <col min="7443" max="7443" width="7.7109375" style="244" customWidth="1"/>
    <col min="7444" max="7444" width="8.5703125" style="244" customWidth="1"/>
    <col min="7445" max="7447" width="7" style="244" customWidth="1"/>
    <col min="7448" max="7448" width="8.85546875" style="244" customWidth="1"/>
    <col min="7449" max="7449" width="8.28515625" style="244" customWidth="1"/>
    <col min="7450" max="7450" width="7.28515625" style="244" customWidth="1"/>
    <col min="7451" max="7451" width="7" style="244" customWidth="1"/>
    <col min="7452" max="7452" width="8" style="244" customWidth="1"/>
    <col min="7453" max="7454" width="8.5703125" style="244" customWidth="1"/>
    <col min="7455" max="7681" width="9" style="244"/>
    <col min="7682" max="7682" width="25.28515625" style="244" customWidth="1"/>
    <col min="7683" max="7685" width="16" style="244" customWidth="1"/>
    <col min="7686" max="7686" width="1" style="244" customWidth="1"/>
    <col min="7687" max="7689" width="16" style="244" customWidth="1"/>
    <col min="7690" max="7690" width="1" style="244" customWidth="1"/>
    <col min="7691" max="7693" width="16" style="244" customWidth="1"/>
    <col min="7694" max="7694" width="1" style="244" customWidth="1"/>
    <col min="7695" max="7697" width="16" style="244" customWidth="1"/>
    <col min="7698" max="7698" width="1" style="244" customWidth="1"/>
    <col min="7699" max="7699" width="7.7109375" style="244" customWidth="1"/>
    <col min="7700" max="7700" width="8.5703125" style="244" customWidth="1"/>
    <col min="7701" max="7703" width="7" style="244" customWidth="1"/>
    <col min="7704" max="7704" width="8.85546875" style="244" customWidth="1"/>
    <col min="7705" max="7705" width="8.28515625" style="244" customWidth="1"/>
    <col min="7706" max="7706" width="7.28515625" style="244" customWidth="1"/>
    <col min="7707" max="7707" width="7" style="244" customWidth="1"/>
    <col min="7708" max="7708" width="8" style="244" customWidth="1"/>
    <col min="7709" max="7710" width="8.5703125" style="244" customWidth="1"/>
    <col min="7711" max="7937" width="9" style="244"/>
    <col min="7938" max="7938" width="25.28515625" style="244" customWidth="1"/>
    <col min="7939" max="7941" width="16" style="244" customWidth="1"/>
    <col min="7942" max="7942" width="1" style="244" customWidth="1"/>
    <col min="7943" max="7945" width="16" style="244" customWidth="1"/>
    <col min="7946" max="7946" width="1" style="244" customWidth="1"/>
    <col min="7947" max="7949" width="16" style="244" customWidth="1"/>
    <col min="7950" max="7950" width="1" style="244" customWidth="1"/>
    <col min="7951" max="7953" width="16" style="244" customWidth="1"/>
    <col min="7954" max="7954" width="1" style="244" customWidth="1"/>
    <col min="7955" max="7955" width="7.7109375" style="244" customWidth="1"/>
    <col min="7956" max="7956" width="8.5703125" style="244" customWidth="1"/>
    <col min="7957" max="7959" width="7" style="244" customWidth="1"/>
    <col min="7960" max="7960" width="8.85546875" style="244" customWidth="1"/>
    <col min="7961" max="7961" width="8.28515625" style="244" customWidth="1"/>
    <col min="7962" max="7962" width="7.28515625" style="244" customWidth="1"/>
    <col min="7963" max="7963" width="7" style="244" customWidth="1"/>
    <col min="7964" max="7964" width="8" style="244" customWidth="1"/>
    <col min="7965" max="7966" width="8.5703125" style="244" customWidth="1"/>
    <col min="7967" max="8193" width="9" style="244"/>
    <col min="8194" max="8194" width="25.28515625" style="244" customWidth="1"/>
    <col min="8195" max="8197" width="16" style="244" customWidth="1"/>
    <col min="8198" max="8198" width="1" style="244" customWidth="1"/>
    <col min="8199" max="8201" width="16" style="244" customWidth="1"/>
    <col min="8202" max="8202" width="1" style="244" customWidth="1"/>
    <col min="8203" max="8205" width="16" style="244" customWidth="1"/>
    <col min="8206" max="8206" width="1" style="244" customWidth="1"/>
    <col min="8207" max="8209" width="16" style="244" customWidth="1"/>
    <col min="8210" max="8210" width="1" style="244" customWidth="1"/>
    <col min="8211" max="8211" width="7.7109375" style="244" customWidth="1"/>
    <col min="8212" max="8212" width="8.5703125" style="244" customWidth="1"/>
    <col min="8213" max="8215" width="7" style="244" customWidth="1"/>
    <col min="8216" max="8216" width="8.85546875" style="244" customWidth="1"/>
    <col min="8217" max="8217" width="8.28515625" style="244" customWidth="1"/>
    <col min="8218" max="8218" width="7.28515625" style="244" customWidth="1"/>
    <col min="8219" max="8219" width="7" style="244" customWidth="1"/>
    <col min="8220" max="8220" width="8" style="244" customWidth="1"/>
    <col min="8221" max="8222" width="8.5703125" style="244" customWidth="1"/>
    <col min="8223" max="8449" width="9" style="244"/>
    <col min="8450" max="8450" width="25.28515625" style="244" customWidth="1"/>
    <col min="8451" max="8453" width="16" style="244" customWidth="1"/>
    <col min="8454" max="8454" width="1" style="244" customWidth="1"/>
    <col min="8455" max="8457" width="16" style="244" customWidth="1"/>
    <col min="8458" max="8458" width="1" style="244" customWidth="1"/>
    <col min="8459" max="8461" width="16" style="244" customWidth="1"/>
    <col min="8462" max="8462" width="1" style="244" customWidth="1"/>
    <col min="8463" max="8465" width="16" style="244" customWidth="1"/>
    <col min="8466" max="8466" width="1" style="244" customWidth="1"/>
    <col min="8467" max="8467" width="7.7109375" style="244" customWidth="1"/>
    <col min="8468" max="8468" width="8.5703125" style="244" customWidth="1"/>
    <col min="8469" max="8471" width="7" style="244" customWidth="1"/>
    <col min="8472" max="8472" width="8.85546875" style="244" customWidth="1"/>
    <col min="8473" max="8473" width="8.28515625" style="244" customWidth="1"/>
    <col min="8474" max="8474" width="7.28515625" style="244" customWidth="1"/>
    <col min="8475" max="8475" width="7" style="244" customWidth="1"/>
    <col min="8476" max="8476" width="8" style="244" customWidth="1"/>
    <col min="8477" max="8478" width="8.5703125" style="244" customWidth="1"/>
    <col min="8479" max="8705" width="9" style="244"/>
    <col min="8706" max="8706" width="25.28515625" style="244" customWidth="1"/>
    <col min="8707" max="8709" width="16" style="244" customWidth="1"/>
    <col min="8710" max="8710" width="1" style="244" customWidth="1"/>
    <col min="8711" max="8713" width="16" style="244" customWidth="1"/>
    <col min="8714" max="8714" width="1" style="244" customWidth="1"/>
    <col min="8715" max="8717" width="16" style="244" customWidth="1"/>
    <col min="8718" max="8718" width="1" style="244" customWidth="1"/>
    <col min="8719" max="8721" width="16" style="244" customWidth="1"/>
    <col min="8722" max="8722" width="1" style="244" customWidth="1"/>
    <col min="8723" max="8723" width="7.7109375" style="244" customWidth="1"/>
    <col min="8724" max="8724" width="8.5703125" style="244" customWidth="1"/>
    <col min="8725" max="8727" width="7" style="244" customWidth="1"/>
    <col min="8728" max="8728" width="8.85546875" style="244" customWidth="1"/>
    <col min="8729" max="8729" width="8.28515625" style="244" customWidth="1"/>
    <col min="8730" max="8730" width="7.28515625" style="244" customWidth="1"/>
    <col min="8731" max="8731" width="7" style="244" customWidth="1"/>
    <col min="8732" max="8732" width="8" style="244" customWidth="1"/>
    <col min="8733" max="8734" width="8.5703125" style="244" customWidth="1"/>
    <col min="8735" max="8961" width="9" style="244"/>
    <col min="8962" max="8962" width="25.28515625" style="244" customWidth="1"/>
    <col min="8963" max="8965" width="16" style="244" customWidth="1"/>
    <col min="8966" max="8966" width="1" style="244" customWidth="1"/>
    <col min="8967" max="8969" width="16" style="244" customWidth="1"/>
    <col min="8970" max="8970" width="1" style="244" customWidth="1"/>
    <col min="8971" max="8973" width="16" style="244" customWidth="1"/>
    <col min="8974" max="8974" width="1" style="244" customWidth="1"/>
    <col min="8975" max="8977" width="16" style="244" customWidth="1"/>
    <col min="8978" max="8978" width="1" style="244" customWidth="1"/>
    <col min="8979" max="8979" width="7.7109375" style="244" customWidth="1"/>
    <col min="8980" max="8980" width="8.5703125" style="244" customWidth="1"/>
    <col min="8981" max="8983" width="7" style="244" customWidth="1"/>
    <col min="8984" max="8984" width="8.85546875" style="244" customWidth="1"/>
    <col min="8985" max="8985" width="8.28515625" style="244" customWidth="1"/>
    <col min="8986" max="8986" width="7.28515625" style="244" customWidth="1"/>
    <col min="8987" max="8987" width="7" style="244" customWidth="1"/>
    <col min="8988" max="8988" width="8" style="244" customWidth="1"/>
    <col min="8989" max="8990" width="8.5703125" style="244" customWidth="1"/>
    <col min="8991" max="9217" width="9" style="244"/>
    <col min="9218" max="9218" width="25.28515625" style="244" customWidth="1"/>
    <col min="9219" max="9221" width="16" style="244" customWidth="1"/>
    <col min="9222" max="9222" width="1" style="244" customWidth="1"/>
    <col min="9223" max="9225" width="16" style="244" customWidth="1"/>
    <col min="9226" max="9226" width="1" style="244" customWidth="1"/>
    <col min="9227" max="9229" width="16" style="244" customWidth="1"/>
    <col min="9230" max="9230" width="1" style="244" customWidth="1"/>
    <col min="9231" max="9233" width="16" style="244" customWidth="1"/>
    <col min="9234" max="9234" width="1" style="244" customWidth="1"/>
    <col min="9235" max="9235" width="7.7109375" style="244" customWidth="1"/>
    <col min="9236" max="9236" width="8.5703125" style="244" customWidth="1"/>
    <col min="9237" max="9239" width="7" style="244" customWidth="1"/>
    <col min="9240" max="9240" width="8.85546875" style="244" customWidth="1"/>
    <col min="9241" max="9241" width="8.28515625" style="244" customWidth="1"/>
    <col min="9242" max="9242" width="7.28515625" style="244" customWidth="1"/>
    <col min="9243" max="9243" width="7" style="244" customWidth="1"/>
    <col min="9244" max="9244" width="8" style="244" customWidth="1"/>
    <col min="9245" max="9246" width="8.5703125" style="244" customWidth="1"/>
    <col min="9247" max="9473" width="9" style="244"/>
    <col min="9474" max="9474" width="25.28515625" style="244" customWidth="1"/>
    <col min="9475" max="9477" width="16" style="244" customWidth="1"/>
    <col min="9478" max="9478" width="1" style="244" customWidth="1"/>
    <col min="9479" max="9481" width="16" style="244" customWidth="1"/>
    <col min="9482" max="9482" width="1" style="244" customWidth="1"/>
    <col min="9483" max="9485" width="16" style="244" customWidth="1"/>
    <col min="9486" max="9486" width="1" style="244" customWidth="1"/>
    <col min="9487" max="9489" width="16" style="244" customWidth="1"/>
    <col min="9490" max="9490" width="1" style="244" customWidth="1"/>
    <col min="9491" max="9491" width="7.7109375" style="244" customWidth="1"/>
    <col min="9492" max="9492" width="8.5703125" style="244" customWidth="1"/>
    <col min="9493" max="9495" width="7" style="244" customWidth="1"/>
    <col min="9496" max="9496" width="8.85546875" style="244" customWidth="1"/>
    <col min="9497" max="9497" width="8.28515625" style="244" customWidth="1"/>
    <col min="9498" max="9498" width="7.28515625" style="244" customWidth="1"/>
    <col min="9499" max="9499" width="7" style="244" customWidth="1"/>
    <col min="9500" max="9500" width="8" style="244" customWidth="1"/>
    <col min="9501" max="9502" width="8.5703125" style="244" customWidth="1"/>
    <col min="9503" max="9729" width="9" style="244"/>
    <col min="9730" max="9730" width="25.28515625" style="244" customWidth="1"/>
    <col min="9731" max="9733" width="16" style="244" customWidth="1"/>
    <col min="9734" max="9734" width="1" style="244" customWidth="1"/>
    <col min="9735" max="9737" width="16" style="244" customWidth="1"/>
    <col min="9738" max="9738" width="1" style="244" customWidth="1"/>
    <col min="9739" max="9741" width="16" style="244" customWidth="1"/>
    <col min="9742" max="9742" width="1" style="244" customWidth="1"/>
    <col min="9743" max="9745" width="16" style="244" customWidth="1"/>
    <col min="9746" max="9746" width="1" style="244" customWidth="1"/>
    <col min="9747" max="9747" width="7.7109375" style="244" customWidth="1"/>
    <col min="9748" max="9748" width="8.5703125" style="244" customWidth="1"/>
    <col min="9749" max="9751" width="7" style="244" customWidth="1"/>
    <col min="9752" max="9752" width="8.85546875" style="244" customWidth="1"/>
    <col min="9753" max="9753" width="8.28515625" style="244" customWidth="1"/>
    <col min="9754" max="9754" width="7.28515625" style="244" customWidth="1"/>
    <col min="9755" max="9755" width="7" style="244" customWidth="1"/>
    <col min="9756" max="9756" width="8" style="244" customWidth="1"/>
    <col min="9757" max="9758" width="8.5703125" style="244" customWidth="1"/>
    <col min="9759" max="9985" width="9" style="244"/>
    <col min="9986" max="9986" width="25.28515625" style="244" customWidth="1"/>
    <col min="9987" max="9989" width="16" style="244" customWidth="1"/>
    <col min="9990" max="9990" width="1" style="244" customWidth="1"/>
    <col min="9991" max="9993" width="16" style="244" customWidth="1"/>
    <col min="9994" max="9994" width="1" style="244" customWidth="1"/>
    <col min="9995" max="9997" width="16" style="244" customWidth="1"/>
    <col min="9998" max="9998" width="1" style="244" customWidth="1"/>
    <col min="9999" max="10001" width="16" style="244" customWidth="1"/>
    <col min="10002" max="10002" width="1" style="244" customWidth="1"/>
    <col min="10003" max="10003" width="7.7109375" style="244" customWidth="1"/>
    <col min="10004" max="10004" width="8.5703125" style="244" customWidth="1"/>
    <col min="10005" max="10007" width="7" style="244" customWidth="1"/>
    <col min="10008" max="10008" width="8.85546875" style="244" customWidth="1"/>
    <col min="10009" max="10009" width="8.28515625" style="244" customWidth="1"/>
    <col min="10010" max="10010" width="7.28515625" style="244" customWidth="1"/>
    <col min="10011" max="10011" width="7" style="244" customWidth="1"/>
    <col min="10012" max="10012" width="8" style="244" customWidth="1"/>
    <col min="10013" max="10014" width="8.5703125" style="244" customWidth="1"/>
    <col min="10015" max="10241" width="9" style="244"/>
    <col min="10242" max="10242" width="25.28515625" style="244" customWidth="1"/>
    <col min="10243" max="10245" width="16" style="244" customWidth="1"/>
    <col min="10246" max="10246" width="1" style="244" customWidth="1"/>
    <col min="10247" max="10249" width="16" style="244" customWidth="1"/>
    <col min="10250" max="10250" width="1" style="244" customWidth="1"/>
    <col min="10251" max="10253" width="16" style="244" customWidth="1"/>
    <col min="10254" max="10254" width="1" style="244" customWidth="1"/>
    <col min="10255" max="10257" width="16" style="244" customWidth="1"/>
    <col min="10258" max="10258" width="1" style="244" customWidth="1"/>
    <col min="10259" max="10259" width="7.7109375" style="244" customWidth="1"/>
    <col min="10260" max="10260" width="8.5703125" style="244" customWidth="1"/>
    <col min="10261" max="10263" width="7" style="244" customWidth="1"/>
    <col min="10264" max="10264" width="8.85546875" style="244" customWidth="1"/>
    <col min="10265" max="10265" width="8.28515625" style="244" customWidth="1"/>
    <col min="10266" max="10266" width="7.28515625" style="244" customWidth="1"/>
    <col min="10267" max="10267" width="7" style="244" customWidth="1"/>
    <col min="10268" max="10268" width="8" style="244" customWidth="1"/>
    <col min="10269" max="10270" width="8.5703125" style="244" customWidth="1"/>
    <col min="10271" max="10497" width="9" style="244"/>
    <col min="10498" max="10498" width="25.28515625" style="244" customWidth="1"/>
    <col min="10499" max="10501" width="16" style="244" customWidth="1"/>
    <col min="10502" max="10502" width="1" style="244" customWidth="1"/>
    <col min="10503" max="10505" width="16" style="244" customWidth="1"/>
    <col min="10506" max="10506" width="1" style="244" customWidth="1"/>
    <col min="10507" max="10509" width="16" style="244" customWidth="1"/>
    <col min="10510" max="10510" width="1" style="244" customWidth="1"/>
    <col min="10511" max="10513" width="16" style="244" customWidth="1"/>
    <col min="10514" max="10514" width="1" style="244" customWidth="1"/>
    <col min="10515" max="10515" width="7.7109375" style="244" customWidth="1"/>
    <col min="10516" max="10516" width="8.5703125" style="244" customWidth="1"/>
    <col min="10517" max="10519" width="7" style="244" customWidth="1"/>
    <col min="10520" max="10520" width="8.85546875" style="244" customWidth="1"/>
    <col min="10521" max="10521" width="8.28515625" style="244" customWidth="1"/>
    <col min="10522" max="10522" width="7.28515625" style="244" customWidth="1"/>
    <col min="10523" max="10523" width="7" style="244" customWidth="1"/>
    <col min="10524" max="10524" width="8" style="244" customWidth="1"/>
    <col min="10525" max="10526" width="8.5703125" style="244" customWidth="1"/>
    <col min="10527" max="10753" width="9" style="244"/>
    <col min="10754" max="10754" width="25.28515625" style="244" customWidth="1"/>
    <col min="10755" max="10757" width="16" style="244" customWidth="1"/>
    <col min="10758" max="10758" width="1" style="244" customWidth="1"/>
    <col min="10759" max="10761" width="16" style="244" customWidth="1"/>
    <col min="10762" max="10762" width="1" style="244" customWidth="1"/>
    <col min="10763" max="10765" width="16" style="244" customWidth="1"/>
    <col min="10766" max="10766" width="1" style="244" customWidth="1"/>
    <col min="10767" max="10769" width="16" style="244" customWidth="1"/>
    <col min="10770" max="10770" width="1" style="244" customWidth="1"/>
    <col min="10771" max="10771" width="7.7109375" style="244" customWidth="1"/>
    <col min="10772" max="10772" width="8.5703125" style="244" customWidth="1"/>
    <col min="10773" max="10775" width="7" style="244" customWidth="1"/>
    <col min="10776" max="10776" width="8.85546875" style="244" customWidth="1"/>
    <col min="10777" max="10777" width="8.28515625" style="244" customWidth="1"/>
    <col min="10778" max="10778" width="7.28515625" style="244" customWidth="1"/>
    <col min="10779" max="10779" width="7" style="244" customWidth="1"/>
    <col min="10780" max="10780" width="8" style="244" customWidth="1"/>
    <col min="10781" max="10782" width="8.5703125" style="244" customWidth="1"/>
    <col min="10783" max="11009" width="9" style="244"/>
    <col min="11010" max="11010" width="25.28515625" style="244" customWidth="1"/>
    <col min="11011" max="11013" width="16" style="244" customWidth="1"/>
    <col min="11014" max="11014" width="1" style="244" customWidth="1"/>
    <col min="11015" max="11017" width="16" style="244" customWidth="1"/>
    <col min="11018" max="11018" width="1" style="244" customWidth="1"/>
    <col min="11019" max="11021" width="16" style="244" customWidth="1"/>
    <col min="11022" max="11022" width="1" style="244" customWidth="1"/>
    <col min="11023" max="11025" width="16" style="244" customWidth="1"/>
    <col min="11026" max="11026" width="1" style="244" customWidth="1"/>
    <col min="11027" max="11027" width="7.7109375" style="244" customWidth="1"/>
    <col min="11028" max="11028" width="8.5703125" style="244" customWidth="1"/>
    <col min="11029" max="11031" width="7" style="244" customWidth="1"/>
    <col min="11032" max="11032" width="8.85546875" style="244" customWidth="1"/>
    <col min="11033" max="11033" width="8.28515625" style="244" customWidth="1"/>
    <col min="11034" max="11034" width="7.28515625" style="244" customWidth="1"/>
    <col min="11035" max="11035" width="7" style="244" customWidth="1"/>
    <col min="11036" max="11036" width="8" style="244" customWidth="1"/>
    <col min="11037" max="11038" width="8.5703125" style="244" customWidth="1"/>
    <col min="11039" max="11265" width="9" style="244"/>
    <col min="11266" max="11266" width="25.28515625" style="244" customWidth="1"/>
    <col min="11267" max="11269" width="16" style="244" customWidth="1"/>
    <col min="11270" max="11270" width="1" style="244" customWidth="1"/>
    <col min="11271" max="11273" width="16" style="244" customWidth="1"/>
    <col min="11274" max="11274" width="1" style="244" customWidth="1"/>
    <col min="11275" max="11277" width="16" style="244" customWidth="1"/>
    <col min="11278" max="11278" width="1" style="244" customWidth="1"/>
    <col min="11279" max="11281" width="16" style="244" customWidth="1"/>
    <col min="11282" max="11282" width="1" style="244" customWidth="1"/>
    <col min="11283" max="11283" width="7.7109375" style="244" customWidth="1"/>
    <col min="11284" max="11284" width="8.5703125" style="244" customWidth="1"/>
    <col min="11285" max="11287" width="7" style="244" customWidth="1"/>
    <col min="11288" max="11288" width="8.85546875" style="244" customWidth="1"/>
    <col min="11289" max="11289" width="8.28515625" style="244" customWidth="1"/>
    <col min="11290" max="11290" width="7.28515625" style="244" customWidth="1"/>
    <col min="11291" max="11291" width="7" style="244" customWidth="1"/>
    <col min="11292" max="11292" width="8" style="244" customWidth="1"/>
    <col min="11293" max="11294" width="8.5703125" style="244" customWidth="1"/>
    <col min="11295" max="11521" width="9" style="244"/>
    <col min="11522" max="11522" width="25.28515625" style="244" customWidth="1"/>
    <col min="11523" max="11525" width="16" style="244" customWidth="1"/>
    <col min="11526" max="11526" width="1" style="244" customWidth="1"/>
    <col min="11527" max="11529" width="16" style="244" customWidth="1"/>
    <col min="11530" max="11530" width="1" style="244" customWidth="1"/>
    <col min="11531" max="11533" width="16" style="244" customWidth="1"/>
    <col min="11534" max="11534" width="1" style="244" customWidth="1"/>
    <col min="11535" max="11537" width="16" style="244" customWidth="1"/>
    <col min="11538" max="11538" width="1" style="244" customWidth="1"/>
    <col min="11539" max="11539" width="7.7109375" style="244" customWidth="1"/>
    <col min="11540" max="11540" width="8.5703125" style="244" customWidth="1"/>
    <col min="11541" max="11543" width="7" style="244" customWidth="1"/>
    <col min="11544" max="11544" width="8.85546875" style="244" customWidth="1"/>
    <col min="11545" max="11545" width="8.28515625" style="244" customWidth="1"/>
    <col min="11546" max="11546" width="7.28515625" style="244" customWidth="1"/>
    <col min="11547" max="11547" width="7" style="244" customWidth="1"/>
    <col min="11548" max="11548" width="8" style="244" customWidth="1"/>
    <col min="11549" max="11550" width="8.5703125" style="244" customWidth="1"/>
    <col min="11551" max="11777" width="9" style="244"/>
    <col min="11778" max="11778" width="25.28515625" style="244" customWidth="1"/>
    <col min="11779" max="11781" width="16" style="244" customWidth="1"/>
    <col min="11782" max="11782" width="1" style="244" customWidth="1"/>
    <col min="11783" max="11785" width="16" style="244" customWidth="1"/>
    <col min="11786" max="11786" width="1" style="244" customWidth="1"/>
    <col min="11787" max="11789" width="16" style="244" customWidth="1"/>
    <col min="11790" max="11790" width="1" style="244" customWidth="1"/>
    <col min="11791" max="11793" width="16" style="244" customWidth="1"/>
    <col min="11794" max="11794" width="1" style="244" customWidth="1"/>
    <col min="11795" max="11795" width="7.7109375" style="244" customWidth="1"/>
    <col min="11796" max="11796" width="8.5703125" style="244" customWidth="1"/>
    <col min="11797" max="11799" width="7" style="244" customWidth="1"/>
    <col min="11800" max="11800" width="8.85546875" style="244" customWidth="1"/>
    <col min="11801" max="11801" width="8.28515625" style="244" customWidth="1"/>
    <col min="11802" max="11802" width="7.28515625" style="244" customWidth="1"/>
    <col min="11803" max="11803" width="7" style="244" customWidth="1"/>
    <col min="11804" max="11804" width="8" style="244" customWidth="1"/>
    <col min="11805" max="11806" width="8.5703125" style="244" customWidth="1"/>
    <col min="11807" max="12033" width="9" style="244"/>
    <col min="12034" max="12034" width="25.28515625" style="244" customWidth="1"/>
    <col min="12035" max="12037" width="16" style="244" customWidth="1"/>
    <col min="12038" max="12038" width="1" style="244" customWidth="1"/>
    <col min="12039" max="12041" width="16" style="244" customWidth="1"/>
    <col min="12042" max="12042" width="1" style="244" customWidth="1"/>
    <col min="12043" max="12045" width="16" style="244" customWidth="1"/>
    <col min="12046" max="12046" width="1" style="244" customWidth="1"/>
    <col min="12047" max="12049" width="16" style="244" customWidth="1"/>
    <col min="12050" max="12050" width="1" style="244" customWidth="1"/>
    <col min="12051" max="12051" width="7.7109375" style="244" customWidth="1"/>
    <col min="12052" max="12052" width="8.5703125" style="244" customWidth="1"/>
    <col min="12053" max="12055" width="7" style="244" customWidth="1"/>
    <col min="12056" max="12056" width="8.85546875" style="244" customWidth="1"/>
    <col min="12057" max="12057" width="8.28515625" style="244" customWidth="1"/>
    <col min="12058" max="12058" width="7.28515625" style="244" customWidth="1"/>
    <col min="12059" max="12059" width="7" style="244" customWidth="1"/>
    <col min="12060" max="12060" width="8" style="244" customWidth="1"/>
    <col min="12061" max="12062" width="8.5703125" style="244" customWidth="1"/>
    <col min="12063" max="12289" width="9" style="244"/>
    <col min="12290" max="12290" width="25.28515625" style="244" customWidth="1"/>
    <col min="12291" max="12293" width="16" style="244" customWidth="1"/>
    <col min="12294" max="12294" width="1" style="244" customWidth="1"/>
    <col min="12295" max="12297" width="16" style="244" customWidth="1"/>
    <col min="12298" max="12298" width="1" style="244" customWidth="1"/>
    <col min="12299" max="12301" width="16" style="244" customWidth="1"/>
    <col min="12302" max="12302" width="1" style="244" customWidth="1"/>
    <col min="12303" max="12305" width="16" style="244" customWidth="1"/>
    <col min="12306" max="12306" width="1" style="244" customWidth="1"/>
    <col min="12307" max="12307" width="7.7109375" style="244" customWidth="1"/>
    <col min="12308" max="12308" width="8.5703125" style="244" customWidth="1"/>
    <col min="12309" max="12311" width="7" style="244" customWidth="1"/>
    <col min="12312" max="12312" width="8.85546875" style="244" customWidth="1"/>
    <col min="12313" max="12313" width="8.28515625" style="244" customWidth="1"/>
    <col min="12314" max="12314" width="7.28515625" style="244" customWidth="1"/>
    <col min="12315" max="12315" width="7" style="244" customWidth="1"/>
    <col min="12316" max="12316" width="8" style="244" customWidth="1"/>
    <col min="12317" max="12318" width="8.5703125" style="244" customWidth="1"/>
    <col min="12319" max="12545" width="9" style="244"/>
    <col min="12546" max="12546" width="25.28515625" style="244" customWidth="1"/>
    <col min="12547" max="12549" width="16" style="244" customWidth="1"/>
    <col min="12550" max="12550" width="1" style="244" customWidth="1"/>
    <col min="12551" max="12553" width="16" style="244" customWidth="1"/>
    <col min="12554" max="12554" width="1" style="244" customWidth="1"/>
    <col min="12555" max="12557" width="16" style="244" customWidth="1"/>
    <col min="12558" max="12558" width="1" style="244" customWidth="1"/>
    <col min="12559" max="12561" width="16" style="244" customWidth="1"/>
    <col min="12562" max="12562" width="1" style="244" customWidth="1"/>
    <col min="12563" max="12563" width="7.7109375" style="244" customWidth="1"/>
    <col min="12564" max="12564" width="8.5703125" style="244" customWidth="1"/>
    <col min="12565" max="12567" width="7" style="244" customWidth="1"/>
    <col min="12568" max="12568" width="8.85546875" style="244" customWidth="1"/>
    <col min="12569" max="12569" width="8.28515625" style="244" customWidth="1"/>
    <col min="12570" max="12570" width="7.28515625" style="244" customWidth="1"/>
    <col min="12571" max="12571" width="7" style="244" customWidth="1"/>
    <col min="12572" max="12572" width="8" style="244" customWidth="1"/>
    <col min="12573" max="12574" width="8.5703125" style="244" customWidth="1"/>
    <col min="12575" max="12801" width="9" style="244"/>
    <col min="12802" max="12802" width="25.28515625" style="244" customWidth="1"/>
    <col min="12803" max="12805" width="16" style="244" customWidth="1"/>
    <col min="12806" max="12806" width="1" style="244" customWidth="1"/>
    <col min="12807" max="12809" width="16" style="244" customWidth="1"/>
    <col min="12810" max="12810" width="1" style="244" customWidth="1"/>
    <col min="12811" max="12813" width="16" style="244" customWidth="1"/>
    <col min="12814" max="12814" width="1" style="244" customWidth="1"/>
    <col min="12815" max="12817" width="16" style="244" customWidth="1"/>
    <col min="12818" max="12818" width="1" style="244" customWidth="1"/>
    <col min="12819" max="12819" width="7.7109375" style="244" customWidth="1"/>
    <col min="12820" max="12820" width="8.5703125" style="244" customWidth="1"/>
    <col min="12821" max="12823" width="7" style="244" customWidth="1"/>
    <col min="12824" max="12824" width="8.85546875" style="244" customWidth="1"/>
    <col min="12825" max="12825" width="8.28515625" style="244" customWidth="1"/>
    <col min="12826" max="12826" width="7.28515625" style="244" customWidth="1"/>
    <col min="12827" max="12827" width="7" style="244" customWidth="1"/>
    <col min="12828" max="12828" width="8" style="244" customWidth="1"/>
    <col min="12829" max="12830" width="8.5703125" style="244" customWidth="1"/>
    <col min="12831" max="13057" width="9" style="244"/>
    <col min="13058" max="13058" width="25.28515625" style="244" customWidth="1"/>
    <col min="13059" max="13061" width="16" style="244" customWidth="1"/>
    <col min="13062" max="13062" width="1" style="244" customWidth="1"/>
    <col min="13063" max="13065" width="16" style="244" customWidth="1"/>
    <col min="13066" max="13066" width="1" style="244" customWidth="1"/>
    <col min="13067" max="13069" width="16" style="244" customWidth="1"/>
    <col min="13070" max="13070" width="1" style="244" customWidth="1"/>
    <col min="13071" max="13073" width="16" style="244" customWidth="1"/>
    <col min="13074" max="13074" width="1" style="244" customWidth="1"/>
    <col min="13075" max="13075" width="7.7109375" style="244" customWidth="1"/>
    <col min="13076" max="13076" width="8.5703125" style="244" customWidth="1"/>
    <col min="13077" max="13079" width="7" style="244" customWidth="1"/>
    <col min="13080" max="13080" width="8.85546875" style="244" customWidth="1"/>
    <col min="13081" max="13081" width="8.28515625" style="244" customWidth="1"/>
    <col min="13082" max="13082" width="7.28515625" style="244" customWidth="1"/>
    <col min="13083" max="13083" width="7" style="244" customWidth="1"/>
    <col min="13084" max="13084" width="8" style="244" customWidth="1"/>
    <col min="13085" max="13086" width="8.5703125" style="244" customWidth="1"/>
    <col min="13087" max="13313" width="9" style="244"/>
    <col min="13314" max="13314" width="25.28515625" style="244" customWidth="1"/>
    <col min="13315" max="13317" width="16" style="244" customWidth="1"/>
    <col min="13318" max="13318" width="1" style="244" customWidth="1"/>
    <col min="13319" max="13321" width="16" style="244" customWidth="1"/>
    <col min="13322" max="13322" width="1" style="244" customWidth="1"/>
    <col min="13323" max="13325" width="16" style="244" customWidth="1"/>
    <col min="13326" max="13326" width="1" style="244" customWidth="1"/>
    <col min="13327" max="13329" width="16" style="244" customWidth="1"/>
    <col min="13330" max="13330" width="1" style="244" customWidth="1"/>
    <col min="13331" max="13331" width="7.7109375" style="244" customWidth="1"/>
    <col min="13332" max="13332" width="8.5703125" style="244" customWidth="1"/>
    <col min="13333" max="13335" width="7" style="244" customWidth="1"/>
    <col min="13336" max="13336" width="8.85546875" style="244" customWidth="1"/>
    <col min="13337" max="13337" width="8.28515625" style="244" customWidth="1"/>
    <col min="13338" max="13338" width="7.28515625" style="244" customWidth="1"/>
    <col min="13339" max="13339" width="7" style="244" customWidth="1"/>
    <col min="13340" max="13340" width="8" style="244" customWidth="1"/>
    <col min="13341" max="13342" width="8.5703125" style="244" customWidth="1"/>
    <col min="13343" max="13569" width="9" style="244"/>
    <col min="13570" max="13570" width="25.28515625" style="244" customWidth="1"/>
    <col min="13571" max="13573" width="16" style="244" customWidth="1"/>
    <col min="13574" max="13574" width="1" style="244" customWidth="1"/>
    <col min="13575" max="13577" width="16" style="244" customWidth="1"/>
    <col min="13578" max="13578" width="1" style="244" customWidth="1"/>
    <col min="13579" max="13581" width="16" style="244" customWidth="1"/>
    <col min="13582" max="13582" width="1" style="244" customWidth="1"/>
    <col min="13583" max="13585" width="16" style="244" customWidth="1"/>
    <col min="13586" max="13586" width="1" style="244" customWidth="1"/>
    <col min="13587" max="13587" width="7.7109375" style="244" customWidth="1"/>
    <col min="13588" max="13588" width="8.5703125" style="244" customWidth="1"/>
    <col min="13589" max="13591" width="7" style="244" customWidth="1"/>
    <col min="13592" max="13592" width="8.85546875" style="244" customWidth="1"/>
    <col min="13593" max="13593" width="8.28515625" style="244" customWidth="1"/>
    <col min="13594" max="13594" width="7.28515625" style="244" customWidth="1"/>
    <col min="13595" max="13595" width="7" style="244" customWidth="1"/>
    <col min="13596" max="13596" width="8" style="244" customWidth="1"/>
    <col min="13597" max="13598" width="8.5703125" style="244" customWidth="1"/>
    <col min="13599" max="13825" width="9" style="244"/>
    <col min="13826" max="13826" width="25.28515625" style="244" customWidth="1"/>
    <col min="13827" max="13829" width="16" style="244" customWidth="1"/>
    <col min="13830" max="13830" width="1" style="244" customWidth="1"/>
    <col min="13831" max="13833" width="16" style="244" customWidth="1"/>
    <col min="13834" max="13834" width="1" style="244" customWidth="1"/>
    <col min="13835" max="13837" width="16" style="244" customWidth="1"/>
    <col min="13838" max="13838" width="1" style="244" customWidth="1"/>
    <col min="13839" max="13841" width="16" style="244" customWidth="1"/>
    <col min="13842" max="13842" width="1" style="244" customWidth="1"/>
    <col min="13843" max="13843" width="7.7109375" style="244" customWidth="1"/>
    <col min="13844" max="13844" width="8.5703125" style="244" customWidth="1"/>
    <col min="13845" max="13847" width="7" style="244" customWidth="1"/>
    <col min="13848" max="13848" width="8.85546875" style="244" customWidth="1"/>
    <col min="13849" max="13849" width="8.28515625" style="244" customWidth="1"/>
    <col min="13850" max="13850" width="7.28515625" style="244" customWidth="1"/>
    <col min="13851" max="13851" width="7" style="244" customWidth="1"/>
    <col min="13852" max="13852" width="8" style="244" customWidth="1"/>
    <col min="13853" max="13854" width="8.5703125" style="244" customWidth="1"/>
    <col min="13855" max="14081" width="9" style="244"/>
    <col min="14082" max="14082" width="25.28515625" style="244" customWidth="1"/>
    <col min="14083" max="14085" width="16" style="244" customWidth="1"/>
    <col min="14086" max="14086" width="1" style="244" customWidth="1"/>
    <col min="14087" max="14089" width="16" style="244" customWidth="1"/>
    <col min="14090" max="14090" width="1" style="244" customWidth="1"/>
    <col min="14091" max="14093" width="16" style="244" customWidth="1"/>
    <col min="14094" max="14094" width="1" style="244" customWidth="1"/>
    <col min="14095" max="14097" width="16" style="244" customWidth="1"/>
    <col min="14098" max="14098" width="1" style="244" customWidth="1"/>
    <col min="14099" max="14099" width="7.7109375" style="244" customWidth="1"/>
    <col min="14100" max="14100" width="8.5703125" style="244" customWidth="1"/>
    <col min="14101" max="14103" width="7" style="244" customWidth="1"/>
    <col min="14104" max="14104" width="8.85546875" style="244" customWidth="1"/>
    <col min="14105" max="14105" width="8.28515625" style="244" customWidth="1"/>
    <col min="14106" max="14106" width="7.28515625" style="244" customWidth="1"/>
    <col min="14107" max="14107" width="7" style="244" customWidth="1"/>
    <col min="14108" max="14108" width="8" style="244" customWidth="1"/>
    <col min="14109" max="14110" width="8.5703125" style="244" customWidth="1"/>
    <col min="14111" max="14337" width="9" style="244"/>
    <col min="14338" max="14338" width="25.28515625" style="244" customWidth="1"/>
    <col min="14339" max="14341" width="16" style="244" customWidth="1"/>
    <col min="14342" max="14342" width="1" style="244" customWidth="1"/>
    <col min="14343" max="14345" width="16" style="244" customWidth="1"/>
    <col min="14346" max="14346" width="1" style="244" customWidth="1"/>
    <col min="14347" max="14349" width="16" style="244" customWidth="1"/>
    <col min="14350" max="14350" width="1" style="244" customWidth="1"/>
    <col min="14351" max="14353" width="16" style="244" customWidth="1"/>
    <col min="14354" max="14354" width="1" style="244" customWidth="1"/>
    <col min="14355" max="14355" width="7.7109375" style="244" customWidth="1"/>
    <col min="14356" max="14356" width="8.5703125" style="244" customWidth="1"/>
    <col min="14357" max="14359" width="7" style="244" customWidth="1"/>
    <col min="14360" max="14360" width="8.85546875" style="244" customWidth="1"/>
    <col min="14361" max="14361" width="8.28515625" style="244" customWidth="1"/>
    <col min="14362" max="14362" width="7.28515625" style="244" customWidth="1"/>
    <col min="14363" max="14363" width="7" style="244" customWidth="1"/>
    <col min="14364" max="14364" width="8" style="244" customWidth="1"/>
    <col min="14365" max="14366" width="8.5703125" style="244" customWidth="1"/>
    <col min="14367" max="14593" width="9" style="244"/>
    <col min="14594" max="14594" width="25.28515625" style="244" customWidth="1"/>
    <col min="14595" max="14597" width="16" style="244" customWidth="1"/>
    <col min="14598" max="14598" width="1" style="244" customWidth="1"/>
    <col min="14599" max="14601" width="16" style="244" customWidth="1"/>
    <col min="14602" max="14602" width="1" style="244" customWidth="1"/>
    <col min="14603" max="14605" width="16" style="244" customWidth="1"/>
    <col min="14606" max="14606" width="1" style="244" customWidth="1"/>
    <col min="14607" max="14609" width="16" style="244" customWidth="1"/>
    <col min="14610" max="14610" width="1" style="244" customWidth="1"/>
    <col min="14611" max="14611" width="7.7109375" style="244" customWidth="1"/>
    <col min="14612" max="14612" width="8.5703125" style="244" customWidth="1"/>
    <col min="14613" max="14615" width="7" style="244" customWidth="1"/>
    <col min="14616" max="14616" width="8.85546875" style="244" customWidth="1"/>
    <col min="14617" max="14617" width="8.28515625" style="244" customWidth="1"/>
    <col min="14618" max="14618" width="7.28515625" style="244" customWidth="1"/>
    <col min="14619" max="14619" width="7" style="244" customWidth="1"/>
    <col min="14620" max="14620" width="8" style="244" customWidth="1"/>
    <col min="14621" max="14622" width="8.5703125" style="244" customWidth="1"/>
    <col min="14623" max="14849" width="9" style="244"/>
    <col min="14850" max="14850" width="25.28515625" style="244" customWidth="1"/>
    <col min="14851" max="14853" width="16" style="244" customWidth="1"/>
    <col min="14854" max="14854" width="1" style="244" customWidth="1"/>
    <col min="14855" max="14857" width="16" style="244" customWidth="1"/>
    <col min="14858" max="14858" width="1" style="244" customWidth="1"/>
    <col min="14859" max="14861" width="16" style="244" customWidth="1"/>
    <col min="14862" max="14862" width="1" style="244" customWidth="1"/>
    <col min="14863" max="14865" width="16" style="244" customWidth="1"/>
    <col min="14866" max="14866" width="1" style="244" customWidth="1"/>
    <col min="14867" max="14867" width="7.7109375" style="244" customWidth="1"/>
    <col min="14868" max="14868" width="8.5703125" style="244" customWidth="1"/>
    <col min="14869" max="14871" width="7" style="244" customWidth="1"/>
    <col min="14872" max="14872" width="8.85546875" style="244" customWidth="1"/>
    <col min="14873" max="14873" width="8.28515625" style="244" customWidth="1"/>
    <col min="14874" max="14874" width="7.28515625" style="244" customWidth="1"/>
    <col min="14875" max="14875" width="7" style="244" customWidth="1"/>
    <col min="14876" max="14876" width="8" style="244" customWidth="1"/>
    <col min="14877" max="14878" width="8.5703125" style="244" customWidth="1"/>
    <col min="14879" max="15105" width="9" style="244"/>
    <col min="15106" max="15106" width="25.28515625" style="244" customWidth="1"/>
    <col min="15107" max="15109" width="16" style="244" customWidth="1"/>
    <col min="15110" max="15110" width="1" style="244" customWidth="1"/>
    <col min="15111" max="15113" width="16" style="244" customWidth="1"/>
    <col min="15114" max="15114" width="1" style="244" customWidth="1"/>
    <col min="15115" max="15117" width="16" style="244" customWidth="1"/>
    <col min="15118" max="15118" width="1" style="244" customWidth="1"/>
    <col min="15119" max="15121" width="16" style="244" customWidth="1"/>
    <col min="15122" max="15122" width="1" style="244" customWidth="1"/>
    <col min="15123" max="15123" width="7.7109375" style="244" customWidth="1"/>
    <col min="15124" max="15124" width="8.5703125" style="244" customWidth="1"/>
    <col min="15125" max="15127" width="7" style="244" customWidth="1"/>
    <col min="15128" max="15128" width="8.85546875" style="244" customWidth="1"/>
    <col min="15129" max="15129" width="8.28515625" style="244" customWidth="1"/>
    <col min="15130" max="15130" width="7.28515625" style="244" customWidth="1"/>
    <col min="15131" max="15131" width="7" style="244" customWidth="1"/>
    <col min="15132" max="15132" width="8" style="244" customWidth="1"/>
    <col min="15133" max="15134" width="8.5703125" style="244" customWidth="1"/>
    <col min="15135" max="15361" width="9" style="244"/>
    <col min="15362" max="15362" width="25.28515625" style="244" customWidth="1"/>
    <col min="15363" max="15365" width="16" style="244" customWidth="1"/>
    <col min="15366" max="15366" width="1" style="244" customWidth="1"/>
    <col min="15367" max="15369" width="16" style="244" customWidth="1"/>
    <col min="15370" max="15370" width="1" style="244" customWidth="1"/>
    <col min="15371" max="15373" width="16" style="244" customWidth="1"/>
    <col min="15374" max="15374" width="1" style="244" customWidth="1"/>
    <col min="15375" max="15377" width="16" style="244" customWidth="1"/>
    <col min="15378" max="15378" width="1" style="244" customWidth="1"/>
    <col min="15379" max="15379" width="7.7109375" style="244" customWidth="1"/>
    <col min="15380" max="15380" width="8.5703125" style="244" customWidth="1"/>
    <col min="15381" max="15383" width="7" style="244" customWidth="1"/>
    <col min="15384" max="15384" width="8.85546875" style="244" customWidth="1"/>
    <col min="15385" max="15385" width="8.28515625" style="244" customWidth="1"/>
    <col min="15386" max="15386" width="7.28515625" style="244" customWidth="1"/>
    <col min="15387" max="15387" width="7" style="244" customWidth="1"/>
    <col min="15388" max="15388" width="8" style="244" customWidth="1"/>
    <col min="15389" max="15390" width="8.5703125" style="244" customWidth="1"/>
    <col min="15391" max="15617" width="9" style="244"/>
    <col min="15618" max="15618" width="25.28515625" style="244" customWidth="1"/>
    <col min="15619" max="15621" width="16" style="244" customWidth="1"/>
    <col min="15622" max="15622" width="1" style="244" customWidth="1"/>
    <col min="15623" max="15625" width="16" style="244" customWidth="1"/>
    <col min="15626" max="15626" width="1" style="244" customWidth="1"/>
    <col min="15627" max="15629" width="16" style="244" customWidth="1"/>
    <col min="15630" max="15630" width="1" style="244" customWidth="1"/>
    <col min="15631" max="15633" width="16" style="244" customWidth="1"/>
    <col min="15634" max="15634" width="1" style="244" customWidth="1"/>
    <col min="15635" max="15635" width="7.7109375" style="244" customWidth="1"/>
    <col min="15636" max="15636" width="8.5703125" style="244" customWidth="1"/>
    <col min="15637" max="15639" width="7" style="244" customWidth="1"/>
    <col min="15640" max="15640" width="8.85546875" style="244" customWidth="1"/>
    <col min="15641" max="15641" width="8.28515625" style="244" customWidth="1"/>
    <col min="15642" max="15642" width="7.28515625" style="244" customWidth="1"/>
    <col min="15643" max="15643" width="7" style="244" customWidth="1"/>
    <col min="15644" max="15644" width="8" style="244" customWidth="1"/>
    <col min="15645" max="15646" width="8.5703125" style="244" customWidth="1"/>
    <col min="15647" max="15873" width="9" style="244"/>
    <col min="15874" max="15874" width="25.28515625" style="244" customWidth="1"/>
    <col min="15875" max="15877" width="16" style="244" customWidth="1"/>
    <col min="15878" max="15878" width="1" style="244" customWidth="1"/>
    <col min="15879" max="15881" width="16" style="244" customWidth="1"/>
    <col min="15882" max="15882" width="1" style="244" customWidth="1"/>
    <col min="15883" max="15885" width="16" style="244" customWidth="1"/>
    <col min="15886" max="15886" width="1" style="244" customWidth="1"/>
    <col min="15887" max="15889" width="16" style="244" customWidth="1"/>
    <col min="15890" max="15890" width="1" style="244" customWidth="1"/>
    <col min="15891" max="15891" width="7.7109375" style="244" customWidth="1"/>
    <col min="15892" max="15892" width="8.5703125" style="244" customWidth="1"/>
    <col min="15893" max="15895" width="7" style="244" customWidth="1"/>
    <col min="15896" max="15896" width="8.85546875" style="244" customWidth="1"/>
    <col min="15897" max="15897" width="8.28515625" style="244" customWidth="1"/>
    <col min="15898" max="15898" width="7.28515625" style="244" customWidth="1"/>
    <col min="15899" max="15899" width="7" style="244" customWidth="1"/>
    <col min="15900" max="15900" width="8" style="244" customWidth="1"/>
    <col min="15901" max="15902" width="8.5703125" style="244" customWidth="1"/>
    <col min="15903" max="16129" width="9" style="244"/>
    <col min="16130" max="16130" width="25.28515625" style="244" customWidth="1"/>
    <col min="16131" max="16133" width="16" style="244" customWidth="1"/>
    <col min="16134" max="16134" width="1" style="244" customWidth="1"/>
    <col min="16135" max="16137" width="16" style="244" customWidth="1"/>
    <col min="16138" max="16138" width="1" style="244" customWidth="1"/>
    <col min="16139" max="16141" width="16" style="244" customWidth="1"/>
    <col min="16142" max="16142" width="1" style="244" customWidth="1"/>
    <col min="16143" max="16145" width="16" style="244" customWidth="1"/>
    <col min="16146" max="16146" width="1" style="244" customWidth="1"/>
    <col min="16147" max="16147" width="7.7109375" style="244" customWidth="1"/>
    <col min="16148" max="16148" width="8.5703125" style="244" customWidth="1"/>
    <col min="16149" max="16151" width="7" style="244" customWidth="1"/>
    <col min="16152" max="16152" width="8.85546875" style="244" customWidth="1"/>
    <col min="16153" max="16153" width="8.28515625" style="244" customWidth="1"/>
    <col min="16154" max="16154" width="7.28515625" style="244" customWidth="1"/>
    <col min="16155" max="16155" width="7" style="244" customWidth="1"/>
    <col min="16156" max="16156" width="8" style="244" customWidth="1"/>
    <col min="16157" max="16158" width="8.5703125" style="244" customWidth="1"/>
    <col min="16159" max="16384" width="9" style="244"/>
  </cols>
  <sheetData>
    <row r="1" spans="1:116" x14ac:dyDescent="0.2">
      <c r="B1" s="325" t="s">
        <v>374</v>
      </c>
      <c r="C1" s="434"/>
      <c r="J1" s="434"/>
      <c r="K1" s="433"/>
      <c r="L1" s="432"/>
      <c r="M1" s="434"/>
      <c r="N1" s="434"/>
      <c r="O1" s="434"/>
      <c r="P1" s="434"/>
      <c r="Q1" s="434"/>
      <c r="AA1" s="406"/>
      <c r="AB1" s="406"/>
      <c r="AC1" s="874" t="s">
        <v>1664</v>
      </c>
      <c r="AD1" s="406"/>
      <c r="AE1" s="406"/>
      <c r="AF1" s="406"/>
      <c r="AG1" s="406"/>
      <c r="AH1" s="405"/>
      <c r="AI1" s="405"/>
    </row>
    <row r="2" spans="1:116" ht="15.75" thickBot="1" x14ac:dyDescent="0.25">
      <c r="B2" s="321" t="s">
        <v>373</v>
      </c>
      <c r="C2" s="434"/>
      <c r="J2" s="432"/>
      <c r="K2" s="433"/>
      <c r="L2" s="432"/>
      <c r="M2" s="428"/>
      <c r="N2" s="428"/>
      <c r="AA2" s="406"/>
      <c r="AB2" s="406"/>
      <c r="AC2" s="874" t="s">
        <v>372</v>
      </c>
      <c r="AD2" s="406"/>
      <c r="AE2" s="406"/>
      <c r="AF2" s="406"/>
      <c r="AG2" s="406"/>
      <c r="AH2" s="405"/>
      <c r="AI2" s="405"/>
    </row>
    <row r="3" spans="1:116" x14ac:dyDescent="0.2">
      <c r="B3" s="321" t="s">
        <v>371</v>
      </c>
      <c r="C3" s="428"/>
      <c r="D3" s="428"/>
      <c r="E3" s="431" t="s">
        <v>158</v>
      </c>
      <c r="F3" s="430"/>
      <c r="G3" s="430"/>
      <c r="H3" s="430"/>
      <c r="I3" s="429"/>
      <c r="P3" s="425"/>
      <c r="AA3" s="406"/>
      <c r="AB3" s="406"/>
      <c r="AC3" s="874" t="s">
        <v>1665</v>
      </c>
      <c r="AD3" s="406"/>
      <c r="AE3" s="406"/>
      <c r="AF3" s="406"/>
      <c r="AG3" s="406"/>
      <c r="AH3" s="405"/>
      <c r="AI3" s="405"/>
    </row>
    <row r="4" spans="1:116" ht="27" customHeight="1" x14ac:dyDescent="0.2">
      <c r="B4" s="321"/>
      <c r="C4" s="428"/>
      <c r="D4" s="428"/>
      <c r="E4" s="427" t="s">
        <v>370</v>
      </c>
      <c r="F4" s="1037" t="s">
        <v>1689</v>
      </c>
      <c r="G4" s="1037"/>
      <c r="H4" s="1037"/>
      <c r="I4" s="1038"/>
      <c r="P4" s="425"/>
      <c r="AA4" s="406"/>
      <c r="AB4" s="406"/>
      <c r="AC4" s="408" t="s">
        <v>1666</v>
      </c>
      <c r="AD4" s="406"/>
      <c r="AE4" s="406"/>
      <c r="AF4" s="406"/>
      <c r="AG4" s="406"/>
      <c r="AH4" s="405"/>
      <c r="AI4" s="405"/>
    </row>
    <row r="5" spans="1:116" ht="15.4" customHeight="1" thickBot="1" x14ac:dyDescent="0.25">
      <c r="E5" s="426" t="s">
        <v>161</v>
      </c>
      <c r="F5" s="1035" t="s">
        <v>162</v>
      </c>
      <c r="G5" s="1035"/>
      <c r="H5" s="1035"/>
      <c r="I5" s="1036"/>
      <c r="P5" s="425"/>
      <c r="AA5" s="406"/>
      <c r="AB5" s="406"/>
      <c r="AC5" s="874" t="s">
        <v>1667</v>
      </c>
      <c r="AD5" s="406"/>
      <c r="AE5" s="406"/>
      <c r="AF5" s="406"/>
      <c r="AG5" s="406"/>
      <c r="AH5" s="405"/>
      <c r="AI5" s="405"/>
    </row>
    <row r="6" spans="1:116" s="872" customFormat="1" x14ac:dyDescent="0.2">
      <c r="A6" s="867"/>
      <c r="B6" s="868"/>
      <c r="C6" s="869">
        <v>2</v>
      </c>
      <c r="D6" s="869">
        <v>38</v>
      </c>
      <c r="E6" s="869">
        <v>74</v>
      </c>
      <c r="F6" s="870"/>
      <c r="G6" s="869">
        <v>2</v>
      </c>
      <c r="H6" s="869">
        <v>38</v>
      </c>
      <c r="I6" s="869">
        <v>74</v>
      </c>
      <c r="J6" s="870"/>
      <c r="K6" s="869">
        <v>14</v>
      </c>
      <c r="L6" s="869">
        <v>50</v>
      </c>
      <c r="M6" s="869">
        <v>86</v>
      </c>
      <c r="N6" s="871"/>
      <c r="O6" s="869">
        <f>K6+3</f>
        <v>17</v>
      </c>
      <c r="P6" s="869">
        <f>L6+3</f>
        <v>53</v>
      </c>
      <c r="Q6" s="869">
        <f>M6+3</f>
        <v>89</v>
      </c>
      <c r="W6" s="870"/>
      <c r="AC6" s="863" t="s">
        <v>369</v>
      </c>
      <c r="AH6" s="873"/>
      <c r="AI6" s="873"/>
      <c r="AJ6" s="873"/>
      <c r="AK6" s="873"/>
      <c r="AL6" s="873"/>
      <c r="AM6" s="873"/>
      <c r="AN6" s="873"/>
      <c r="AO6" s="873"/>
      <c r="AP6" s="873"/>
      <c r="AQ6" s="873"/>
      <c r="AR6" s="873"/>
      <c r="AS6" s="873"/>
      <c r="AT6" s="873"/>
      <c r="AU6" s="873"/>
      <c r="AV6" s="873"/>
      <c r="AW6" s="873"/>
      <c r="AX6" s="873"/>
      <c r="AY6" s="873"/>
      <c r="AZ6" s="873"/>
      <c r="BA6" s="873"/>
      <c r="BB6" s="873"/>
      <c r="BC6" s="873"/>
      <c r="BD6" s="873"/>
      <c r="BE6" s="873"/>
      <c r="BF6" s="873"/>
      <c r="BG6" s="873"/>
      <c r="BH6" s="873"/>
      <c r="BI6" s="873"/>
      <c r="BJ6" s="873"/>
      <c r="BK6" s="873"/>
      <c r="BL6" s="873"/>
      <c r="BM6" s="873"/>
      <c r="BN6" s="873"/>
      <c r="BO6" s="873"/>
      <c r="BP6" s="873"/>
      <c r="BQ6" s="873"/>
      <c r="BR6" s="873"/>
      <c r="BS6" s="873"/>
      <c r="BT6" s="873"/>
      <c r="BU6" s="873"/>
      <c r="BV6" s="873"/>
      <c r="BW6" s="873"/>
      <c r="BX6" s="873"/>
      <c r="BY6" s="873"/>
      <c r="BZ6" s="873"/>
      <c r="CA6" s="873"/>
      <c r="CB6" s="873"/>
      <c r="CC6" s="873"/>
      <c r="CD6" s="873"/>
      <c r="CE6" s="873"/>
      <c r="CF6" s="873"/>
      <c r="CG6" s="873"/>
      <c r="CH6" s="873"/>
      <c r="CI6" s="873"/>
      <c r="CJ6" s="873"/>
      <c r="CK6" s="873"/>
      <c r="CL6" s="873"/>
      <c r="CM6" s="873"/>
      <c r="CN6" s="873"/>
      <c r="CO6" s="873"/>
      <c r="CP6" s="873"/>
      <c r="CQ6" s="873"/>
      <c r="CR6" s="873"/>
      <c r="CS6" s="873"/>
      <c r="CT6" s="873"/>
      <c r="CU6" s="873"/>
      <c r="CV6" s="873"/>
      <c r="CW6" s="873"/>
      <c r="CX6" s="873"/>
      <c r="CY6" s="873"/>
      <c r="CZ6" s="873"/>
      <c r="DA6" s="873"/>
      <c r="DB6" s="873"/>
      <c r="DC6" s="873"/>
      <c r="DD6" s="873"/>
      <c r="DE6" s="873"/>
      <c r="DF6" s="873"/>
      <c r="DG6" s="873"/>
      <c r="DH6" s="873"/>
      <c r="DI6" s="873"/>
      <c r="DJ6" s="873"/>
      <c r="DK6" s="873"/>
      <c r="DL6" s="873"/>
    </row>
    <row r="7" spans="1:116" ht="35.25" customHeight="1" x14ac:dyDescent="0.2">
      <c r="B7" s="424"/>
      <c r="C7" s="1029" t="s">
        <v>368</v>
      </c>
      <c r="D7" s="1029"/>
      <c r="E7" s="1029"/>
      <c r="F7" s="423"/>
      <c r="G7" s="1030" t="str">
        <f>F4</f>
        <v>Average Progress 8 score (4)(5)</v>
      </c>
      <c r="H7" s="1030"/>
      <c r="I7" s="1030"/>
      <c r="J7" s="422"/>
      <c r="K7" s="1027" t="str">
        <f>IF($F$4=$AC$1,"Progress 8 lower confidence interval","")</f>
        <v>Progress 8 lower confidence interval</v>
      </c>
      <c r="L7" s="1027"/>
      <c r="M7" s="1027"/>
      <c r="N7" s="421"/>
      <c r="O7" s="1027" t="str">
        <f>IF($F$4=$AC$1,"Progress 8 upper confidence interval","")</f>
        <v>Progress 8 upper confidence interval</v>
      </c>
      <c r="P7" s="1027"/>
      <c r="Q7" s="1027"/>
      <c r="R7" s="419"/>
      <c r="S7" s="420"/>
      <c r="T7" s="420"/>
      <c r="U7" s="419"/>
      <c r="V7" s="419"/>
      <c r="W7" s="419"/>
      <c r="AA7" s="406"/>
      <c r="AB7" s="406"/>
      <c r="AC7" s="875" t="s">
        <v>1668</v>
      </c>
      <c r="AD7" s="406"/>
      <c r="AE7" s="406"/>
      <c r="AF7" s="406"/>
      <c r="AG7" s="406"/>
      <c r="AH7" s="405"/>
      <c r="AI7" s="405"/>
    </row>
    <row r="8" spans="1:116" ht="58.9" customHeight="1" x14ac:dyDescent="0.2">
      <c r="B8" s="418"/>
      <c r="C8" s="416" t="s">
        <v>367</v>
      </c>
      <c r="D8" s="416" t="s">
        <v>366</v>
      </c>
      <c r="E8" s="416" t="s">
        <v>365</v>
      </c>
      <c r="F8" s="417"/>
      <c r="G8" s="416" t="s">
        <v>367</v>
      </c>
      <c r="H8" s="416" t="s">
        <v>366</v>
      </c>
      <c r="I8" s="416" t="s">
        <v>365</v>
      </c>
      <c r="J8" s="415"/>
      <c r="K8" s="413" t="str">
        <f>IF($F$4=$AC$1,C8,"")</f>
        <v>Pupils known to be eligible for free school meals</v>
      </c>
      <c r="L8" s="413" t="str">
        <f>IF($F$4=$AC$1,D8,"")</f>
        <v>All other pupils(9)</v>
      </c>
      <c r="M8" s="413" t="str">
        <f>IF($F$4=$AC$1,E8,"")</f>
        <v>All pupils(10)</v>
      </c>
      <c r="N8" s="414"/>
      <c r="O8" s="413" t="str">
        <f>IF($F$4=$AC$1,C8,"")</f>
        <v>Pupils known to be eligible for free school meals</v>
      </c>
      <c r="P8" s="413" t="str">
        <f>IF($F$4=$AC$1,D8,"")</f>
        <v>All other pupils(9)</v>
      </c>
      <c r="Q8" s="413" t="str">
        <f>IF($F$4=$AC$1,E8,"")</f>
        <v>All pupils(10)</v>
      </c>
      <c r="R8" s="385"/>
      <c r="S8" s="412"/>
      <c r="T8" s="1039"/>
      <c r="U8" s="1039"/>
      <c r="V8" s="1039"/>
      <c r="W8" s="412"/>
      <c r="AA8" s="406"/>
      <c r="AB8" s="406"/>
      <c r="AC8" s="408" t="s">
        <v>1669</v>
      </c>
      <c r="AD8" s="406"/>
      <c r="AE8" s="406"/>
      <c r="AF8" s="406"/>
      <c r="AG8" s="406"/>
      <c r="AH8" s="405"/>
      <c r="AI8" s="405"/>
    </row>
    <row r="9" spans="1:116" x14ac:dyDescent="0.2">
      <c r="A9" s="391" t="s">
        <v>192</v>
      </c>
      <c r="B9" s="399" t="s">
        <v>364</v>
      </c>
      <c r="C9" s="398">
        <f>VLOOKUP($A9,'FeederSheet CH2a'!$B$5:$DF$29,C$6+$AC$23+$AC$22,FALSE)</f>
        <v>63408</v>
      </c>
      <c r="D9" s="398">
        <f>VLOOKUP($A9,'FeederSheet CH2a'!$B$5:$DF$29,D$6+$AC$23+$AC$22,FALSE)</f>
        <v>431427</v>
      </c>
      <c r="E9" s="398">
        <f>VLOOKUP($A9,'FeederSheet CH2a'!$B$5:$DF$29,E$6+$AC$23+$AC$22,FALSE)</f>
        <v>494835</v>
      </c>
      <c r="F9" s="398"/>
      <c r="G9" s="397">
        <f>VLOOKUP($A9,'FeederSheet CH2a'!$B$5:$DF$29,G$6+$AC$19+$AC$22,FALSE)</f>
        <v>-0.53</v>
      </c>
      <c r="H9" s="397">
        <f>VLOOKUP($A9,'FeederSheet CH2a'!$B$5:$DF$29,H$6+$AC$19+$AC$22,FALSE)</f>
        <v>0.05</v>
      </c>
      <c r="I9" s="397">
        <f>VLOOKUP($A9,'FeederSheet CH2a'!$B$5:$DF$29,I$6+$AC$19+$AC$22,FALSE)</f>
        <v>-0.02</v>
      </c>
      <c r="J9" s="392">
        <f>VLOOKUP($A9,'FeederSheet CH2a'!$B$5:$DF$29,J$6+$AC$19+$AC$22,FALSE)</f>
        <v>-0.28000000000000003</v>
      </c>
      <c r="K9" s="395">
        <f>IF($F$4=$AC$1,VLOOKUP($A9,'FeederSheet CH2a'!$B$5:$DF$29,K$6+$AC$22,FALSE),"")</f>
        <v>-0.54</v>
      </c>
      <c r="L9" s="395">
        <f>IF($F$4=$AC$1,VLOOKUP($A9,'FeederSheet CH2a'!$B$5:$DF$29,L$6+$AC$22,FALSE),"")</f>
        <v>0.05</v>
      </c>
      <c r="M9" s="395">
        <f>IF($F$4=$AC$1,VLOOKUP($A9,'FeederSheet CH2a'!$B$5:$DF$29,M$6+$AC$22,FALSE),"")</f>
        <v>-0.03</v>
      </c>
      <c r="N9" s="395"/>
      <c r="O9" s="395">
        <f>IF($F$4=$AC$1,VLOOKUP($A9,'FeederSheet CH2a'!$B$5:$DF$29,O$6+$AC$22,FALSE),"")</f>
        <v>-0.52</v>
      </c>
      <c r="P9" s="395">
        <f>IF($F$4=$AC$1,VLOOKUP($A9,'FeederSheet CH2a'!$B$5:$DF$29,P$6+$AC$22,FALSE),"")</f>
        <v>0.05</v>
      </c>
      <c r="Q9" s="395">
        <f>IF($F$4=$AC$1,VLOOKUP($A9,'FeederSheet CH2a'!$B$5:$DF$29,Q$6+$AC$22,FALSE),"")</f>
        <v>-0.02</v>
      </c>
      <c r="R9" s="411"/>
      <c r="S9" s="393"/>
      <c r="T9" s="383"/>
      <c r="U9" s="383"/>
      <c r="V9" s="383"/>
      <c r="W9" s="392"/>
      <c r="AA9" s="406"/>
      <c r="AB9" s="406"/>
      <c r="AD9" s="406"/>
      <c r="AE9" s="406"/>
      <c r="AF9" s="406"/>
      <c r="AG9" s="406"/>
      <c r="AH9" s="405"/>
      <c r="AI9" s="405"/>
    </row>
    <row r="10" spans="1:116" x14ac:dyDescent="0.2">
      <c r="A10" s="341"/>
      <c r="B10" s="410"/>
      <c r="C10" s="398"/>
      <c r="D10" s="398"/>
      <c r="E10" s="398"/>
      <c r="F10" s="398"/>
      <c r="G10" s="397"/>
      <c r="H10" s="397"/>
      <c r="I10" s="397"/>
      <c r="J10" s="396"/>
      <c r="K10" s="400"/>
      <c r="L10" s="394"/>
      <c r="M10" s="394"/>
      <c r="N10" s="394"/>
      <c r="O10" s="394"/>
      <c r="P10" s="394"/>
      <c r="Q10" s="409"/>
      <c r="R10" s="392"/>
      <c r="S10" s="393"/>
      <c r="T10" s="383"/>
      <c r="U10" s="383"/>
      <c r="V10" s="383"/>
      <c r="W10" s="392"/>
      <c r="AA10" s="406"/>
      <c r="AB10" s="406"/>
      <c r="AD10" s="406"/>
      <c r="AE10" s="406"/>
      <c r="AF10" s="406"/>
      <c r="AG10" s="406"/>
      <c r="AH10" s="405"/>
      <c r="AI10" s="405"/>
    </row>
    <row r="11" spans="1:116" x14ac:dyDescent="0.2">
      <c r="A11" s="391" t="s">
        <v>72</v>
      </c>
      <c r="B11" s="399" t="s">
        <v>72</v>
      </c>
      <c r="C11" s="398">
        <f>VLOOKUP($A11,'FeederSheet CH2a'!$B$5:$DF$29,C$6+$AC$23+$AC$22,FALSE)</f>
        <v>43231</v>
      </c>
      <c r="D11" s="398">
        <f>VLOOKUP($A11,'FeederSheet CH2a'!$B$5:$DF$29,D$6+$AC$23+$AC$22,FALSE)</f>
        <v>338703</v>
      </c>
      <c r="E11" s="398">
        <f>VLOOKUP($A11,'FeederSheet CH2a'!$B$5:$DF$29,E$6+$AC$23+$AC$22,FALSE)</f>
        <v>381934</v>
      </c>
      <c r="F11" s="398"/>
      <c r="G11" s="397">
        <f>VLOOKUP($A11,'FeederSheet CH2a'!$B$5:$DF$29,G$6+$AC$19+$AC$22,FALSE)</f>
        <v>-0.75</v>
      </c>
      <c r="H11" s="397">
        <f>VLOOKUP($A11,'FeederSheet CH2a'!$B$5:$DF$29,H$6+$AC$19+$AC$22,FALSE)</f>
        <v>-0.02</v>
      </c>
      <c r="I11" s="397">
        <f>VLOOKUP($A11,'FeederSheet CH2a'!$B$5:$DF$29,I$6+$AC$19+$AC$22,FALSE)</f>
        <v>-0.1</v>
      </c>
      <c r="J11" s="396"/>
      <c r="K11" s="400">
        <f>IF($F$4=$AC$1,VLOOKUP($A11,'FeederSheet CH2a'!$B$5:$DF$29,K$6+$AC$22,FALSE),"")</f>
        <v>-0.76</v>
      </c>
      <c r="L11" s="394">
        <f>IF($F$4=$AC$1,VLOOKUP($A11,'FeederSheet CH2a'!$B$5:$DF$29,L$6+$AC$22,FALSE),"")</f>
        <v>-0.03</v>
      </c>
      <c r="M11" s="394">
        <f>IF($F$4=$AC$1,VLOOKUP($A11,'FeederSheet CH2a'!$B$5:$DF$29,M$6+$AC$22,FALSE),"")</f>
        <v>-0.11</v>
      </c>
      <c r="N11" s="394"/>
      <c r="O11" s="394">
        <f>IF($F$4=$AC$1,VLOOKUP($A11,'FeederSheet CH2a'!$B$5:$DF$29,O$6+$AC$22,FALSE),"")</f>
        <v>-0.74</v>
      </c>
      <c r="P11" s="394">
        <f>IF($F$4=$AC$1,VLOOKUP($A11,'FeederSheet CH2a'!$B$5:$DF$29,P$6+$AC$22,FALSE),"")</f>
        <v>-0.02</v>
      </c>
      <c r="Q11" s="394">
        <f>IF($F$4=$AC$1,VLOOKUP($A11,'FeederSheet CH2a'!$B$5:$DF$29,Q$6+$AC$22,FALSE),"")</f>
        <v>-0.1</v>
      </c>
      <c r="R11" s="392"/>
      <c r="S11" s="393"/>
      <c r="T11" s="383"/>
      <c r="U11" s="383"/>
      <c r="V11" s="383"/>
      <c r="W11" s="392"/>
      <c r="AA11" s="406"/>
      <c r="AB11" s="406"/>
      <c r="AC11" s="876" t="s">
        <v>156</v>
      </c>
      <c r="AD11" s="406"/>
      <c r="AE11" s="406"/>
      <c r="AF11" s="406"/>
      <c r="AG11" s="406"/>
      <c r="AH11" s="405"/>
      <c r="AI11" s="405"/>
    </row>
    <row r="12" spans="1:116" x14ac:dyDescent="0.2">
      <c r="A12" s="391" t="s">
        <v>174</v>
      </c>
      <c r="B12" s="404" t="s">
        <v>73</v>
      </c>
      <c r="C12" s="403">
        <f>VLOOKUP($A12,'FeederSheet CH2a'!$B$5:$DF$29,C$6+$AC$23+$AC$22,FALSE)</f>
        <v>40829</v>
      </c>
      <c r="D12" s="403">
        <f>VLOOKUP($A12,'FeederSheet CH2a'!$B$5:$DF$29,D$6+$AC$23+$AC$22,FALSE)</f>
        <v>320022</v>
      </c>
      <c r="E12" s="403">
        <f>VLOOKUP($A12,'FeederSheet CH2a'!$B$5:$DF$29,E$6+$AC$23+$AC$22,FALSE)</f>
        <v>360851</v>
      </c>
      <c r="F12" s="403"/>
      <c r="G12" s="402">
        <f>VLOOKUP($A12,'FeederSheet CH2a'!$B$5:$DF$29,G$6+$AC$19+$AC$22,FALSE)</f>
        <v>-0.79</v>
      </c>
      <c r="H12" s="402">
        <f>VLOOKUP($A12,'FeederSheet CH2a'!$B$5:$DF$29,H$6+$AC$19+$AC$22,FALSE)</f>
        <v>-0.05</v>
      </c>
      <c r="I12" s="402">
        <f>VLOOKUP($A12,'FeederSheet CH2a'!$B$5:$DF$29,I$6+$AC$19+$AC$22,FALSE)</f>
        <v>-0.14000000000000001</v>
      </c>
      <c r="J12" s="401"/>
      <c r="K12" s="400">
        <f>IF($F$4=$AC$1,VLOOKUP($A12,'FeederSheet CH2a'!$B$5:$DF$29,K$6+$AC$22,FALSE),"")</f>
        <v>-0.8</v>
      </c>
      <c r="L12" s="386">
        <f>IF($F$4=$AC$1,VLOOKUP($A12,'FeederSheet CH2a'!$B$5:$DF$29,L$6+$AC$22,FALSE),"")</f>
        <v>-0.06</v>
      </c>
      <c r="M12" s="386">
        <f>IF($F$4=$AC$1,VLOOKUP($A12,'FeederSheet CH2a'!$B$5:$DF$29,M$6+$AC$22,FALSE),"")</f>
        <v>-0.14000000000000001</v>
      </c>
      <c r="N12" s="386"/>
      <c r="O12" s="386">
        <f>IF($F$4=$AC$1,VLOOKUP($A12,'FeederSheet CH2a'!$B$5:$DF$29,O$6+$AC$22,FALSE),"")</f>
        <v>-0.78</v>
      </c>
      <c r="P12" s="386">
        <f>IF($F$4=$AC$1,VLOOKUP($A12,'FeederSheet CH2a'!$B$5:$DF$29,P$6+$AC$22,FALSE),"")</f>
        <v>-0.05</v>
      </c>
      <c r="Q12" s="386">
        <f>IF($F$4=$AC$1,VLOOKUP($A12,'FeederSheet CH2a'!$B$5:$DF$29,Q$6+$AC$22,FALSE),"")</f>
        <v>-0.13</v>
      </c>
      <c r="R12" s="382"/>
      <c r="S12" s="384"/>
      <c r="T12" s="383"/>
      <c r="U12" s="383"/>
      <c r="V12" s="383"/>
      <c r="W12" s="382"/>
      <c r="AA12" s="406"/>
      <c r="AB12" s="406"/>
      <c r="AC12" s="876" t="s">
        <v>159</v>
      </c>
      <c r="AD12" s="406"/>
      <c r="AE12" s="406"/>
      <c r="AF12" s="406"/>
      <c r="AG12" s="406"/>
      <c r="AH12" s="405"/>
      <c r="AI12" s="405"/>
    </row>
    <row r="13" spans="1:116" x14ac:dyDescent="0.2">
      <c r="A13" s="391" t="s">
        <v>175</v>
      </c>
      <c r="B13" s="404" t="s">
        <v>74</v>
      </c>
      <c r="C13" s="403">
        <f>VLOOKUP($A13,'FeederSheet CH2a'!$B$5:$DF$29,C$6+$AC$23+$AC$22,FALSE)</f>
        <v>172</v>
      </c>
      <c r="D13" s="403">
        <f>VLOOKUP($A13,'FeederSheet CH2a'!$B$5:$DF$29,D$6+$AC$23+$AC$22,FALSE)</f>
        <v>1326</v>
      </c>
      <c r="E13" s="403">
        <f>VLOOKUP($A13,'FeederSheet CH2a'!$B$5:$DF$29,E$6+$AC$23+$AC$22,FALSE)</f>
        <v>1498</v>
      </c>
      <c r="F13" s="403"/>
      <c r="G13" s="402">
        <f>VLOOKUP($A13,'FeederSheet CH2a'!$B$5:$DF$29,G$6+$AC$19+$AC$22,FALSE)</f>
        <v>-0.69</v>
      </c>
      <c r="H13" s="402">
        <f>VLOOKUP($A13,'FeederSheet CH2a'!$B$5:$DF$29,H$6+$AC$19+$AC$22,FALSE)</f>
        <v>0.21</v>
      </c>
      <c r="I13" s="402">
        <f>VLOOKUP($A13,'FeederSheet CH2a'!$B$5:$DF$29,I$6+$AC$19+$AC$22,FALSE)</f>
        <v>0.11</v>
      </c>
      <c r="J13" s="401"/>
      <c r="K13" s="400">
        <f>IF($F$4=$AC$1,VLOOKUP($A13,'FeederSheet CH2a'!$B$5:$DF$29,K$6+$AC$22,FALSE),"")</f>
        <v>-0.88</v>
      </c>
      <c r="L13" s="386">
        <f>IF($F$4=$AC$1,VLOOKUP($A13,'FeederSheet CH2a'!$B$5:$DF$29,L$6+$AC$22,FALSE),"")</f>
        <v>0.15</v>
      </c>
      <c r="M13" s="386">
        <f>IF($F$4=$AC$1,VLOOKUP($A13,'FeederSheet CH2a'!$B$5:$DF$29,M$6+$AC$22,FALSE),"")</f>
        <v>0.05</v>
      </c>
      <c r="N13" s="386"/>
      <c r="O13" s="386">
        <f>IF($F$4=$AC$1,VLOOKUP($A13,'FeederSheet CH2a'!$B$5:$DF$29,O$6+$AC$22,FALSE),"")</f>
        <v>-0.5</v>
      </c>
      <c r="P13" s="386">
        <f>IF($F$4=$AC$1,VLOOKUP($A13,'FeederSheet CH2a'!$B$5:$DF$29,P$6+$AC$22,FALSE),"")</f>
        <v>0.28000000000000003</v>
      </c>
      <c r="Q13" s="386">
        <f>IF($F$4=$AC$1,VLOOKUP($A13,'FeederSheet CH2a'!$B$5:$DF$29,Q$6+$AC$22,FALSE),"")</f>
        <v>0.17</v>
      </c>
      <c r="R13" s="382"/>
      <c r="S13" s="384"/>
      <c r="T13" s="383"/>
      <c r="U13" s="383"/>
      <c r="V13" s="383"/>
      <c r="W13" s="382"/>
      <c r="AA13" s="406"/>
      <c r="AB13" s="406"/>
      <c r="AC13" s="876" t="s">
        <v>162</v>
      </c>
      <c r="AD13" s="406"/>
      <c r="AE13" s="406"/>
      <c r="AF13" s="406"/>
      <c r="AG13" s="406"/>
      <c r="AH13" s="405"/>
      <c r="AI13" s="405"/>
    </row>
    <row r="14" spans="1:116" x14ac:dyDescent="0.2">
      <c r="A14" s="391" t="s">
        <v>176</v>
      </c>
      <c r="B14" s="404" t="s">
        <v>75</v>
      </c>
      <c r="C14" s="403">
        <f>VLOOKUP($A14,'FeederSheet CH2a'!$B$5:$DF$29,C$6+$AC$23+$AC$22,FALSE)</f>
        <v>59</v>
      </c>
      <c r="D14" s="403">
        <f>VLOOKUP($A14,'FeederSheet CH2a'!$B$5:$DF$29,D$6+$AC$23+$AC$22,FALSE)</f>
        <v>41</v>
      </c>
      <c r="E14" s="403">
        <f>VLOOKUP($A14,'FeederSheet CH2a'!$B$5:$DF$29,E$6+$AC$23+$AC$22,FALSE)</f>
        <v>100</v>
      </c>
      <c r="F14" s="403"/>
      <c r="G14" s="402">
        <f>VLOOKUP($A14,'FeederSheet CH2a'!$B$5:$DF$29,G$6+$AC$19+$AC$22,FALSE)</f>
        <v>-1.37</v>
      </c>
      <c r="H14" s="402">
        <f>VLOOKUP($A14,'FeederSheet CH2a'!$B$5:$DF$29,H$6+$AC$19+$AC$22,FALSE)</f>
        <v>-0.87</v>
      </c>
      <c r="I14" s="402">
        <f>VLOOKUP($A14,'FeederSheet CH2a'!$B$5:$DF$29,I$6+$AC$19+$AC$22,FALSE)</f>
        <v>-1.1599999999999999</v>
      </c>
      <c r="J14" s="401"/>
      <c r="K14" s="400">
        <f>IF($F$4=$AC$1,VLOOKUP($A14,'FeederSheet CH2a'!$B$5:$DF$29,K$6+$AC$22,FALSE),"")</f>
        <v>-1.69</v>
      </c>
      <c r="L14" s="386">
        <f>IF($F$4=$AC$1,VLOOKUP($A14,'FeederSheet CH2a'!$B$5:$DF$29,L$6+$AC$22,FALSE),"")</f>
        <v>-1.25</v>
      </c>
      <c r="M14" s="386">
        <f>IF($F$4=$AC$1,VLOOKUP($A14,'FeederSheet CH2a'!$B$5:$DF$29,M$6+$AC$22,FALSE),"")</f>
        <v>-1.41</v>
      </c>
      <c r="N14" s="386"/>
      <c r="O14" s="386">
        <f>IF($F$4=$AC$1,VLOOKUP($A14,'FeederSheet CH2a'!$B$5:$DF$29,O$6+$AC$22,FALSE),"")</f>
        <v>-1.05</v>
      </c>
      <c r="P14" s="386">
        <f>IF($F$4=$AC$1,VLOOKUP($A14,'FeederSheet CH2a'!$B$5:$DF$29,P$6+$AC$22,FALSE),"")</f>
        <v>-0.48</v>
      </c>
      <c r="Q14" s="386">
        <f>IF($F$4=$AC$1,VLOOKUP($A14,'FeederSheet CH2a'!$B$5:$DF$29,Q$6+$AC$22,FALSE),"")</f>
        <v>-0.92</v>
      </c>
      <c r="R14" s="382"/>
      <c r="S14" s="384"/>
      <c r="T14" s="383"/>
      <c r="U14" s="383"/>
      <c r="V14" s="383"/>
      <c r="W14" s="382"/>
      <c r="AA14" s="406"/>
      <c r="AB14" s="406"/>
      <c r="AC14" s="876"/>
      <c r="AD14" s="406"/>
      <c r="AE14" s="406"/>
      <c r="AF14" s="406"/>
      <c r="AG14" s="406"/>
      <c r="AH14" s="405"/>
      <c r="AI14" s="405"/>
    </row>
    <row r="15" spans="1:116" x14ac:dyDescent="0.2">
      <c r="A15" s="391" t="s">
        <v>177</v>
      </c>
      <c r="B15" s="404" t="s">
        <v>76</v>
      </c>
      <c r="C15" s="403">
        <f>VLOOKUP($A15,'FeederSheet CH2a'!$B$5:$DF$29,C$6+$AC$23+$AC$22,FALSE)</f>
        <v>289</v>
      </c>
      <c r="D15" s="403">
        <f>VLOOKUP($A15,'FeederSheet CH2a'!$B$5:$DF$29,D$6+$AC$23+$AC$22,FALSE)</f>
        <v>448</v>
      </c>
      <c r="E15" s="403">
        <f>VLOOKUP($A15,'FeederSheet CH2a'!$B$5:$DF$29,E$6+$AC$23+$AC$22,FALSE)</f>
        <v>737</v>
      </c>
      <c r="F15" s="403"/>
      <c r="G15" s="402">
        <f>VLOOKUP($A15,'FeederSheet CH2a'!$B$5:$DF$29,G$6+$AC$19+$AC$22,FALSE)</f>
        <v>-1.05</v>
      </c>
      <c r="H15" s="402">
        <f>VLOOKUP($A15,'FeederSheet CH2a'!$B$5:$DF$29,H$6+$AC$19+$AC$22,FALSE)</f>
        <v>-0.61</v>
      </c>
      <c r="I15" s="402">
        <f>VLOOKUP($A15,'FeederSheet CH2a'!$B$5:$DF$29,I$6+$AC$19+$AC$22,FALSE)</f>
        <v>-0.78</v>
      </c>
      <c r="J15" s="401"/>
      <c r="K15" s="400">
        <f>IF($F$4=$AC$1,VLOOKUP($A15,'FeederSheet CH2a'!$B$5:$DF$29,K$6+$AC$22,FALSE),"")</f>
        <v>-1.2</v>
      </c>
      <c r="L15" s="386">
        <f>IF($F$4=$AC$1,VLOOKUP($A15,'FeederSheet CH2a'!$B$5:$DF$29,L$6+$AC$22,FALSE),"")</f>
        <v>-0.73</v>
      </c>
      <c r="M15" s="386">
        <f>IF($F$4=$AC$1,VLOOKUP($A15,'FeederSheet CH2a'!$B$5:$DF$29,M$6+$AC$22,FALSE),"")</f>
        <v>-0.87</v>
      </c>
      <c r="N15" s="386"/>
      <c r="O15" s="386">
        <f>IF($F$4=$AC$1,VLOOKUP($A15,'FeederSheet CH2a'!$B$5:$DF$29,O$6+$AC$22,FALSE),"")</f>
        <v>-0.91</v>
      </c>
      <c r="P15" s="386">
        <f>IF($F$4=$AC$1,VLOOKUP($A15,'FeederSheet CH2a'!$B$5:$DF$29,P$6+$AC$22,FALSE),"")</f>
        <v>-0.49</v>
      </c>
      <c r="Q15" s="386">
        <f>IF($F$4=$AC$1,VLOOKUP($A15,'FeederSheet CH2a'!$B$5:$DF$29,Q$6+$AC$22,FALSE),"")</f>
        <v>-0.69</v>
      </c>
      <c r="R15" s="382"/>
      <c r="S15" s="384"/>
      <c r="T15" s="383"/>
      <c r="U15" s="383"/>
      <c r="V15" s="383"/>
      <c r="W15" s="382"/>
      <c r="AA15" s="406"/>
      <c r="AB15" s="406"/>
      <c r="AC15" s="876"/>
      <c r="AD15" s="406"/>
      <c r="AE15" s="406"/>
      <c r="AF15" s="406"/>
      <c r="AG15" s="406"/>
      <c r="AH15" s="405"/>
      <c r="AI15" s="405"/>
    </row>
    <row r="16" spans="1:116" x14ac:dyDescent="0.2">
      <c r="A16" s="391" t="s">
        <v>178</v>
      </c>
      <c r="B16" s="404" t="s">
        <v>77</v>
      </c>
      <c r="C16" s="403">
        <f>VLOOKUP($A16,'FeederSheet CH2a'!$B$5:$DF$29,C$6+$AC$23+$AC$22,FALSE)</f>
        <v>1882</v>
      </c>
      <c r="D16" s="403">
        <f>VLOOKUP($A16,'FeederSheet CH2a'!$B$5:$DF$29,D$6+$AC$23+$AC$22,FALSE)</f>
        <v>16866</v>
      </c>
      <c r="E16" s="403">
        <f>VLOOKUP($A16,'FeederSheet CH2a'!$B$5:$DF$29,E$6+$AC$23+$AC$22,FALSE)</f>
        <v>18748</v>
      </c>
      <c r="F16" s="403"/>
      <c r="G16" s="402">
        <f>VLOOKUP($A16,'FeederSheet CH2a'!$B$5:$DF$29,G$6+$AC$19+$AC$22,FALSE)</f>
        <v>7.0000000000000007E-2</v>
      </c>
      <c r="H16" s="402">
        <f>VLOOKUP($A16,'FeederSheet CH2a'!$B$5:$DF$29,H$6+$AC$19+$AC$22,FALSE)</f>
        <v>0.56000000000000005</v>
      </c>
      <c r="I16" s="402">
        <f>VLOOKUP($A16,'FeederSheet CH2a'!$B$5:$DF$29,I$6+$AC$19+$AC$22,FALSE)</f>
        <v>0.51</v>
      </c>
      <c r="J16" s="401"/>
      <c r="K16" s="400">
        <f>IF($F$4=$AC$1,VLOOKUP($A16,'FeederSheet CH2a'!$B$5:$DF$29,K$6+$AC$22,FALSE),"")</f>
        <v>0.01</v>
      </c>
      <c r="L16" s="386">
        <f>IF($F$4=$AC$1,VLOOKUP($A16,'FeederSheet CH2a'!$B$5:$DF$29,L$6+$AC$22,FALSE),"")</f>
        <v>0.54</v>
      </c>
      <c r="M16" s="386">
        <f>IF($F$4=$AC$1,VLOOKUP($A16,'FeederSheet CH2a'!$B$5:$DF$29,M$6+$AC$22,FALSE),"")</f>
        <v>0.49</v>
      </c>
      <c r="N16" s="386"/>
      <c r="O16" s="386">
        <f>IF($F$4=$AC$1,VLOOKUP($A16,'FeederSheet CH2a'!$B$5:$DF$29,O$6+$AC$22,FALSE),"")</f>
        <v>0.12</v>
      </c>
      <c r="P16" s="386">
        <f>IF($F$4=$AC$1,VLOOKUP($A16,'FeederSheet CH2a'!$B$5:$DF$29,P$6+$AC$22,FALSE),"")</f>
        <v>0.56999999999999995</v>
      </c>
      <c r="Q16" s="386">
        <f>IF($F$4=$AC$1,VLOOKUP($A16,'FeederSheet CH2a'!$B$5:$DF$29,Q$6+$AC$22,FALSE),"")</f>
        <v>0.52</v>
      </c>
      <c r="R16" s="382"/>
      <c r="S16" s="384"/>
      <c r="T16" s="383"/>
      <c r="U16" s="383"/>
      <c r="V16" s="383"/>
      <c r="W16" s="382"/>
      <c r="AA16" s="406"/>
      <c r="AB16" s="406"/>
      <c r="AC16" s="876"/>
      <c r="AD16" s="406"/>
      <c r="AE16" s="406"/>
      <c r="AF16" s="406"/>
      <c r="AG16" s="406"/>
      <c r="AH16" s="405"/>
      <c r="AI16" s="405"/>
    </row>
    <row r="17" spans="1:35" x14ac:dyDescent="0.2">
      <c r="A17" s="391" t="s">
        <v>78</v>
      </c>
      <c r="B17" s="399" t="s">
        <v>78</v>
      </c>
      <c r="C17" s="398">
        <f>VLOOKUP($A17,'FeederSheet CH2a'!$B$5:$DF$29,C$6+$AC$23+$AC$22,FALSE)</f>
        <v>4183</v>
      </c>
      <c r="D17" s="398">
        <f>VLOOKUP($A17,'FeederSheet CH2a'!$B$5:$DF$29,D$6+$AC$23+$AC$22,FALSE)</f>
        <v>18733</v>
      </c>
      <c r="E17" s="398">
        <f>VLOOKUP($A17,'FeederSheet CH2a'!$B$5:$DF$29,E$6+$AC$23+$AC$22,FALSE)</f>
        <v>22916</v>
      </c>
      <c r="F17" s="398"/>
      <c r="G17" s="397">
        <f>VLOOKUP($A17,'FeederSheet CH2a'!$B$5:$DF$29,G$6+$AC$19+$AC$22,FALSE)</f>
        <v>-0.47</v>
      </c>
      <c r="H17" s="397">
        <f>VLOOKUP($A17,'FeederSheet CH2a'!$B$5:$DF$29,H$6+$AC$19+$AC$22,FALSE)</f>
        <v>0.08</v>
      </c>
      <c r="I17" s="397">
        <f>VLOOKUP($A17,'FeederSheet CH2a'!$B$5:$DF$29,I$6+$AC$19+$AC$22,FALSE)</f>
        <v>-0.02</v>
      </c>
      <c r="J17" s="396"/>
      <c r="K17" s="395">
        <f>IF($F$4=$AC$1,VLOOKUP($A17,'FeederSheet CH2a'!$B$5:$DF$29,K$6+$AC$22,FALSE),"")</f>
        <v>-0.51</v>
      </c>
      <c r="L17" s="394">
        <f>IF($F$4=$AC$1,VLOOKUP($A17,'FeederSheet CH2a'!$B$5:$DF$29,L$6+$AC$22,FALSE),"")</f>
        <v>0.06</v>
      </c>
      <c r="M17" s="394">
        <f>IF($F$4=$AC$1,VLOOKUP($A17,'FeederSheet CH2a'!$B$5:$DF$29,M$6+$AC$22,FALSE),"")</f>
        <v>-0.03</v>
      </c>
      <c r="N17" s="394"/>
      <c r="O17" s="394">
        <f>IF($F$4=$AC$1,VLOOKUP($A17,'FeederSheet CH2a'!$B$5:$DF$29,O$6+$AC$22,FALSE),"")</f>
        <v>-0.43</v>
      </c>
      <c r="P17" s="394">
        <f>IF($F$4=$AC$1,VLOOKUP($A17,'FeederSheet CH2a'!$B$5:$DF$29,P$6+$AC$22,FALSE),"")</f>
        <v>0.1</v>
      </c>
      <c r="Q17" s="394">
        <f>IF($F$4=$AC$1,VLOOKUP($A17,'FeederSheet CH2a'!$B$5:$DF$29,Q$6+$AC$22,FALSE),"")</f>
        <v>0</v>
      </c>
      <c r="R17" s="382"/>
      <c r="S17" s="393"/>
      <c r="T17" s="383"/>
      <c r="U17" s="383"/>
      <c r="V17" s="383"/>
      <c r="W17" s="392"/>
      <c r="AA17" s="406"/>
      <c r="AB17" s="406"/>
      <c r="AD17" s="406"/>
      <c r="AE17" s="406"/>
      <c r="AF17" s="406"/>
      <c r="AG17" s="406"/>
      <c r="AH17" s="405"/>
      <c r="AI17" s="405"/>
    </row>
    <row r="18" spans="1:35" x14ac:dyDescent="0.2">
      <c r="A18" s="391" t="s">
        <v>179</v>
      </c>
      <c r="B18" s="404" t="s">
        <v>79</v>
      </c>
      <c r="C18" s="403">
        <f>VLOOKUP($A18,'FeederSheet CH2a'!$B$5:$DF$29,C$6+$AC$23+$AC$22,FALSE)</f>
        <v>1590</v>
      </c>
      <c r="D18" s="403">
        <f>VLOOKUP($A18,'FeederSheet CH2a'!$B$5:$DF$29,D$6+$AC$23+$AC$22,FALSE)</f>
        <v>5345</v>
      </c>
      <c r="E18" s="403">
        <f>VLOOKUP($A18,'FeederSheet CH2a'!$B$5:$DF$29,E$6+$AC$23+$AC$22,FALSE)</f>
        <v>6935</v>
      </c>
      <c r="F18" s="403"/>
      <c r="G18" s="402">
        <f>VLOOKUP($A18,'FeederSheet CH2a'!$B$5:$DF$29,G$6+$AC$19+$AC$22,FALSE)</f>
        <v>-0.72</v>
      </c>
      <c r="H18" s="402">
        <f>VLOOKUP($A18,'FeederSheet CH2a'!$B$5:$DF$29,H$6+$AC$19+$AC$22,FALSE)</f>
        <v>-0.27</v>
      </c>
      <c r="I18" s="402">
        <f>VLOOKUP($A18,'FeederSheet CH2a'!$B$5:$DF$29,I$6+$AC$19+$AC$22,FALSE)</f>
        <v>-0.37</v>
      </c>
      <c r="J18" s="401"/>
      <c r="K18" s="400">
        <f>IF($F$4=$AC$1,VLOOKUP($A18,'FeederSheet CH2a'!$B$5:$DF$29,K$6+$AC$22,FALSE),"")</f>
        <v>-0.78</v>
      </c>
      <c r="L18" s="386">
        <f>IF($F$4=$AC$1,VLOOKUP($A18,'FeederSheet CH2a'!$B$5:$DF$29,L$6+$AC$22,FALSE),"")</f>
        <v>-0.3</v>
      </c>
      <c r="M18" s="386">
        <f>IF($F$4=$AC$1,VLOOKUP($A18,'FeederSheet CH2a'!$B$5:$DF$29,M$6+$AC$22,FALSE),"")</f>
        <v>-0.4</v>
      </c>
      <c r="N18" s="386"/>
      <c r="O18" s="386">
        <f>IF($F$4=$AC$1,VLOOKUP($A18,'FeederSheet CH2a'!$B$5:$DF$29,O$6+$AC$22,FALSE),"")</f>
        <v>-0.65</v>
      </c>
      <c r="P18" s="386">
        <f>IF($F$4=$AC$1,VLOOKUP($A18,'FeederSheet CH2a'!$B$5:$DF$29,P$6+$AC$22,FALSE),"")</f>
        <v>-0.23</v>
      </c>
      <c r="Q18" s="386">
        <f>IF($F$4=$AC$1,VLOOKUP($A18,'FeederSheet CH2a'!$B$5:$DF$29,Q$6+$AC$22,FALSE),"")</f>
        <v>-0.34</v>
      </c>
      <c r="R18" s="382"/>
      <c r="S18" s="384"/>
      <c r="T18" s="383"/>
      <c r="U18" s="383"/>
      <c r="V18" s="383"/>
      <c r="W18" s="382"/>
      <c r="AA18" s="406"/>
      <c r="AB18" s="406"/>
      <c r="AC18" s="876" t="s">
        <v>363</v>
      </c>
      <c r="AD18" s="406"/>
      <c r="AE18" s="406"/>
      <c r="AF18" s="406"/>
      <c r="AG18" s="406"/>
      <c r="AH18" s="405"/>
      <c r="AI18" s="405"/>
    </row>
    <row r="19" spans="1:35" x14ac:dyDescent="0.2">
      <c r="A19" s="391" t="s">
        <v>180</v>
      </c>
      <c r="B19" s="404" t="s">
        <v>80</v>
      </c>
      <c r="C19" s="403">
        <f>VLOOKUP($A19,'FeederSheet CH2a'!$B$5:$DF$29,C$6+$AC$23+$AC$22,FALSE)</f>
        <v>530</v>
      </c>
      <c r="D19" s="403">
        <f>VLOOKUP($A19,'FeederSheet CH2a'!$B$5:$DF$29,D$6+$AC$23+$AC$22,FALSE)</f>
        <v>2139</v>
      </c>
      <c r="E19" s="403">
        <f>VLOOKUP($A19,'FeederSheet CH2a'!$B$5:$DF$29,E$6+$AC$23+$AC$22,FALSE)</f>
        <v>2669</v>
      </c>
      <c r="F19" s="403"/>
      <c r="G19" s="402">
        <f>VLOOKUP($A19,'FeederSheet CH2a'!$B$5:$DF$29,G$6+$AC$19+$AC$22,FALSE)</f>
        <v>-0.25</v>
      </c>
      <c r="H19" s="402">
        <f>VLOOKUP($A19,'FeederSheet CH2a'!$B$5:$DF$29,H$6+$AC$19+$AC$22,FALSE)</f>
        <v>0.08</v>
      </c>
      <c r="I19" s="402">
        <f>VLOOKUP($A19,'FeederSheet CH2a'!$B$5:$DF$29,I$6+$AC$19+$AC$22,FALSE)</f>
        <v>0.01</v>
      </c>
      <c r="J19" s="401"/>
      <c r="K19" s="400">
        <f>IF($F$4=$AC$1,VLOOKUP($A19,'FeederSheet CH2a'!$B$5:$DF$29,K$6+$AC$22,FALSE),"")</f>
        <v>-0.35</v>
      </c>
      <c r="L19" s="386">
        <f>IF($F$4=$AC$1,VLOOKUP($A19,'FeederSheet CH2a'!$B$5:$DF$29,L$6+$AC$22,FALSE),"")</f>
        <v>0.02</v>
      </c>
      <c r="M19" s="386">
        <f>IF($F$4=$AC$1,VLOOKUP($A19,'FeederSheet CH2a'!$B$5:$DF$29,M$6+$AC$22,FALSE),"")</f>
        <v>-0.04</v>
      </c>
      <c r="N19" s="386"/>
      <c r="O19" s="386">
        <f>IF($F$4=$AC$1,VLOOKUP($A19,'FeederSheet CH2a'!$B$5:$DF$29,O$6+$AC$22,FALSE),"")</f>
        <v>-0.14000000000000001</v>
      </c>
      <c r="P19" s="386">
        <f>IF($F$4=$AC$1,VLOOKUP($A19,'FeederSheet CH2a'!$B$5:$DF$29,P$6+$AC$22,FALSE),"")</f>
        <v>0.13</v>
      </c>
      <c r="Q19" s="386">
        <f>IF($F$4=$AC$1,VLOOKUP($A19,'FeederSheet CH2a'!$B$5:$DF$29,Q$6+$AC$22,FALSE),"")</f>
        <v>0.06</v>
      </c>
      <c r="R19" s="382"/>
      <c r="S19" s="384"/>
      <c r="T19" s="383"/>
      <c r="U19" s="383"/>
      <c r="V19" s="383"/>
      <c r="W19" s="382"/>
      <c r="AA19" s="406"/>
      <c r="AB19" s="406"/>
      <c r="AC19" s="408">
        <f>IF($F$4=AC5,6,IF($F$4=AC1,9,IF($F$4=AC3,18,IF($F$4=AC4,21,IF($F$4=AC2,24,IF($F$4=AC7,27,IF($F$4=AC8,30,IF($F$4=AC6,33,"ERROR"))))))))</f>
        <v>9</v>
      </c>
      <c r="AD19" s="408"/>
      <c r="AE19" s="406"/>
      <c r="AF19" s="406"/>
      <c r="AG19" s="406"/>
      <c r="AH19" s="405"/>
      <c r="AI19" s="405"/>
    </row>
    <row r="20" spans="1:35" x14ac:dyDescent="0.2">
      <c r="A20" s="391" t="s">
        <v>181</v>
      </c>
      <c r="B20" s="404" t="s">
        <v>81</v>
      </c>
      <c r="C20" s="403">
        <f>VLOOKUP($A20,'FeederSheet CH2a'!$B$5:$DF$29,C$6+$AC$23+$AC$22,FALSE)</f>
        <v>665</v>
      </c>
      <c r="D20" s="403">
        <f>VLOOKUP($A20,'FeederSheet CH2a'!$B$5:$DF$29,D$6+$AC$23+$AC$22,FALSE)</f>
        <v>4484</v>
      </c>
      <c r="E20" s="403">
        <f>VLOOKUP($A20,'FeederSheet CH2a'!$B$5:$DF$29,E$6+$AC$23+$AC$22,FALSE)</f>
        <v>5149</v>
      </c>
      <c r="F20" s="403"/>
      <c r="G20" s="402">
        <f>VLOOKUP($A20,'FeederSheet CH2a'!$B$5:$DF$29,G$6+$AC$19+$AC$22,FALSE)</f>
        <v>-0.33</v>
      </c>
      <c r="H20" s="402">
        <f>VLOOKUP($A20,'FeederSheet CH2a'!$B$5:$DF$29,H$6+$AC$19+$AC$22,FALSE)</f>
        <v>0.3</v>
      </c>
      <c r="I20" s="402">
        <f>VLOOKUP($A20,'FeederSheet CH2a'!$B$5:$DF$29,I$6+$AC$19+$AC$22,FALSE)</f>
        <v>0.22</v>
      </c>
      <c r="J20" s="401"/>
      <c r="K20" s="400">
        <f>IF($F$4=$AC$1,VLOOKUP($A20,'FeederSheet CH2a'!$B$5:$DF$29,K$6+$AC$22,FALSE),"")</f>
        <v>-0.42</v>
      </c>
      <c r="L20" s="386">
        <f>IF($F$4=$AC$1,VLOOKUP($A20,'FeederSheet CH2a'!$B$5:$DF$29,L$6+$AC$22,FALSE),"")</f>
        <v>0.26</v>
      </c>
      <c r="M20" s="386">
        <f>IF($F$4=$AC$1,VLOOKUP($A20,'FeederSheet CH2a'!$B$5:$DF$29,M$6+$AC$22,FALSE),"")</f>
        <v>0.18</v>
      </c>
      <c r="N20" s="386"/>
      <c r="O20" s="386">
        <f>IF($F$4=$AC$1,VLOOKUP($A20,'FeederSheet CH2a'!$B$5:$DF$29,O$6+$AC$22,FALSE),"")</f>
        <v>-0.23</v>
      </c>
      <c r="P20" s="386">
        <f>IF($F$4=$AC$1,VLOOKUP($A20,'FeederSheet CH2a'!$B$5:$DF$29,P$6+$AC$22,FALSE),"")</f>
        <v>0.33</v>
      </c>
      <c r="Q20" s="386">
        <f>IF($F$4=$AC$1,VLOOKUP($A20,'FeederSheet CH2a'!$B$5:$DF$29,Q$6+$AC$22,FALSE),"")</f>
        <v>0.25</v>
      </c>
      <c r="R20" s="382"/>
      <c r="S20" s="384"/>
      <c r="T20" s="383"/>
      <c r="U20" s="383"/>
      <c r="V20" s="383"/>
      <c r="W20" s="382"/>
      <c r="AA20" s="406"/>
      <c r="AB20" s="406"/>
      <c r="AC20" s="408"/>
      <c r="AD20" s="406"/>
      <c r="AE20" s="406"/>
      <c r="AF20" s="406"/>
      <c r="AG20" s="406"/>
      <c r="AH20" s="405"/>
      <c r="AI20" s="405"/>
    </row>
    <row r="21" spans="1:35" x14ac:dyDescent="0.2">
      <c r="A21" s="391" t="s">
        <v>182</v>
      </c>
      <c r="B21" s="404" t="s">
        <v>82</v>
      </c>
      <c r="C21" s="403">
        <f>VLOOKUP($A21,'FeederSheet CH2a'!$B$5:$DF$29,C$6+$AC$23+$AC$22,FALSE)</f>
        <v>1398</v>
      </c>
      <c r="D21" s="403">
        <f>VLOOKUP($A21,'FeederSheet CH2a'!$B$5:$DF$29,D$6+$AC$23+$AC$22,FALSE)</f>
        <v>6765</v>
      </c>
      <c r="E21" s="403">
        <f>VLOOKUP($A21,'FeederSheet CH2a'!$B$5:$DF$29,E$6+$AC$23+$AC$22,FALSE)</f>
        <v>8163</v>
      </c>
      <c r="F21" s="403"/>
      <c r="G21" s="402">
        <f>VLOOKUP($A21,'FeederSheet CH2a'!$B$5:$DF$29,G$6+$AC$19+$AC$22,FALSE)</f>
        <v>-0.34</v>
      </c>
      <c r="H21" s="402">
        <f>VLOOKUP($A21,'FeederSheet CH2a'!$B$5:$DF$29,H$6+$AC$19+$AC$22,FALSE)</f>
        <v>0.22</v>
      </c>
      <c r="I21" s="402">
        <f>VLOOKUP($A21,'FeederSheet CH2a'!$B$5:$DF$29,I$6+$AC$19+$AC$22,FALSE)</f>
        <v>0.12</v>
      </c>
      <c r="J21" s="401"/>
      <c r="K21" s="400">
        <f>IF($F$4=$AC$1,VLOOKUP($A21,'FeederSheet CH2a'!$B$5:$DF$29,K$6+$AC$22,FALSE),"")</f>
        <v>-0.41</v>
      </c>
      <c r="L21" s="386">
        <f>IF($F$4=$AC$1,VLOOKUP($A21,'FeederSheet CH2a'!$B$5:$DF$29,L$6+$AC$22,FALSE),"")</f>
        <v>0.19</v>
      </c>
      <c r="M21" s="386">
        <f>IF($F$4=$AC$1,VLOOKUP($A21,'FeederSheet CH2a'!$B$5:$DF$29,M$6+$AC$22,FALSE),"")</f>
        <v>0.1</v>
      </c>
      <c r="N21" s="386"/>
      <c r="O21" s="386">
        <f>IF($F$4=$AC$1,VLOOKUP($A21,'FeederSheet CH2a'!$B$5:$DF$29,O$6+$AC$22,FALSE),"")</f>
        <v>-0.28000000000000003</v>
      </c>
      <c r="P21" s="386">
        <f>IF($F$4=$AC$1,VLOOKUP($A21,'FeederSheet CH2a'!$B$5:$DF$29,P$6+$AC$22,FALSE),"")</f>
        <v>0.25</v>
      </c>
      <c r="Q21" s="386">
        <f>IF($F$4=$AC$1,VLOOKUP($A21,'FeederSheet CH2a'!$B$5:$DF$29,Q$6+$AC$22,FALSE),"")</f>
        <v>0.15</v>
      </c>
      <c r="R21" s="382"/>
      <c r="S21" s="384"/>
      <c r="T21" s="383"/>
      <c r="U21" s="383"/>
      <c r="V21" s="383"/>
      <c r="W21" s="382"/>
      <c r="AA21" s="406"/>
      <c r="AB21" s="406"/>
      <c r="AC21" s="877"/>
      <c r="AD21" s="406"/>
      <c r="AE21" s="406"/>
      <c r="AF21" s="406"/>
      <c r="AG21" s="406"/>
      <c r="AH21" s="405"/>
      <c r="AI21" s="405"/>
    </row>
    <row r="22" spans="1:35" x14ac:dyDescent="0.2">
      <c r="A22" s="391" t="s">
        <v>83</v>
      </c>
      <c r="B22" s="399" t="s">
        <v>83</v>
      </c>
      <c r="C22" s="398">
        <f>VLOOKUP($A22,'FeederSheet CH2a'!$B$5:$DF$29,C$6+$AC$23+$AC$22,FALSE)</f>
        <v>8110</v>
      </c>
      <c r="D22" s="398">
        <f>VLOOKUP($A22,'FeederSheet CH2a'!$B$5:$DF$29,D$6+$AC$23+$AC$22,FALSE)</f>
        <v>42350</v>
      </c>
      <c r="E22" s="398">
        <f>VLOOKUP($A22,'FeederSheet CH2a'!$B$5:$DF$29,E$6+$AC$23+$AC$22,FALSE)</f>
        <v>50460</v>
      </c>
      <c r="F22" s="398"/>
      <c r="G22" s="397">
        <f>VLOOKUP($A22,'FeederSheet CH2a'!$B$5:$DF$29,G$6+$AC$19+$AC$22,FALSE)</f>
        <v>0.15</v>
      </c>
      <c r="H22" s="397">
        <f>VLOOKUP($A22,'FeederSheet CH2a'!$B$5:$DF$29,H$6+$AC$19+$AC$22,FALSE)</f>
        <v>0.51</v>
      </c>
      <c r="I22" s="397">
        <f>VLOOKUP($A22,'FeederSheet CH2a'!$B$5:$DF$29,I$6+$AC$19+$AC$22,FALSE)</f>
        <v>0.45</v>
      </c>
      <c r="J22" s="396"/>
      <c r="K22" s="395">
        <f>IF($F$4=$AC$1,VLOOKUP($A22,'FeederSheet CH2a'!$B$5:$DF$29,K$6+$AC$22,FALSE),"")</f>
        <v>0.12</v>
      </c>
      <c r="L22" s="394">
        <f>IF($F$4=$AC$1,VLOOKUP($A22,'FeederSheet CH2a'!$B$5:$DF$29,L$6+$AC$22,FALSE),"")</f>
        <v>0.5</v>
      </c>
      <c r="M22" s="394">
        <f>IF($F$4=$AC$1,VLOOKUP($A22,'FeederSheet CH2a'!$B$5:$DF$29,M$6+$AC$22,FALSE),"")</f>
        <v>0.44</v>
      </c>
      <c r="N22" s="394"/>
      <c r="O22" s="394">
        <f>IF($F$4=$AC$1,VLOOKUP($A22,'FeederSheet CH2a'!$B$5:$DF$29,O$6+$AC$22,FALSE),"")</f>
        <v>0.18</v>
      </c>
      <c r="P22" s="394">
        <f>IF($F$4=$AC$1,VLOOKUP($A22,'FeederSheet CH2a'!$B$5:$DF$29,P$6+$AC$22,FALSE),"")</f>
        <v>0.52</v>
      </c>
      <c r="Q22" s="394">
        <f>IF($F$4=$AC$1,VLOOKUP($A22,'FeederSheet CH2a'!$B$5:$DF$29,Q$6+$AC$22,FALSE),"")</f>
        <v>0.46</v>
      </c>
      <c r="R22" s="382"/>
      <c r="S22" s="393"/>
      <c r="T22" s="383"/>
      <c r="U22" s="383"/>
      <c r="V22" s="383"/>
      <c r="W22" s="392"/>
      <c r="AA22" s="406"/>
      <c r="AB22" s="406"/>
      <c r="AC22" s="408">
        <f>IF($F$5="Girls",0,IF($F$5="Boys",1,IF($F$5="All",2)))</f>
        <v>2</v>
      </c>
      <c r="AD22" s="408"/>
      <c r="AE22" s="406"/>
      <c r="AF22" s="406"/>
      <c r="AG22" s="406"/>
      <c r="AH22" s="405"/>
      <c r="AI22" s="405"/>
    </row>
    <row r="23" spans="1:35" x14ac:dyDescent="0.2">
      <c r="A23" s="391" t="s">
        <v>183</v>
      </c>
      <c r="B23" s="404" t="s">
        <v>84</v>
      </c>
      <c r="C23" s="403">
        <f>VLOOKUP($A23,'FeederSheet CH2a'!$B$5:$DF$29,C$6+$AC$23+$AC$22,FALSE)</f>
        <v>920</v>
      </c>
      <c r="D23" s="403">
        <f>VLOOKUP($A23,'FeederSheet CH2a'!$B$5:$DF$29,D$6+$AC$23+$AC$22,FALSE)</f>
        <v>11897</v>
      </c>
      <c r="E23" s="403">
        <f>VLOOKUP($A23,'FeederSheet CH2a'!$B$5:$DF$29,E$6+$AC$23+$AC$22,FALSE)</f>
        <v>12817</v>
      </c>
      <c r="F23" s="403"/>
      <c r="G23" s="402">
        <f>VLOOKUP($A23,'FeederSheet CH2a'!$B$5:$DF$29,G$6+$AC$19+$AC$22,FALSE)</f>
        <v>0.33</v>
      </c>
      <c r="H23" s="402">
        <f>VLOOKUP($A23,'FeederSheet CH2a'!$B$5:$DF$29,H$6+$AC$19+$AC$22,FALSE)</f>
        <v>0.75</v>
      </c>
      <c r="I23" s="402">
        <f>VLOOKUP($A23,'FeederSheet CH2a'!$B$5:$DF$29,I$6+$AC$19+$AC$22,FALSE)</f>
        <v>0.72</v>
      </c>
      <c r="J23" s="401"/>
      <c r="K23" s="400">
        <f>IF($F$4=$AC$1,VLOOKUP($A23,'FeederSheet CH2a'!$B$5:$DF$29,K$6+$AC$22,FALSE),"")</f>
        <v>0.25</v>
      </c>
      <c r="L23" s="386">
        <f>IF($F$4=$AC$1,VLOOKUP($A23,'FeederSheet CH2a'!$B$5:$DF$29,L$6+$AC$22,FALSE),"")</f>
        <v>0.72</v>
      </c>
      <c r="M23" s="386">
        <f>IF($F$4=$AC$1,VLOOKUP($A23,'FeederSheet CH2a'!$B$5:$DF$29,M$6+$AC$22,FALSE),"")</f>
        <v>0.7</v>
      </c>
      <c r="N23" s="386"/>
      <c r="O23" s="386">
        <f>IF($F$4=$AC$1,VLOOKUP($A23,'FeederSheet CH2a'!$B$5:$DF$29,O$6+$AC$22,FALSE),"")</f>
        <v>0.41</v>
      </c>
      <c r="P23" s="386">
        <f>IF($F$4=$AC$1,VLOOKUP($A23,'FeederSheet CH2a'!$B$5:$DF$29,P$6+$AC$22,FALSE),"")</f>
        <v>0.77</v>
      </c>
      <c r="Q23" s="386">
        <f>IF($F$4=$AC$1,VLOOKUP($A23,'FeederSheet CH2a'!$B$5:$DF$29,Q$6+$AC$22,FALSE),"")</f>
        <v>0.74</v>
      </c>
      <c r="R23" s="382"/>
      <c r="S23" s="384"/>
      <c r="T23" s="383"/>
      <c r="U23" s="383"/>
      <c r="V23" s="383"/>
      <c r="W23" s="382"/>
      <c r="X23" s="382"/>
      <c r="Y23" s="382"/>
      <c r="Z23" s="382"/>
      <c r="AA23" s="406"/>
      <c r="AB23" s="406"/>
      <c r="AC23" s="408">
        <f>IF($F$4=AC5,0,IF($F$4=AC1,3,IF($F$4=AC3,0,IF($F$4=AC4,0,IF($F$4=AC2,0,IF($F$4 = AC7,0, IF($F$4 = AC8, 0, IF($F$4 = AC6, 0,"ERROR"))))))))</f>
        <v>3</v>
      </c>
      <c r="AD23" s="406"/>
      <c r="AE23" s="406"/>
      <c r="AF23" s="406"/>
      <c r="AG23" s="406"/>
      <c r="AH23" s="405"/>
      <c r="AI23" s="405"/>
    </row>
    <row r="24" spans="1:35" ht="15" customHeight="1" x14ac:dyDescent="0.2">
      <c r="A24" s="391" t="s">
        <v>184</v>
      </c>
      <c r="B24" s="404" t="s">
        <v>85</v>
      </c>
      <c r="C24" s="403">
        <f>VLOOKUP($A24,'FeederSheet CH2a'!$B$5:$DF$29,C$6+$AC$23+$AC$22,FALSE)</f>
        <v>4172</v>
      </c>
      <c r="D24" s="403">
        <f>VLOOKUP($A24,'FeederSheet CH2a'!$B$5:$DF$29,D$6+$AC$23+$AC$22,FALSE)</f>
        <v>17190</v>
      </c>
      <c r="E24" s="403">
        <f>VLOOKUP($A24,'FeederSheet CH2a'!$B$5:$DF$29,E$6+$AC$23+$AC$22,FALSE)</f>
        <v>21362</v>
      </c>
      <c r="F24" s="403"/>
      <c r="G24" s="402">
        <f>VLOOKUP($A24,'FeederSheet CH2a'!$B$5:$DF$29,G$6+$AC$19+$AC$22,FALSE)</f>
        <v>0.02</v>
      </c>
      <c r="H24" s="402">
        <f>VLOOKUP($A24,'FeederSheet CH2a'!$B$5:$DF$29,H$6+$AC$19+$AC$22,FALSE)</f>
        <v>0.28000000000000003</v>
      </c>
      <c r="I24" s="402">
        <f>VLOOKUP($A24,'FeederSheet CH2a'!$B$5:$DF$29,I$6+$AC$19+$AC$22,FALSE)</f>
        <v>0.23</v>
      </c>
      <c r="J24" s="401"/>
      <c r="K24" s="400">
        <f>IF($F$4=$AC$1,VLOOKUP($A24,'FeederSheet CH2a'!$B$5:$DF$29,K$6+$AC$22,FALSE),"")</f>
        <v>-0.02</v>
      </c>
      <c r="L24" s="386">
        <f>IF($F$4=$AC$1,VLOOKUP($A24,'FeederSheet CH2a'!$B$5:$DF$29,L$6+$AC$22,FALSE),"")</f>
        <v>0.26</v>
      </c>
      <c r="M24" s="386">
        <f>IF($F$4=$AC$1,VLOOKUP($A24,'FeederSheet CH2a'!$B$5:$DF$29,M$6+$AC$22,FALSE),"")</f>
        <v>0.21</v>
      </c>
      <c r="N24" s="386"/>
      <c r="O24" s="386">
        <f>IF($F$4=$AC$1,VLOOKUP($A24,'FeederSheet CH2a'!$B$5:$DF$29,O$6+$AC$22,FALSE),"")</f>
        <v>0.05</v>
      </c>
      <c r="P24" s="386">
        <f>IF($F$4=$AC$1,VLOOKUP($A24,'FeederSheet CH2a'!$B$5:$DF$29,P$6+$AC$22,FALSE),"")</f>
        <v>0.3</v>
      </c>
      <c r="Q24" s="386">
        <f>IF($F$4=$AC$1,VLOOKUP($A24,'FeederSheet CH2a'!$B$5:$DF$29,Q$6+$AC$22,FALSE),"")</f>
        <v>0.25</v>
      </c>
      <c r="R24" s="382"/>
      <c r="S24" s="384"/>
      <c r="T24" s="383"/>
      <c r="U24" s="383"/>
      <c r="V24" s="383"/>
      <c r="W24" s="382"/>
      <c r="X24" s="382"/>
      <c r="Y24" s="382"/>
      <c r="Z24" s="382"/>
      <c r="AA24" s="406"/>
      <c r="AB24" s="406"/>
      <c r="AC24" s="408"/>
      <c r="AD24" s="406"/>
      <c r="AE24" s="406"/>
      <c r="AF24" s="406"/>
      <c r="AG24" s="406"/>
      <c r="AH24" s="405"/>
      <c r="AI24" s="405"/>
    </row>
    <row r="25" spans="1:35" x14ac:dyDescent="0.2">
      <c r="A25" s="391" t="s">
        <v>185</v>
      </c>
      <c r="B25" s="404" t="s">
        <v>86</v>
      </c>
      <c r="C25" s="403">
        <f>VLOOKUP($A25,'FeederSheet CH2a'!$B$5:$DF$29,C$6+$AC$23+$AC$22,FALSE)</f>
        <v>2185</v>
      </c>
      <c r="D25" s="403">
        <f>VLOOKUP($A25,'FeederSheet CH2a'!$B$5:$DF$29,D$6+$AC$23+$AC$22,FALSE)</f>
        <v>6574</v>
      </c>
      <c r="E25" s="403">
        <f>VLOOKUP($A25,'FeederSheet CH2a'!$B$5:$DF$29,E$6+$AC$23+$AC$22,FALSE)</f>
        <v>8759</v>
      </c>
      <c r="F25" s="403"/>
      <c r="G25" s="402">
        <f>VLOOKUP($A25,'FeederSheet CH2a'!$B$5:$DF$29,G$6+$AC$19+$AC$22,FALSE)</f>
        <v>0.26</v>
      </c>
      <c r="H25" s="402">
        <f>VLOOKUP($A25,'FeederSheet CH2a'!$B$5:$DF$29,H$6+$AC$19+$AC$22,FALSE)</f>
        <v>0.51</v>
      </c>
      <c r="I25" s="402">
        <f>VLOOKUP($A25,'FeederSheet CH2a'!$B$5:$DF$29,I$6+$AC$19+$AC$22,FALSE)</f>
        <v>0.44</v>
      </c>
      <c r="J25" s="401"/>
      <c r="K25" s="400">
        <f>IF($F$4=$AC$1,VLOOKUP($A25,'FeederSheet CH2a'!$B$5:$DF$29,K$6+$AC$22,FALSE),"")</f>
        <v>0.21</v>
      </c>
      <c r="L25" s="386">
        <f>IF($F$4=$AC$1,VLOOKUP($A25,'FeederSheet CH2a'!$B$5:$DF$29,L$6+$AC$22,FALSE),"")</f>
        <v>0.47</v>
      </c>
      <c r="M25" s="386">
        <f>IF($F$4=$AC$1,VLOOKUP($A25,'FeederSheet CH2a'!$B$5:$DF$29,M$6+$AC$22,FALSE),"")</f>
        <v>0.42</v>
      </c>
      <c r="N25" s="386"/>
      <c r="O25" s="386">
        <f>IF($F$4=$AC$1,VLOOKUP($A25,'FeederSheet CH2a'!$B$5:$DF$29,O$6+$AC$22,FALSE),"")</f>
        <v>0.31</v>
      </c>
      <c r="P25" s="386">
        <f>IF($F$4=$AC$1,VLOOKUP($A25,'FeederSheet CH2a'!$B$5:$DF$29,P$6+$AC$22,FALSE),"")</f>
        <v>0.54</v>
      </c>
      <c r="Q25" s="386">
        <f>IF($F$4=$AC$1,VLOOKUP($A25,'FeederSheet CH2a'!$B$5:$DF$29,Q$6+$AC$22,FALSE),"")</f>
        <v>0.47</v>
      </c>
      <c r="R25" s="382"/>
      <c r="S25" s="384"/>
      <c r="T25" s="383"/>
      <c r="U25" s="383"/>
      <c r="V25" s="383"/>
      <c r="W25" s="382"/>
      <c r="X25" s="382"/>
      <c r="Y25" s="382"/>
      <c r="Z25" s="382"/>
      <c r="AA25" s="406"/>
      <c r="AB25" s="406"/>
      <c r="AC25" s="877">
        <f>IF($F$4=$AC$1,2,IF($F$4=$AC$6,2,1))</f>
        <v>2</v>
      </c>
      <c r="AD25" s="406"/>
      <c r="AE25" s="406"/>
      <c r="AF25" s="406"/>
      <c r="AG25" s="406"/>
      <c r="AH25" s="405"/>
      <c r="AI25" s="405"/>
    </row>
    <row r="26" spans="1:35" x14ac:dyDescent="0.2">
      <c r="A26" s="391" t="s">
        <v>186</v>
      </c>
      <c r="B26" s="404" t="s">
        <v>87</v>
      </c>
      <c r="C26" s="403">
        <f>VLOOKUP($A26,'FeederSheet CH2a'!$B$5:$DF$29,C$6+$AC$23+$AC$22,FALSE)</f>
        <v>833</v>
      </c>
      <c r="D26" s="403">
        <f>VLOOKUP($A26,'FeederSheet CH2a'!$B$5:$DF$29,D$6+$AC$23+$AC$22,FALSE)</f>
        <v>6689</v>
      </c>
      <c r="E26" s="403">
        <f>VLOOKUP($A26,'FeederSheet CH2a'!$B$5:$DF$29,E$6+$AC$23+$AC$22,FALSE)</f>
        <v>7522</v>
      </c>
      <c r="F26" s="403"/>
      <c r="G26" s="402">
        <f>VLOOKUP($A26,'FeederSheet CH2a'!$B$5:$DF$29,G$6+$AC$19+$AC$22,FALSE)</f>
        <v>0.31</v>
      </c>
      <c r="H26" s="402">
        <f>VLOOKUP($A26,'FeederSheet CH2a'!$B$5:$DF$29,H$6+$AC$19+$AC$22,FALSE)</f>
        <v>0.69</v>
      </c>
      <c r="I26" s="402">
        <f>VLOOKUP($A26,'FeederSheet CH2a'!$B$5:$DF$29,I$6+$AC$19+$AC$22,FALSE)</f>
        <v>0.65</v>
      </c>
      <c r="J26" s="401"/>
      <c r="K26" s="400">
        <f>IF($F$4=$AC$1,VLOOKUP($A26,'FeederSheet CH2a'!$B$5:$DF$29,K$6+$AC$22,FALSE),"")</f>
        <v>0.23</v>
      </c>
      <c r="L26" s="386">
        <f>IF($F$4=$AC$1,VLOOKUP($A26,'FeederSheet CH2a'!$B$5:$DF$29,L$6+$AC$22,FALSE),"")</f>
        <v>0.66</v>
      </c>
      <c r="M26" s="386">
        <f>IF($F$4=$AC$1,VLOOKUP($A26,'FeederSheet CH2a'!$B$5:$DF$29,M$6+$AC$22,FALSE),"")</f>
        <v>0.62</v>
      </c>
      <c r="N26" s="386"/>
      <c r="O26" s="386">
        <f>IF($F$4=$AC$1,VLOOKUP($A26,'FeederSheet CH2a'!$B$5:$DF$29,O$6+$AC$22,FALSE),"")</f>
        <v>0.4</v>
      </c>
      <c r="P26" s="386">
        <f>IF($F$4=$AC$1,VLOOKUP($A26,'FeederSheet CH2a'!$B$5:$DF$29,P$6+$AC$22,FALSE),"")</f>
        <v>0.72</v>
      </c>
      <c r="Q26" s="386">
        <f>IF($F$4=$AC$1,VLOOKUP($A26,'FeederSheet CH2a'!$B$5:$DF$29,Q$6+$AC$22,FALSE),"")</f>
        <v>0.68</v>
      </c>
      <c r="R26" s="382"/>
      <c r="S26" s="384"/>
      <c r="T26" s="383"/>
      <c r="U26" s="383"/>
      <c r="V26" s="383"/>
      <c r="W26" s="382"/>
      <c r="X26" s="382"/>
      <c r="Y26" s="382"/>
      <c r="Z26" s="382"/>
      <c r="AA26" s="407"/>
      <c r="AB26" s="407"/>
      <c r="AC26" s="407"/>
      <c r="AD26" s="406"/>
      <c r="AE26" s="406"/>
      <c r="AF26" s="406"/>
      <c r="AG26" s="406"/>
      <c r="AH26" s="405"/>
      <c r="AI26" s="405"/>
    </row>
    <row r="27" spans="1:35" ht="15" customHeight="1" x14ac:dyDescent="0.2">
      <c r="A27" s="391" t="s">
        <v>88</v>
      </c>
      <c r="B27" s="399" t="s">
        <v>88</v>
      </c>
      <c r="C27" s="398">
        <f>VLOOKUP($A27,'FeederSheet CH2a'!$B$5:$DF$29,C$6+$AC$23+$AC$22,FALSE)</f>
        <v>5250</v>
      </c>
      <c r="D27" s="398">
        <f>VLOOKUP($A27,'FeederSheet CH2a'!$B$5:$DF$29,D$6+$AC$23+$AC$22,FALSE)</f>
        <v>19933</v>
      </c>
      <c r="E27" s="398">
        <f>VLOOKUP($A27,'FeederSheet CH2a'!$B$5:$DF$29,E$6+$AC$23+$AC$22,FALSE)</f>
        <v>25183</v>
      </c>
      <c r="F27" s="398"/>
      <c r="G27" s="397">
        <f>VLOOKUP($A27,'FeederSheet CH2a'!$B$5:$DF$29,G$6+$AC$19+$AC$22,FALSE)</f>
        <v>-0.09</v>
      </c>
      <c r="H27" s="397">
        <f>VLOOKUP($A27,'FeederSheet CH2a'!$B$5:$DF$29,H$6+$AC$19+$AC$22,FALSE)</f>
        <v>0.18</v>
      </c>
      <c r="I27" s="397">
        <f>VLOOKUP($A27,'FeederSheet CH2a'!$B$5:$DF$29,I$6+$AC$19+$AC$22,FALSE)</f>
        <v>0.12</v>
      </c>
      <c r="J27" s="396"/>
      <c r="K27" s="395">
        <f>IF($F$4=$AC$1,VLOOKUP($A27,'FeederSheet CH2a'!$B$5:$DF$29,K$6+$AC$22,FALSE),"")</f>
        <v>-0.13</v>
      </c>
      <c r="L27" s="394">
        <f>IF($F$4=$AC$1,VLOOKUP($A27,'FeederSheet CH2a'!$B$5:$DF$29,L$6+$AC$22,FALSE),"")</f>
        <v>0.16</v>
      </c>
      <c r="M27" s="394">
        <f>IF($F$4=$AC$1,VLOOKUP($A27,'FeederSheet CH2a'!$B$5:$DF$29,M$6+$AC$22,FALSE),"")</f>
        <v>0.11</v>
      </c>
      <c r="N27" s="394"/>
      <c r="O27" s="394">
        <f>IF($F$4=$AC$1,VLOOKUP($A27,'FeederSheet CH2a'!$B$5:$DF$29,O$6+$AC$22,FALSE),"")</f>
        <v>-0.06</v>
      </c>
      <c r="P27" s="394">
        <f>IF($F$4=$AC$1,VLOOKUP($A27,'FeederSheet CH2a'!$B$5:$DF$29,P$6+$AC$22,FALSE),"")</f>
        <v>0.2</v>
      </c>
      <c r="Q27" s="394">
        <f>IF($F$4=$AC$1,VLOOKUP($A27,'FeederSheet CH2a'!$B$5:$DF$29,Q$6+$AC$22,FALSE),"")</f>
        <v>0.14000000000000001</v>
      </c>
      <c r="R27" s="382"/>
      <c r="S27" s="393"/>
      <c r="T27" s="383"/>
      <c r="U27" s="383"/>
      <c r="V27" s="383"/>
      <c r="W27" s="392"/>
      <c r="X27" s="247"/>
      <c r="AA27" s="406"/>
      <c r="AB27" s="406"/>
      <c r="AD27" s="406"/>
      <c r="AE27" s="406"/>
      <c r="AF27" s="406"/>
      <c r="AG27" s="406"/>
      <c r="AH27" s="405"/>
      <c r="AI27" s="405"/>
    </row>
    <row r="28" spans="1:35" x14ac:dyDescent="0.2">
      <c r="A28" s="391" t="s">
        <v>187</v>
      </c>
      <c r="B28" s="404" t="s">
        <v>89</v>
      </c>
      <c r="C28" s="403">
        <f>VLOOKUP($A28,'FeederSheet CH2a'!$B$5:$DF$29,C$6+$AC$23+$AC$22,FALSE)</f>
        <v>1468</v>
      </c>
      <c r="D28" s="403">
        <f>VLOOKUP($A28,'FeederSheet CH2a'!$B$5:$DF$29,D$6+$AC$23+$AC$22,FALSE)</f>
        <v>5171</v>
      </c>
      <c r="E28" s="403">
        <f>VLOOKUP($A28,'FeederSheet CH2a'!$B$5:$DF$29,E$6+$AC$23+$AC$22,FALSE)</f>
        <v>6639</v>
      </c>
      <c r="F28" s="403"/>
      <c r="G28" s="402">
        <f>VLOOKUP($A28,'FeederSheet CH2a'!$B$5:$DF$29,G$6+$AC$19+$AC$22,FALSE)</f>
        <v>-0.56000000000000005</v>
      </c>
      <c r="H28" s="402">
        <f>VLOOKUP($A28,'FeederSheet CH2a'!$B$5:$DF$29,H$6+$AC$19+$AC$22,FALSE)</f>
        <v>-0.22</v>
      </c>
      <c r="I28" s="402">
        <f>VLOOKUP($A28,'FeederSheet CH2a'!$B$5:$DF$29,I$6+$AC$19+$AC$22,FALSE)</f>
        <v>-0.3</v>
      </c>
      <c r="J28" s="401"/>
      <c r="K28" s="400">
        <f>IF($F$4=$AC$1,VLOOKUP($A28,'FeederSheet CH2a'!$B$5:$DF$29,K$6+$AC$22,FALSE),"")</f>
        <v>-0.62</v>
      </c>
      <c r="L28" s="386">
        <f>IF($F$4=$AC$1,VLOOKUP($A28,'FeederSheet CH2a'!$B$5:$DF$29,L$6+$AC$22,FALSE),"")</f>
        <v>-0.26</v>
      </c>
      <c r="M28" s="386">
        <f>IF($F$4=$AC$1,VLOOKUP($A28,'FeederSheet CH2a'!$B$5:$DF$29,M$6+$AC$22,FALSE),"")</f>
        <v>-0.33</v>
      </c>
      <c r="N28" s="386"/>
      <c r="O28" s="386">
        <f>IF($F$4=$AC$1,VLOOKUP($A28,'FeederSheet CH2a'!$B$5:$DF$29,O$6+$AC$22,FALSE),"")</f>
        <v>-0.5</v>
      </c>
      <c r="P28" s="386">
        <f>IF($F$4=$AC$1,VLOOKUP($A28,'FeederSheet CH2a'!$B$5:$DF$29,P$6+$AC$22,FALSE),"")</f>
        <v>-0.19</v>
      </c>
      <c r="Q28" s="386">
        <f>IF($F$4=$AC$1,VLOOKUP($A28,'FeederSheet CH2a'!$B$5:$DF$29,Q$6+$AC$22,FALSE),"")</f>
        <v>-0.27</v>
      </c>
      <c r="R28" s="382"/>
      <c r="S28" s="384"/>
      <c r="T28" s="383"/>
      <c r="U28" s="383"/>
      <c r="V28" s="383"/>
      <c r="W28" s="382"/>
      <c r="X28" s="247"/>
      <c r="AA28" s="406"/>
      <c r="AB28" s="406"/>
      <c r="AD28" s="406"/>
      <c r="AE28" s="406"/>
      <c r="AF28" s="406"/>
      <c r="AG28" s="406"/>
      <c r="AH28" s="405"/>
      <c r="AI28" s="405"/>
    </row>
    <row r="29" spans="1:35" x14ac:dyDescent="0.2">
      <c r="A29" s="391" t="s">
        <v>188</v>
      </c>
      <c r="B29" s="404" t="s">
        <v>90</v>
      </c>
      <c r="C29" s="403">
        <f>VLOOKUP($A29,'FeederSheet CH2a'!$B$5:$DF$29,C$6+$AC$23+$AC$22,FALSE)</f>
        <v>3148</v>
      </c>
      <c r="D29" s="403">
        <f>VLOOKUP($A29,'FeederSheet CH2a'!$B$5:$DF$29,D$6+$AC$23+$AC$22,FALSE)</f>
        <v>12366</v>
      </c>
      <c r="E29" s="403">
        <f>VLOOKUP($A29,'FeederSheet CH2a'!$B$5:$DF$29,E$6+$AC$23+$AC$22,FALSE)</f>
        <v>15514</v>
      </c>
      <c r="F29" s="403"/>
      <c r="G29" s="402">
        <f>VLOOKUP($A29,'FeederSheet CH2a'!$B$5:$DF$29,G$6+$AC$19+$AC$22,FALSE)</f>
        <v>0.15</v>
      </c>
      <c r="H29" s="402">
        <f>VLOOKUP($A29,'FeederSheet CH2a'!$B$5:$DF$29,H$6+$AC$19+$AC$22,FALSE)</f>
        <v>0.35</v>
      </c>
      <c r="I29" s="402">
        <f>VLOOKUP($A29,'FeederSheet CH2a'!$B$5:$DF$29,I$6+$AC$19+$AC$22,FALSE)</f>
        <v>0.31</v>
      </c>
      <c r="J29" s="401"/>
      <c r="K29" s="400">
        <f>IF($F$4=$AC$1,VLOOKUP($A29,'FeederSheet CH2a'!$B$5:$DF$29,K$6+$AC$22,FALSE),"")</f>
        <v>0.11</v>
      </c>
      <c r="L29" s="386">
        <f>IF($F$4=$AC$1,VLOOKUP($A29,'FeederSheet CH2a'!$B$5:$DF$29,L$6+$AC$22,FALSE),"")</f>
        <v>0.33</v>
      </c>
      <c r="M29" s="386">
        <f>IF($F$4=$AC$1,VLOOKUP($A29,'FeederSheet CH2a'!$B$5:$DF$29,M$6+$AC$22,FALSE),"")</f>
        <v>0.28999999999999998</v>
      </c>
      <c r="N29" s="386"/>
      <c r="O29" s="386">
        <f>IF($F$4=$AC$1,VLOOKUP($A29,'FeederSheet CH2a'!$B$5:$DF$29,O$6+$AC$22,FALSE),"")</f>
        <v>0.19</v>
      </c>
      <c r="P29" s="386">
        <f>IF($F$4=$AC$1,VLOOKUP($A29,'FeederSheet CH2a'!$B$5:$DF$29,P$6+$AC$22,FALSE),"")</f>
        <v>0.38</v>
      </c>
      <c r="Q29" s="386">
        <f>IF($F$4=$AC$1,VLOOKUP($A29,'FeederSheet CH2a'!$B$5:$DF$29,Q$6+$AC$22,FALSE),"")</f>
        <v>0.33</v>
      </c>
      <c r="R29" s="382"/>
      <c r="S29" s="384"/>
      <c r="T29" s="383"/>
      <c r="U29" s="383"/>
      <c r="V29" s="383"/>
      <c r="W29" s="382"/>
      <c r="X29" s="247"/>
    </row>
    <row r="30" spans="1:35" x14ac:dyDescent="0.2">
      <c r="A30" s="391" t="s">
        <v>189</v>
      </c>
      <c r="B30" s="404" t="s">
        <v>91</v>
      </c>
      <c r="C30" s="403">
        <f>VLOOKUP($A30,'FeederSheet CH2a'!$B$5:$DF$29,C$6+$AC$23+$AC$22,FALSE)</f>
        <v>634</v>
      </c>
      <c r="D30" s="403">
        <f>VLOOKUP($A30,'FeederSheet CH2a'!$B$5:$DF$29,D$6+$AC$23+$AC$22,FALSE)</f>
        <v>2396</v>
      </c>
      <c r="E30" s="403">
        <f>VLOOKUP($A30,'FeederSheet CH2a'!$B$5:$DF$29,E$6+$AC$23+$AC$22,FALSE)</f>
        <v>3030</v>
      </c>
      <c r="F30" s="403"/>
      <c r="G30" s="402">
        <f>VLOOKUP($A30,'FeederSheet CH2a'!$B$5:$DF$29,G$6+$AC$19+$AC$22,FALSE)</f>
        <v>-0.2</v>
      </c>
      <c r="H30" s="402">
        <f>VLOOKUP($A30,'FeederSheet CH2a'!$B$5:$DF$29,H$6+$AC$19+$AC$22,FALSE)</f>
        <v>0.16</v>
      </c>
      <c r="I30" s="402">
        <f>VLOOKUP($A30,'FeederSheet CH2a'!$B$5:$DF$29,I$6+$AC$19+$AC$22,FALSE)</f>
        <v>0.08</v>
      </c>
      <c r="J30" s="401"/>
      <c r="K30" s="400">
        <f>IF($F$4=$AC$1,VLOOKUP($A30,'FeederSheet CH2a'!$B$5:$DF$29,K$6+$AC$22,FALSE),"")</f>
        <v>-0.3</v>
      </c>
      <c r="L30" s="386">
        <f>IF($F$4=$AC$1,VLOOKUP($A30,'FeederSheet CH2a'!$B$5:$DF$29,L$6+$AC$22,FALSE),"")</f>
        <v>0.11</v>
      </c>
      <c r="M30" s="386">
        <f>IF($F$4=$AC$1,VLOOKUP($A30,'FeederSheet CH2a'!$B$5:$DF$29,M$6+$AC$22,FALSE),"")</f>
        <v>0.04</v>
      </c>
      <c r="N30" s="386"/>
      <c r="O30" s="386">
        <f>IF($F$4=$AC$1,VLOOKUP($A30,'FeederSheet CH2a'!$B$5:$DF$29,O$6+$AC$22,FALSE),"")</f>
        <v>-0.11</v>
      </c>
      <c r="P30" s="386">
        <f>IF($F$4=$AC$1,VLOOKUP($A30,'FeederSheet CH2a'!$B$5:$DF$29,P$6+$AC$22,FALSE),"")</f>
        <v>0.21</v>
      </c>
      <c r="Q30" s="386">
        <f>IF($F$4=$AC$1,VLOOKUP($A30,'FeederSheet CH2a'!$B$5:$DF$29,Q$6+$AC$22,FALSE),"")</f>
        <v>0.13</v>
      </c>
      <c r="R30" s="382"/>
      <c r="S30" s="384"/>
      <c r="T30" s="383"/>
      <c r="U30" s="383"/>
      <c r="V30" s="383"/>
      <c r="W30" s="382"/>
      <c r="X30" s="247"/>
    </row>
    <row r="31" spans="1:35" x14ac:dyDescent="0.2">
      <c r="A31" s="391" t="s">
        <v>92</v>
      </c>
      <c r="B31" s="399" t="s">
        <v>92</v>
      </c>
      <c r="C31" s="398">
        <f>VLOOKUP($A31,'FeederSheet CH2a'!$B$5:$DF$29,C$6+$AC$23+$AC$22,FALSE)</f>
        <v>97</v>
      </c>
      <c r="D31" s="398">
        <f>VLOOKUP($A31,'FeederSheet CH2a'!$B$5:$DF$29,D$6+$AC$23+$AC$22,FALSE)</f>
        <v>1439</v>
      </c>
      <c r="E31" s="398">
        <f>VLOOKUP($A31,'FeederSheet CH2a'!$B$5:$DF$29,E$6+$AC$23+$AC$22,FALSE)</f>
        <v>1536</v>
      </c>
      <c r="F31" s="398"/>
      <c r="G31" s="397">
        <f>VLOOKUP($A31,'FeederSheet CH2a'!$B$5:$DF$29,G$6+$AC$19+$AC$22,FALSE)</f>
        <v>0.94</v>
      </c>
      <c r="H31" s="397">
        <f>VLOOKUP($A31,'FeederSheet CH2a'!$B$5:$DF$29,H$6+$AC$19+$AC$22,FALSE)</f>
        <v>1.03</v>
      </c>
      <c r="I31" s="397">
        <f>VLOOKUP($A31,'FeederSheet CH2a'!$B$5:$DF$29,I$6+$AC$19+$AC$22,FALSE)</f>
        <v>1.03</v>
      </c>
      <c r="J31" s="396"/>
      <c r="K31" s="395">
        <f>IF($F$4=$AC$1,VLOOKUP($A31,'FeederSheet CH2a'!$B$5:$DF$29,K$6+$AC$22,FALSE),"")</f>
        <v>0.69</v>
      </c>
      <c r="L31" s="394">
        <f>IF($F$4=$AC$1,VLOOKUP($A31,'FeederSheet CH2a'!$B$5:$DF$29,L$6+$AC$22,FALSE),"")</f>
        <v>0.97</v>
      </c>
      <c r="M31" s="394">
        <f>IF($F$4=$AC$1,VLOOKUP($A31,'FeederSheet CH2a'!$B$5:$DF$29,M$6+$AC$22,FALSE),"")</f>
        <v>0.97</v>
      </c>
      <c r="N31" s="394"/>
      <c r="O31" s="394">
        <f>IF($F$4=$AC$1,VLOOKUP($A31,'FeederSheet CH2a'!$B$5:$DF$29,O$6+$AC$22,FALSE),"")</f>
        <v>1.19</v>
      </c>
      <c r="P31" s="394">
        <f>IF($F$4=$AC$1,VLOOKUP($A31,'FeederSheet CH2a'!$B$5:$DF$29,P$6+$AC$22,FALSE),"")</f>
        <v>1.1000000000000001</v>
      </c>
      <c r="Q31" s="394">
        <f>IF($F$4=$AC$1,VLOOKUP($A31,'FeederSheet CH2a'!$B$5:$DF$29,Q$6+$AC$22,FALSE),"")</f>
        <v>1.0900000000000001</v>
      </c>
      <c r="R31" s="382"/>
      <c r="S31" s="393"/>
      <c r="T31" s="383"/>
      <c r="U31" s="383"/>
      <c r="V31" s="383"/>
      <c r="W31" s="392"/>
      <c r="X31" s="247"/>
    </row>
    <row r="32" spans="1:35" x14ac:dyDescent="0.2">
      <c r="A32" s="391" t="s">
        <v>93</v>
      </c>
      <c r="B32" s="390" t="s">
        <v>93</v>
      </c>
      <c r="C32" s="389">
        <f>VLOOKUP($A32,'FeederSheet CH2a'!$B$5:$DF$29,C$6+$AC$23+$AC$22,FALSE)</f>
        <v>1578</v>
      </c>
      <c r="D32" s="389">
        <f>VLOOKUP($A32,'FeederSheet CH2a'!$B$5:$DF$29,D$6+$AC$23+$AC$22,FALSE)</f>
        <v>5011</v>
      </c>
      <c r="E32" s="389">
        <f>VLOOKUP($A32,'FeederSheet CH2a'!$B$5:$DF$29,E$6+$AC$23+$AC$22,FALSE)</f>
        <v>6589</v>
      </c>
      <c r="F32" s="389"/>
      <c r="G32" s="388">
        <f>VLOOKUP($A32,'FeederSheet CH2a'!$B$5:$DF$29,G$6+$AC$19+$AC$22,FALSE)</f>
        <v>0.35</v>
      </c>
      <c r="H32" s="388">
        <f>VLOOKUP($A32,'FeederSheet CH2a'!$B$5:$DF$29,H$6+$AC$19+$AC$22,FALSE)</f>
        <v>0.62</v>
      </c>
      <c r="I32" s="388">
        <f>VLOOKUP($A32,'FeederSheet CH2a'!$B$5:$DF$29,I$6+$AC$19+$AC$22,FALSE)</f>
        <v>0.55000000000000004</v>
      </c>
      <c r="J32" s="387"/>
      <c r="K32" s="386">
        <f>IF($F$4=$AC$1,VLOOKUP($A32,'FeederSheet CH2a'!$B$5:$DF$29,K$6+$AC$22,FALSE),"")</f>
        <v>0.28000000000000003</v>
      </c>
      <c r="L32" s="386">
        <f>IF($F$4=$AC$1,VLOOKUP($A32,'FeederSheet CH2a'!$B$5:$DF$29,L$6+$AC$22,FALSE),"")</f>
        <v>0.59</v>
      </c>
      <c r="M32" s="386">
        <f>IF($F$4=$AC$1,VLOOKUP($A32,'FeederSheet CH2a'!$B$5:$DF$29,M$6+$AC$22,FALSE),"")</f>
        <v>0.52</v>
      </c>
      <c r="N32" s="386"/>
      <c r="O32" s="386">
        <f>IF($F$4=$AC$1,VLOOKUP($A32,'FeederSheet CH2a'!$B$5:$DF$29,O$6+$AC$22,FALSE),"")</f>
        <v>0.41</v>
      </c>
      <c r="P32" s="386">
        <f>IF($F$4=$AC$1,VLOOKUP($A32,'FeederSheet CH2a'!$B$5:$DF$29,P$6+$AC$22,FALSE),"")</f>
        <v>0.66</v>
      </c>
      <c r="Q32" s="386">
        <f>IF($F$4=$AC$1,VLOOKUP($A32,'FeederSheet CH2a'!$B$5:$DF$29,Q$6+$AC$22,FALSE),"")</f>
        <v>0.59</v>
      </c>
      <c r="R32" s="385"/>
      <c r="S32" s="384"/>
      <c r="T32" s="383"/>
      <c r="U32" s="383"/>
      <c r="V32" s="383"/>
      <c r="W32" s="382"/>
      <c r="X32" s="247"/>
    </row>
    <row r="33" spans="1:116" x14ac:dyDescent="0.2">
      <c r="B33" s="335"/>
      <c r="C33" s="381"/>
      <c r="D33" s="381"/>
      <c r="E33" s="380"/>
      <c r="F33" s="380"/>
      <c r="G33" s="380"/>
      <c r="H33" s="380"/>
      <c r="I33" s="379" t="s">
        <v>362</v>
      </c>
      <c r="J33" s="376"/>
      <c r="K33" s="378"/>
      <c r="L33" s="376"/>
      <c r="M33" s="376"/>
      <c r="N33" s="377"/>
      <c r="O33" s="377"/>
      <c r="P33" s="377"/>
      <c r="Q33" s="376"/>
      <c r="R33" s="375"/>
      <c r="S33" s="373"/>
      <c r="T33" s="373"/>
      <c r="U33" s="374"/>
      <c r="V33" s="373"/>
    </row>
    <row r="34" spans="1:116" s="278" customFormat="1" x14ac:dyDescent="0.2">
      <c r="A34" s="338"/>
      <c r="B34" s="1040" t="s">
        <v>361</v>
      </c>
      <c r="C34" s="1040"/>
      <c r="D34" s="1040"/>
      <c r="E34" s="1040"/>
      <c r="F34" s="1040"/>
      <c r="G34" s="1040"/>
      <c r="H34" s="1040"/>
      <c r="I34" s="1040"/>
      <c r="J34" s="237"/>
      <c r="K34" s="372"/>
      <c r="L34" s="371"/>
      <c r="M34" s="371"/>
      <c r="N34" s="371"/>
      <c r="O34" s="371"/>
      <c r="P34" s="371"/>
      <c r="Q34" s="371"/>
      <c r="R34" s="371"/>
      <c r="S34" s="244"/>
      <c r="T34" s="244"/>
      <c r="U34" s="244"/>
      <c r="V34" s="244"/>
      <c r="W34" s="244"/>
      <c r="AC34" s="338"/>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row>
    <row r="35" spans="1:116" s="278" customFormat="1" ht="37.5" customHeight="1" x14ac:dyDescent="0.2">
      <c r="A35" s="338"/>
      <c r="B35" s="1026" t="s">
        <v>360</v>
      </c>
      <c r="C35" s="1026"/>
      <c r="D35" s="1026"/>
      <c r="E35" s="1026"/>
      <c r="F35" s="1026"/>
      <c r="G35" s="1026"/>
      <c r="H35" s="1026"/>
      <c r="I35" s="1026"/>
      <c r="J35" s="370"/>
      <c r="K35" s="369"/>
      <c r="L35" s="358"/>
      <c r="M35" s="358"/>
      <c r="N35" s="358"/>
      <c r="O35" s="358"/>
      <c r="P35" s="358"/>
      <c r="Q35" s="358"/>
      <c r="R35" s="358"/>
      <c r="S35" s="358"/>
      <c r="T35" s="358"/>
      <c r="U35" s="368"/>
      <c r="V35" s="339"/>
      <c r="AC35" s="338"/>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row>
    <row r="36" spans="1:116" s="278" customFormat="1" x14ac:dyDescent="0.2">
      <c r="A36" s="338"/>
      <c r="B36" s="1025" t="s">
        <v>359</v>
      </c>
      <c r="C36" s="1025"/>
      <c r="D36" s="1025"/>
      <c r="E36" s="1025"/>
      <c r="F36" s="1025"/>
      <c r="G36" s="1025"/>
      <c r="H36" s="1025"/>
      <c r="I36" s="1025"/>
      <c r="J36" s="353"/>
      <c r="K36" s="352"/>
      <c r="L36" s="350"/>
      <c r="M36" s="350"/>
      <c r="N36" s="367"/>
      <c r="O36" s="367"/>
      <c r="P36" s="367"/>
      <c r="Q36" s="350"/>
      <c r="R36" s="350"/>
      <c r="S36" s="367"/>
      <c r="T36" s="367"/>
      <c r="U36" s="367"/>
      <c r="V36" s="339"/>
      <c r="W36" s="339"/>
      <c r="X36" s="339"/>
      <c r="Y36" s="339"/>
      <c r="Z36" s="339"/>
      <c r="AA36" s="339"/>
      <c r="AB36" s="339"/>
      <c r="AC36" s="345"/>
      <c r="AD36" s="339"/>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row>
    <row r="37" spans="1:116" s="278" customFormat="1" ht="51.4" customHeight="1" x14ac:dyDescent="0.2">
      <c r="A37" s="338"/>
      <c r="B37" s="1031" t="s">
        <v>221</v>
      </c>
      <c r="C37" s="1031"/>
      <c r="D37" s="1031"/>
      <c r="E37" s="1031"/>
      <c r="F37" s="1031"/>
      <c r="G37" s="1031"/>
      <c r="H37" s="1031"/>
      <c r="I37" s="1031"/>
      <c r="J37" s="359"/>
      <c r="K37" s="359"/>
      <c r="L37" s="361"/>
      <c r="M37" s="361"/>
      <c r="N37" s="361"/>
      <c r="O37" s="361"/>
      <c r="P37" s="361"/>
      <c r="Q37" s="361"/>
      <c r="R37" s="361"/>
      <c r="S37" s="361"/>
      <c r="T37" s="361"/>
      <c r="U37" s="361"/>
      <c r="V37" s="339"/>
      <c r="W37" s="339"/>
      <c r="X37" s="339"/>
      <c r="Y37" s="339"/>
      <c r="Z37" s="339"/>
      <c r="AA37" s="339"/>
      <c r="AB37" s="339"/>
      <c r="AC37" s="345"/>
      <c r="AD37" s="339"/>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row>
    <row r="38" spans="1:116" s="278" customFormat="1" x14ac:dyDescent="0.2">
      <c r="A38" s="338"/>
      <c r="B38" s="366" t="s">
        <v>139</v>
      </c>
      <c r="C38" s="365"/>
      <c r="D38" s="365"/>
      <c r="E38" s="365"/>
      <c r="F38" s="365"/>
      <c r="G38" s="365"/>
      <c r="H38" s="365"/>
      <c r="I38" s="365"/>
      <c r="J38" s="364"/>
      <c r="K38" s="240"/>
      <c r="L38" s="363"/>
      <c r="M38" s="363"/>
      <c r="N38" s="363"/>
      <c r="O38" s="363"/>
      <c r="P38" s="363"/>
      <c r="Q38" s="363"/>
      <c r="R38" s="363"/>
      <c r="S38" s="363"/>
      <c r="T38" s="363"/>
      <c r="U38" s="363"/>
      <c r="V38" s="339"/>
      <c r="W38" s="339"/>
      <c r="X38" s="339"/>
      <c r="Y38" s="339"/>
      <c r="Z38" s="339"/>
      <c r="AA38" s="339"/>
      <c r="AB38" s="339"/>
      <c r="AC38" s="345"/>
      <c r="AD38" s="339"/>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row>
    <row r="39" spans="1:116" s="278" customFormat="1" ht="61.15" customHeight="1" x14ac:dyDescent="0.2">
      <c r="A39" s="338"/>
      <c r="B39" s="1028" t="s">
        <v>222</v>
      </c>
      <c r="C39" s="1028"/>
      <c r="D39" s="1028"/>
      <c r="E39" s="1028"/>
      <c r="F39" s="1028"/>
      <c r="G39" s="1028"/>
      <c r="H39" s="1028"/>
      <c r="I39" s="1028"/>
      <c r="J39" s="241"/>
      <c r="K39" s="362"/>
      <c r="L39" s="361"/>
      <c r="M39" s="361"/>
      <c r="N39" s="361"/>
      <c r="O39" s="361"/>
      <c r="P39" s="361"/>
      <c r="Q39" s="361"/>
      <c r="R39" s="361"/>
      <c r="S39" s="361"/>
      <c r="T39" s="361"/>
      <c r="U39" s="361"/>
      <c r="V39" s="339"/>
      <c r="W39" s="339"/>
      <c r="X39" s="339"/>
      <c r="Y39" s="339"/>
      <c r="Z39" s="339"/>
      <c r="AA39" s="339"/>
      <c r="AB39" s="339"/>
      <c r="AC39" s="345"/>
      <c r="AD39" s="339"/>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row>
    <row r="40" spans="1:116" s="339" customFormat="1" ht="90.75" customHeight="1" x14ac:dyDescent="0.2">
      <c r="A40" s="345"/>
      <c r="B40" s="1032" t="s">
        <v>1697</v>
      </c>
      <c r="C40" s="1032"/>
      <c r="D40" s="1032"/>
      <c r="E40" s="1032"/>
      <c r="F40" s="1032"/>
      <c r="G40" s="1032"/>
      <c r="H40" s="1032"/>
      <c r="I40" s="1032"/>
      <c r="J40" s="963"/>
      <c r="K40" s="963"/>
      <c r="L40" s="963"/>
      <c r="M40" s="963"/>
      <c r="N40" s="963"/>
      <c r="O40" s="963"/>
      <c r="P40" s="963"/>
      <c r="Q40" s="963"/>
      <c r="R40" s="963"/>
      <c r="S40" s="963"/>
      <c r="T40" s="963"/>
      <c r="U40" s="278"/>
      <c r="V40" s="360"/>
      <c r="W40" s="278"/>
      <c r="X40" s="360"/>
      <c r="Y40" s="278"/>
      <c r="Z40" s="360"/>
      <c r="AA40" s="278"/>
      <c r="AB40" s="360"/>
      <c r="AC40" s="338"/>
      <c r="AD40" s="360"/>
      <c r="AG40" s="340"/>
      <c r="AH40" s="340"/>
      <c r="AI40" s="340"/>
      <c r="AJ40" s="340"/>
      <c r="AK40" s="340"/>
      <c r="AL40" s="340"/>
      <c r="AM40" s="340"/>
      <c r="AN40" s="340"/>
      <c r="AO40" s="340"/>
      <c r="AP40" s="340"/>
      <c r="AQ40" s="340"/>
      <c r="AR40" s="340"/>
      <c r="AS40" s="340"/>
      <c r="AT40" s="340"/>
      <c r="AU40" s="340"/>
      <c r="AV40" s="340"/>
      <c r="AW40" s="340"/>
      <c r="AX40" s="340"/>
      <c r="AY40" s="340"/>
      <c r="AZ40" s="340"/>
    </row>
    <row r="41" spans="1:116" s="263" customFormat="1" ht="60.75" customHeight="1" x14ac:dyDescent="0.2">
      <c r="A41" s="357"/>
      <c r="B41" s="1031" t="s">
        <v>358</v>
      </c>
      <c r="C41" s="1031"/>
      <c r="D41" s="1031"/>
      <c r="E41" s="1031"/>
      <c r="F41" s="1031"/>
      <c r="G41" s="1031"/>
      <c r="H41" s="1031"/>
      <c r="I41" s="1031"/>
      <c r="J41" s="359"/>
      <c r="K41" s="359"/>
      <c r="L41" s="358"/>
      <c r="M41" s="358"/>
      <c r="N41" s="358"/>
      <c r="O41" s="358"/>
      <c r="P41" s="358"/>
      <c r="Q41" s="358"/>
      <c r="R41" s="358"/>
      <c r="S41" s="358"/>
      <c r="T41" s="358"/>
      <c r="U41" s="358"/>
      <c r="V41" s="358"/>
      <c r="W41" s="358"/>
      <c r="X41" s="358"/>
      <c r="Y41" s="358"/>
      <c r="Z41" s="358"/>
      <c r="AA41" s="358"/>
      <c r="AB41" s="358"/>
      <c r="AC41" s="878"/>
      <c r="AD41" s="358"/>
      <c r="AE41" s="278"/>
      <c r="AF41" s="278"/>
      <c r="AG41" s="278"/>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c r="BS41" s="354"/>
      <c r="BT41" s="354"/>
      <c r="BU41" s="354"/>
      <c r="BV41" s="354"/>
      <c r="BW41" s="354"/>
      <c r="BX41" s="354"/>
      <c r="BY41" s="354"/>
      <c r="BZ41" s="354"/>
      <c r="CA41" s="354"/>
      <c r="CB41" s="354"/>
      <c r="CC41" s="354"/>
      <c r="CD41" s="354"/>
      <c r="CE41" s="354"/>
      <c r="CF41" s="354"/>
      <c r="CG41" s="354"/>
      <c r="CH41" s="354"/>
      <c r="CI41" s="354"/>
      <c r="CJ41" s="354"/>
      <c r="CK41" s="354"/>
      <c r="CL41" s="354"/>
      <c r="CM41" s="354"/>
      <c r="CN41" s="354"/>
      <c r="CO41" s="354"/>
      <c r="CP41" s="354"/>
      <c r="CQ41" s="354"/>
      <c r="CR41" s="354"/>
      <c r="CS41" s="354"/>
      <c r="CT41" s="354"/>
      <c r="CU41" s="354"/>
      <c r="CV41" s="354"/>
      <c r="CW41" s="354"/>
      <c r="CX41" s="354"/>
      <c r="CY41" s="354"/>
      <c r="CZ41" s="354"/>
      <c r="DA41" s="354"/>
      <c r="DB41" s="354"/>
      <c r="DC41" s="354"/>
      <c r="DD41" s="354"/>
      <c r="DE41" s="354"/>
      <c r="DF41" s="354"/>
      <c r="DG41" s="354"/>
      <c r="DH41" s="354"/>
      <c r="DI41" s="354"/>
      <c r="DJ41" s="354"/>
      <c r="DK41" s="354"/>
    </row>
    <row r="42" spans="1:116" s="263" customFormat="1" ht="51.75" customHeight="1" x14ac:dyDescent="0.2">
      <c r="A42" s="357"/>
      <c r="B42" s="1033" t="s">
        <v>357</v>
      </c>
      <c r="C42" s="1032"/>
      <c r="D42" s="1032"/>
      <c r="E42" s="1032"/>
      <c r="F42" s="1032"/>
      <c r="G42" s="1032"/>
      <c r="H42" s="1032"/>
      <c r="I42" s="1034"/>
      <c r="J42" s="359"/>
      <c r="K42" s="359"/>
      <c r="L42" s="358"/>
      <c r="M42" s="358"/>
      <c r="N42" s="358"/>
      <c r="O42" s="358"/>
      <c r="P42" s="358"/>
      <c r="Q42" s="358"/>
      <c r="R42" s="358"/>
      <c r="S42" s="358"/>
      <c r="T42" s="358"/>
      <c r="U42" s="358"/>
      <c r="V42" s="358"/>
      <c r="W42" s="358"/>
      <c r="X42" s="358"/>
      <c r="Y42" s="358"/>
      <c r="Z42" s="358"/>
      <c r="AA42" s="358"/>
      <c r="AB42" s="358"/>
      <c r="AC42" s="878"/>
      <c r="AD42" s="358"/>
      <c r="AE42" s="278"/>
      <c r="AF42" s="278"/>
      <c r="AG42" s="278"/>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c r="BU42" s="354"/>
      <c r="BV42" s="354"/>
      <c r="BW42" s="354"/>
      <c r="BX42" s="354"/>
      <c r="BY42" s="354"/>
      <c r="BZ42" s="354"/>
      <c r="CA42" s="354"/>
      <c r="CB42" s="354"/>
      <c r="CC42" s="354"/>
      <c r="CD42" s="354"/>
      <c r="CE42" s="354"/>
      <c r="CF42" s="354"/>
      <c r="CG42" s="354"/>
      <c r="CH42" s="354"/>
      <c r="CI42" s="354"/>
      <c r="CJ42" s="354"/>
      <c r="CK42" s="354"/>
      <c r="CL42" s="354"/>
      <c r="CM42" s="354"/>
      <c r="CN42" s="354"/>
      <c r="CO42" s="354"/>
      <c r="CP42" s="354"/>
      <c r="CQ42" s="354"/>
      <c r="CR42" s="354"/>
      <c r="CS42" s="354"/>
      <c r="CT42" s="354"/>
      <c r="CU42" s="354"/>
      <c r="CV42" s="354"/>
      <c r="CW42" s="354"/>
      <c r="CX42" s="354"/>
      <c r="CY42" s="354"/>
      <c r="CZ42" s="354"/>
      <c r="DA42" s="354"/>
      <c r="DB42" s="354"/>
      <c r="DC42" s="354"/>
      <c r="DD42" s="354"/>
      <c r="DE42" s="354"/>
      <c r="DF42" s="354"/>
      <c r="DG42" s="354"/>
      <c r="DH42" s="354"/>
      <c r="DI42" s="354"/>
      <c r="DJ42" s="354"/>
      <c r="DK42" s="354"/>
    </row>
    <row r="43" spans="1:116" s="263" customFormat="1" ht="25.35" customHeight="1" x14ac:dyDescent="0.2">
      <c r="A43" s="357"/>
      <c r="B43" s="1025" t="s">
        <v>356</v>
      </c>
      <c r="C43" s="1025"/>
      <c r="D43" s="1025"/>
      <c r="E43" s="1025"/>
      <c r="F43" s="1025"/>
      <c r="G43" s="1025"/>
      <c r="H43" s="1025"/>
      <c r="I43" s="1025"/>
      <c r="J43" s="356"/>
      <c r="K43" s="352"/>
      <c r="L43" s="350"/>
      <c r="M43" s="350"/>
      <c r="N43" s="351"/>
      <c r="O43" s="351"/>
      <c r="P43" s="351"/>
      <c r="Q43" s="355"/>
      <c r="R43" s="355"/>
      <c r="S43" s="351"/>
      <c r="T43" s="351"/>
      <c r="U43" s="351"/>
      <c r="V43" s="339"/>
      <c r="W43" s="339"/>
      <c r="X43" s="247"/>
      <c r="Y43" s="278"/>
      <c r="Z43" s="278"/>
      <c r="AA43" s="278"/>
      <c r="AB43" s="278"/>
      <c r="AC43" s="338"/>
      <c r="AD43" s="278"/>
      <c r="AE43" s="278"/>
      <c r="AF43" s="278"/>
      <c r="AG43" s="278"/>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c r="BQ43" s="354"/>
      <c r="BR43" s="354"/>
      <c r="BS43" s="354"/>
      <c r="BT43" s="354"/>
      <c r="BU43" s="354"/>
      <c r="BV43" s="354"/>
      <c r="BW43" s="354"/>
      <c r="BX43" s="354"/>
      <c r="BY43" s="354"/>
      <c r="BZ43" s="354"/>
      <c r="CA43" s="354"/>
      <c r="CB43" s="354"/>
      <c r="CC43" s="354"/>
      <c r="CD43" s="354"/>
      <c r="CE43" s="354"/>
      <c r="CF43" s="354"/>
      <c r="CG43" s="354"/>
      <c r="CH43" s="354"/>
      <c r="CI43" s="354"/>
      <c r="CJ43" s="354"/>
      <c r="CK43" s="354"/>
      <c r="CL43" s="354"/>
      <c r="CM43" s="354"/>
      <c r="CN43" s="354"/>
      <c r="CO43" s="354"/>
      <c r="CP43" s="354"/>
      <c r="CQ43" s="354"/>
      <c r="CR43" s="354"/>
      <c r="CS43" s="354"/>
      <c r="CT43" s="354"/>
      <c r="CU43" s="354"/>
      <c r="CV43" s="354"/>
      <c r="CW43" s="354"/>
      <c r="CX43" s="354"/>
      <c r="CY43" s="354"/>
      <c r="CZ43" s="354"/>
      <c r="DA43" s="354"/>
      <c r="DB43" s="354"/>
      <c r="DC43" s="354"/>
      <c r="DD43" s="354"/>
      <c r="DE43" s="354"/>
      <c r="DF43" s="354"/>
      <c r="DG43" s="354"/>
      <c r="DH43" s="354"/>
      <c r="DI43" s="354"/>
      <c r="DJ43" s="354"/>
      <c r="DK43" s="354"/>
    </row>
    <row r="44" spans="1:116" s="278" customFormat="1" ht="47.25" customHeight="1" x14ac:dyDescent="0.2">
      <c r="A44" s="338"/>
      <c r="B44" s="1026" t="s">
        <v>355</v>
      </c>
      <c r="C44" s="1026"/>
      <c r="D44" s="1026"/>
      <c r="E44" s="1026"/>
      <c r="F44" s="1026"/>
      <c r="G44" s="1026"/>
      <c r="H44" s="1026"/>
      <c r="I44" s="1026"/>
      <c r="J44" s="353"/>
      <c r="K44" s="352"/>
      <c r="L44" s="350" t="s">
        <v>34</v>
      </c>
      <c r="M44" s="350"/>
      <c r="N44" s="351"/>
      <c r="O44" s="351"/>
      <c r="P44" s="351"/>
      <c r="Q44" s="350"/>
      <c r="R44" s="349"/>
      <c r="S44" s="339"/>
      <c r="T44" s="339"/>
      <c r="U44" s="339"/>
      <c r="V44" s="339"/>
      <c r="W44" s="339"/>
      <c r="X44" s="247"/>
      <c r="AC44" s="338"/>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row>
    <row r="45" spans="1:116" s="278" customFormat="1" ht="9.75" customHeight="1" x14ac:dyDescent="0.2">
      <c r="A45" s="338"/>
      <c r="B45" s="337"/>
      <c r="C45" s="347"/>
      <c r="D45" s="347"/>
      <c r="E45" s="348"/>
      <c r="F45" s="348"/>
      <c r="G45" s="348"/>
      <c r="H45" s="348"/>
      <c r="I45" s="347"/>
      <c r="K45" s="333"/>
      <c r="AC45" s="338"/>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row>
    <row r="46" spans="1:116" s="339" customFormat="1" x14ac:dyDescent="0.2">
      <c r="A46" s="345"/>
      <c r="B46" s="344" t="s">
        <v>154</v>
      </c>
      <c r="C46" s="342"/>
      <c r="D46" s="342"/>
      <c r="E46" s="343"/>
      <c r="F46" s="343"/>
      <c r="G46" s="343"/>
      <c r="H46" s="343"/>
      <c r="I46" s="342"/>
      <c r="J46" s="278"/>
      <c r="K46" s="333"/>
      <c r="L46" s="278"/>
      <c r="M46" s="278"/>
      <c r="N46" s="278"/>
      <c r="O46" s="278"/>
      <c r="P46" s="278"/>
      <c r="Q46" s="278"/>
      <c r="R46" s="278"/>
      <c r="S46" s="278"/>
      <c r="T46" s="278"/>
      <c r="U46" s="278"/>
      <c r="V46" s="278"/>
      <c r="W46" s="278"/>
      <c r="AC46" s="345"/>
      <c r="AG46" s="340"/>
      <c r="AH46" s="340"/>
      <c r="AI46" s="340"/>
      <c r="AJ46" s="340"/>
      <c r="AK46" s="340"/>
      <c r="AL46" s="340"/>
      <c r="AM46" s="340"/>
      <c r="AN46" s="340"/>
      <c r="AO46" s="340"/>
      <c r="AP46" s="340"/>
      <c r="AQ46" s="340"/>
      <c r="AR46" s="340"/>
      <c r="AS46" s="340"/>
      <c r="AT46" s="340"/>
      <c r="AU46" s="340"/>
      <c r="AV46" s="340"/>
      <c r="AW46" s="340"/>
      <c r="AX46" s="340"/>
      <c r="AY46" s="340"/>
      <c r="AZ46" s="340"/>
    </row>
    <row r="47" spans="1:116" x14ac:dyDescent="0.2">
      <c r="A47" s="338"/>
      <c r="B47" s="337"/>
      <c r="C47" s="336"/>
      <c r="D47" s="336"/>
      <c r="E47" s="336"/>
      <c r="F47" s="336"/>
      <c r="G47" s="336"/>
      <c r="H47" s="336"/>
      <c r="I47" s="336"/>
      <c r="DL47" s="244"/>
    </row>
    <row r="48" spans="1:116" x14ac:dyDescent="0.2">
      <c r="B48" s="334"/>
      <c r="C48" s="334"/>
      <c r="D48" s="334"/>
      <c r="E48" s="334"/>
      <c r="F48" s="334"/>
      <c r="G48" s="334"/>
      <c r="H48" s="334"/>
      <c r="I48" s="334"/>
    </row>
    <row r="49" spans="2:9" x14ac:dyDescent="0.2">
      <c r="B49" s="334"/>
      <c r="C49" s="334"/>
      <c r="D49" s="334"/>
      <c r="E49" s="335"/>
      <c r="F49" s="334"/>
      <c r="G49" s="334"/>
      <c r="H49" s="334"/>
      <c r="I49" s="334"/>
    </row>
    <row r="50" spans="2:9" x14ac:dyDescent="0.2">
      <c r="B50" s="334"/>
      <c r="C50" s="334"/>
      <c r="D50" s="334"/>
      <c r="E50" s="334"/>
      <c r="F50" s="334"/>
      <c r="G50" s="334"/>
      <c r="H50" s="334"/>
      <c r="I50" s="334"/>
    </row>
    <row r="51" spans="2:9" x14ac:dyDescent="0.2">
      <c r="B51" s="334"/>
      <c r="C51" s="334"/>
      <c r="D51" s="334"/>
      <c r="E51" s="334"/>
      <c r="F51" s="334"/>
      <c r="G51" s="334"/>
      <c r="H51" s="334"/>
      <c r="I51" s="334"/>
    </row>
    <row r="52" spans="2:9" x14ac:dyDescent="0.2">
      <c r="B52" s="334"/>
      <c r="C52" s="334"/>
      <c r="D52" s="334"/>
      <c r="E52" s="334"/>
      <c r="F52" s="334"/>
      <c r="G52" s="334"/>
      <c r="H52" s="334"/>
      <c r="I52" s="334"/>
    </row>
    <row r="53" spans="2:9" x14ac:dyDescent="0.2">
      <c r="B53" s="334"/>
      <c r="C53" s="334"/>
      <c r="D53" s="334"/>
      <c r="E53" s="334"/>
      <c r="F53" s="334"/>
      <c r="G53" s="334"/>
      <c r="H53" s="334"/>
      <c r="I53" s="334"/>
    </row>
    <row r="54" spans="2:9" x14ac:dyDescent="0.2">
      <c r="B54" s="334"/>
      <c r="C54" s="334"/>
      <c r="D54" s="334"/>
      <c r="E54" s="334"/>
      <c r="F54" s="334"/>
      <c r="G54" s="334"/>
      <c r="H54" s="334"/>
      <c r="I54" s="334"/>
    </row>
  </sheetData>
  <sheetProtection sheet="1" objects="1" scenarios="1"/>
  <mergeCells count="17">
    <mergeCell ref="F5:I5"/>
    <mergeCell ref="F4:I4"/>
    <mergeCell ref="T8:V8"/>
    <mergeCell ref="B34:I34"/>
    <mergeCell ref="B35:I35"/>
    <mergeCell ref="B43:I43"/>
    <mergeCell ref="B44:I44"/>
    <mergeCell ref="K7:M7"/>
    <mergeCell ref="O7:Q7"/>
    <mergeCell ref="B39:I39"/>
    <mergeCell ref="C7:E7"/>
    <mergeCell ref="G7:I7"/>
    <mergeCell ref="B36:I36"/>
    <mergeCell ref="B37:I37"/>
    <mergeCell ref="B40:I40"/>
    <mergeCell ref="B41:I41"/>
    <mergeCell ref="B42:I42"/>
  </mergeCells>
  <conditionalFormatting sqref="G9:I32">
    <cfRule type="expression" dxfId="65" priority="3">
      <formula>$AC$25=1</formula>
    </cfRule>
    <cfRule type="expression" dxfId="64" priority="4">
      <formula>$AC$25=2</formula>
    </cfRule>
  </conditionalFormatting>
  <conditionalFormatting sqref="T9:V32">
    <cfRule type="cellIs" dxfId="63" priority="1" operator="equal">
      <formula>"ERROR"</formula>
    </cfRule>
    <cfRule type="cellIs" dxfId="62" priority="2" operator="equal">
      <formula>"ok"</formula>
    </cfRule>
  </conditionalFormatting>
  <conditionalFormatting sqref="R8 N8 K32:R32">
    <cfRule type="expression" dxfId="61" priority="5" stopIfTrue="1">
      <formula>$F$4=$AC$1</formula>
    </cfRule>
  </conditionalFormatting>
  <conditionalFormatting sqref="O7:Q8 K7:M8">
    <cfRule type="expression" dxfId="60" priority="6" stopIfTrue="1">
      <formula>$F$4=$AC$1</formula>
    </cfRule>
  </conditionalFormatting>
  <conditionalFormatting sqref="N7 R7">
    <cfRule type="expression" dxfId="59" priority="7" stopIfTrue="1">
      <formula>$F$4=$AC$1</formula>
    </cfRule>
  </conditionalFormatting>
  <dataValidations count="3">
    <dataValidation type="list" allowBlank="1" showInputMessage="1" showErrorMessage="1" sqref="F4:I4">
      <formula1>$AC$1:$AC$8</formula1>
    </dataValidation>
    <dataValidation type="list" allowBlank="1" showInputMessage="1" showErrorMessage="1" sqref="WVX983045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P4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formula1>$AC$5:$AC$5</formula1>
    </dataValidation>
    <dataValidation type="list" allowBlank="1" showInputMessage="1" showErrorMessage="1" sqref="F5 WVN983046 WLR983046 WBV983046 VRZ983046 VID983046 UYH983046 UOL983046 UEP983046 TUT983046 TKX983046 TBB983046 SRF983046 SHJ983046 RXN983046 RNR983046 RDV983046 QTZ983046 QKD983046 QAH983046 PQL983046 PGP983046 OWT983046 OMX983046 ODB983046 NTF983046 NJJ983046 MZN983046 MPR983046 MFV983046 LVZ983046 LMD983046 LCH983046 KSL983046 KIP983046 JYT983046 JOX983046 JFB983046 IVF983046 ILJ983046 IBN983046 HRR983046 HHV983046 GXZ983046 GOD983046 GEH983046 FUL983046 FKP983046 FAT983046 EQX983046 EHB983046 DXF983046 DNJ983046 DDN983046 CTR983046 CJV983046 BZZ983046 BQD983046 BGH983046 AWL983046 AMP983046 ACT983046 SX983046 JB983046 F983046 WVN917510 WLR917510 WBV917510 VRZ917510 VID917510 UYH917510 UOL917510 UEP917510 TUT917510 TKX917510 TBB917510 SRF917510 SHJ917510 RXN917510 RNR917510 RDV917510 QTZ917510 QKD917510 QAH917510 PQL917510 PGP917510 OWT917510 OMX917510 ODB917510 NTF917510 NJJ917510 MZN917510 MPR917510 MFV917510 LVZ917510 LMD917510 LCH917510 KSL917510 KIP917510 JYT917510 JOX917510 JFB917510 IVF917510 ILJ917510 IBN917510 HRR917510 HHV917510 GXZ917510 GOD917510 GEH917510 FUL917510 FKP917510 FAT917510 EQX917510 EHB917510 DXF917510 DNJ917510 DDN917510 CTR917510 CJV917510 BZZ917510 BQD917510 BGH917510 AWL917510 AMP917510 ACT917510 SX917510 JB917510 F917510 WVN851974 WLR851974 WBV851974 VRZ851974 VID851974 UYH851974 UOL851974 UEP851974 TUT851974 TKX851974 TBB851974 SRF851974 SHJ851974 RXN851974 RNR851974 RDV851974 QTZ851974 QKD851974 QAH851974 PQL851974 PGP851974 OWT851974 OMX851974 ODB851974 NTF851974 NJJ851974 MZN851974 MPR851974 MFV851974 LVZ851974 LMD851974 LCH851974 KSL851974 KIP851974 JYT851974 JOX851974 JFB851974 IVF851974 ILJ851974 IBN851974 HRR851974 HHV851974 GXZ851974 GOD851974 GEH851974 FUL851974 FKP851974 FAT851974 EQX851974 EHB851974 DXF851974 DNJ851974 DDN851974 CTR851974 CJV851974 BZZ851974 BQD851974 BGH851974 AWL851974 AMP851974 ACT851974 SX851974 JB851974 F851974 WVN786438 WLR786438 WBV786438 VRZ786438 VID786438 UYH786438 UOL786438 UEP786438 TUT786438 TKX786438 TBB786438 SRF786438 SHJ786438 RXN786438 RNR786438 RDV786438 QTZ786438 QKD786438 QAH786438 PQL786438 PGP786438 OWT786438 OMX786438 ODB786438 NTF786438 NJJ786438 MZN786438 MPR786438 MFV786438 LVZ786438 LMD786438 LCH786438 KSL786438 KIP786438 JYT786438 JOX786438 JFB786438 IVF786438 ILJ786438 IBN786438 HRR786438 HHV786438 GXZ786438 GOD786438 GEH786438 FUL786438 FKP786438 FAT786438 EQX786438 EHB786438 DXF786438 DNJ786438 DDN786438 CTR786438 CJV786438 BZZ786438 BQD786438 BGH786438 AWL786438 AMP786438 ACT786438 SX786438 JB786438 F786438 WVN720902 WLR720902 WBV720902 VRZ720902 VID720902 UYH720902 UOL720902 UEP720902 TUT720902 TKX720902 TBB720902 SRF720902 SHJ720902 RXN720902 RNR720902 RDV720902 QTZ720902 QKD720902 QAH720902 PQL720902 PGP720902 OWT720902 OMX720902 ODB720902 NTF720902 NJJ720902 MZN720902 MPR720902 MFV720902 LVZ720902 LMD720902 LCH720902 KSL720902 KIP720902 JYT720902 JOX720902 JFB720902 IVF720902 ILJ720902 IBN720902 HRR720902 HHV720902 GXZ720902 GOD720902 GEH720902 FUL720902 FKP720902 FAT720902 EQX720902 EHB720902 DXF720902 DNJ720902 DDN720902 CTR720902 CJV720902 BZZ720902 BQD720902 BGH720902 AWL720902 AMP720902 ACT720902 SX720902 JB720902 F720902 WVN655366 WLR655366 WBV655366 VRZ655366 VID655366 UYH655366 UOL655366 UEP655366 TUT655366 TKX655366 TBB655366 SRF655366 SHJ655366 RXN655366 RNR655366 RDV655366 QTZ655366 QKD655366 QAH655366 PQL655366 PGP655366 OWT655366 OMX655366 ODB655366 NTF655366 NJJ655366 MZN655366 MPR655366 MFV655366 LVZ655366 LMD655366 LCH655366 KSL655366 KIP655366 JYT655366 JOX655366 JFB655366 IVF655366 ILJ655366 IBN655366 HRR655366 HHV655366 GXZ655366 GOD655366 GEH655366 FUL655366 FKP655366 FAT655366 EQX655366 EHB655366 DXF655366 DNJ655366 DDN655366 CTR655366 CJV655366 BZZ655366 BQD655366 BGH655366 AWL655366 AMP655366 ACT655366 SX655366 JB655366 F655366 WVN589830 WLR589830 WBV589830 VRZ589830 VID589830 UYH589830 UOL589830 UEP589830 TUT589830 TKX589830 TBB589830 SRF589830 SHJ589830 RXN589830 RNR589830 RDV589830 QTZ589830 QKD589830 QAH589830 PQL589830 PGP589830 OWT589830 OMX589830 ODB589830 NTF589830 NJJ589830 MZN589830 MPR589830 MFV589830 LVZ589830 LMD589830 LCH589830 KSL589830 KIP589830 JYT589830 JOX589830 JFB589830 IVF589830 ILJ589830 IBN589830 HRR589830 HHV589830 GXZ589830 GOD589830 GEH589830 FUL589830 FKP589830 FAT589830 EQX589830 EHB589830 DXF589830 DNJ589830 DDN589830 CTR589830 CJV589830 BZZ589830 BQD589830 BGH589830 AWL589830 AMP589830 ACT589830 SX589830 JB589830 F589830 WVN524294 WLR524294 WBV524294 VRZ524294 VID524294 UYH524294 UOL524294 UEP524294 TUT524294 TKX524294 TBB524294 SRF524294 SHJ524294 RXN524294 RNR524294 RDV524294 QTZ524294 QKD524294 QAH524294 PQL524294 PGP524294 OWT524294 OMX524294 ODB524294 NTF524294 NJJ524294 MZN524294 MPR524294 MFV524294 LVZ524294 LMD524294 LCH524294 KSL524294 KIP524294 JYT524294 JOX524294 JFB524294 IVF524294 ILJ524294 IBN524294 HRR524294 HHV524294 GXZ524294 GOD524294 GEH524294 FUL524294 FKP524294 FAT524294 EQX524294 EHB524294 DXF524294 DNJ524294 DDN524294 CTR524294 CJV524294 BZZ524294 BQD524294 BGH524294 AWL524294 AMP524294 ACT524294 SX524294 JB524294 F524294 WVN458758 WLR458758 WBV458758 VRZ458758 VID458758 UYH458758 UOL458758 UEP458758 TUT458758 TKX458758 TBB458758 SRF458758 SHJ458758 RXN458758 RNR458758 RDV458758 QTZ458758 QKD458758 QAH458758 PQL458758 PGP458758 OWT458758 OMX458758 ODB458758 NTF458758 NJJ458758 MZN458758 MPR458758 MFV458758 LVZ458758 LMD458758 LCH458758 KSL458758 KIP458758 JYT458758 JOX458758 JFB458758 IVF458758 ILJ458758 IBN458758 HRR458758 HHV458758 GXZ458758 GOD458758 GEH458758 FUL458758 FKP458758 FAT458758 EQX458758 EHB458758 DXF458758 DNJ458758 DDN458758 CTR458758 CJV458758 BZZ458758 BQD458758 BGH458758 AWL458758 AMP458758 ACT458758 SX458758 JB458758 F458758 WVN393222 WLR393222 WBV393222 VRZ393222 VID393222 UYH393222 UOL393222 UEP393222 TUT393222 TKX393222 TBB393222 SRF393222 SHJ393222 RXN393222 RNR393222 RDV393222 QTZ393222 QKD393222 QAH393222 PQL393222 PGP393222 OWT393222 OMX393222 ODB393222 NTF393222 NJJ393222 MZN393222 MPR393222 MFV393222 LVZ393222 LMD393222 LCH393222 KSL393222 KIP393222 JYT393222 JOX393222 JFB393222 IVF393222 ILJ393222 IBN393222 HRR393222 HHV393222 GXZ393222 GOD393222 GEH393222 FUL393222 FKP393222 FAT393222 EQX393222 EHB393222 DXF393222 DNJ393222 DDN393222 CTR393222 CJV393222 BZZ393222 BQD393222 BGH393222 AWL393222 AMP393222 ACT393222 SX393222 JB393222 F393222 WVN327686 WLR327686 WBV327686 VRZ327686 VID327686 UYH327686 UOL327686 UEP327686 TUT327686 TKX327686 TBB327686 SRF327686 SHJ327686 RXN327686 RNR327686 RDV327686 QTZ327686 QKD327686 QAH327686 PQL327686 PGP327686 OWT327686 OMX327686 ODB327686 NTF327686 NJJ327686 MZN327686 MPR327686 MFV327686 LVZ327686 LMD327686 LCH327686 KSL327686 KIP327686 JYT327686 JOX327686 JFB327686 IVF327686 ILJ327686 IBN327686 HRR327686 HHV327686 GXZ327686 GOD327686 GEH327686 FUL327686 FKP327686 FAT327686 EQX327686 EHB327686 DXF327686 DNJ327686 DDN327686 CTR327686 CJV327686 BZZ327686 BQD327686 BGH327686 AWL327686 AMP327686 ACT327686 SX327686 JB327686 F327686 WVN262150 WLR262150 WBV262150 VRZ262150 VID262150 UYH262150 UOL262150 UEP262150 TUT262150 TKX262150 TBB262150 SRF262150 SHJ262150 RXN262150 RNR262150 RDV262150 QTZ262150 QKD262150 QAH262150 PQL262150 PGP262150 OWT262150 OMX262150 ODB262150 NTF262150 NJJ262150 MZN262150 MPR262150 MFV262150 LVZ262150 LMD262150 LCH262150 KSL262150 KIP262150 JYT262150 JOX262150 JFB262150 IVF262150 ILJ262150 IBN262150 HRR262150 HHV262150 GXZ262150 GOD262150 GEH262150 FUL262150 FKP262150 FAT262150 EQX262150 EHB262150 DXF262150 DNJ262150 DDN262150 CTR262150 CJV262150 BZZ262150 BQD262150 BGH262150 AWL262150 AMP262150 ACT262150 SX262150 JB262150 F262150 WVN196614 WLR196614 WBV196614 VRZ196614 VID196614 UYH196614 UOL196614 UEP196614 TUT196614 TKX196614 TBB196614 SRF196614 SHJ196614 RXN196614 RNR196614 RDV196614 QTZ196614 QKD196614 QAH196614 PQL196614 PGP196614 OWT196614 OMX196614 ODB196614 NTF196614 NJJ196614 MZN196614 MPR196614 MFV196614 LVZ196614 LMD196614 LCH196614 KSL196614 KIP196614 JYT196614 JOX196614 JFB196614 IVF196614 ILJ196614 IBN196614 HRR196614 HHV196614 GXZ196614 GOD196614 GEH196614 FUL196614 FKP196614 FAT196614 EQX196614 EHB196614 DXF196614 DNJ196614 DDN196614 CTR196614 CJV196614 BZZ196614 BQD196614 BGH196614 AWL196614 AMP196614 ACT196614 SX196614 JB196614 F196614 WVN131078 WLR131078 WBV131078 VRZ131078 VID131078 UYH131078 UOL131078 UEP131078 TUT131078 TKX131078 TBB131078 SRF131078 SHJ131078 RXN131078 RNR131078 RDV131078 QTZ131078 QKD131078 QAH131078 PQL131078 PGP131078 OWT131078 OMX131078 ODB131078 NTF131078 NJJ131078 MZN131078 MPR131078 MFV131078 LVZ131078 LMD131078 LCH131078 KSL131078 KIP131078 JYT131078 JOX131078 JFB131078 IVF131078 ILJ131078 IBN131078 HRR131078 HHV131078 GXZ131078 GOD131078 GEH131078 FUL131078 FKP131078 FAT131078 EQX131078 EHB131078 DXF131078 DNJ131078 DDN131078 CTR131078 CJV131078 BZZ131078 BQD131078 BGH131078 AWL131078 AMP131078 ACT131078 SX131078 JB131078 F131078 WVN65542 WLR65542 WBV65542 VRZ65542 VID65542 UYH65542 UOL65542 UEP65542 TUT65542 TKX65542 TBB65542 SRF65542 SHJ65542 RXN65542 RNR65542 RDV65542 QTZ65542 QKD65542 QAH65542 PQL65542 PGP65542 OWT65542 OMX65542 ODB65542 NTF65542 NJJ65542 MZN65542 MPR65542 MFV65542 LVZ65542 LMD65542 LCH65542 KSL65542 KIP65542 JYT65542 JOX65542 JFB65542 IVF65542 ILJ65542 IBN65542 HRR65542 HHV65542 GXZ65542 GOD65542 GEH65542 FUL65542 FKP65542 FAT65542 EQX65542 EHB65542 DXF65542 DNJ65542 DDN65542 CTR65542 CJV65542 BZZ65542 BQD65542 BGH65542 AWL65542 AMP65542 ACT65542 SX65542 JB65542 F65542 WVN5 WLR5 WBV5 VRZ5 VID5 UYH5 UOL5 UEP5 TUT5 TKX5 TBB5 SRF5 SHJ5 RXN5 RNR5 RDV5 QTZ5 QKD5 QAH5 PQL5 PGP5 OWT5 OMX5 ODB5 NTF5 NJJ5 MZN5 MPR5 MFV5 LVZ5 LMD5 LCH5 KSL5 KIP5 JYT5 JOX5 JFB5 IVF5 ILJ5 IBN5 HRR5 HHV5 GXZ5 GOD5 GEH5 FUL5 FKP5 FAT5 EQX5 EHB5 DXF5 DNJ5 DDN5 CTR5 CJV5 BZZ5 BQD5 BGH5 AWL5 AMP5 ACT5 SX5 JB5">
      <formula1>$AC$11:$AC$13</formula1>
    </dataValidation>
  </dataValidations>
  <hyperlinks>
    <hyperlink ref="B38"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F29"/>
  <sheetViews>
    <sheetView zoomScale="80" zoomScaleNormal="80" workbookViewId="0">
      <pane xSplit="2" ySplit="5" topLeftCell="C6" activePane="bottomRight" state="frozen"/>
      <selection pane="topRight" activeCell="B1" sqref="B1"/>
      <selection pane="bottomLeft" activeCell="A2" sqref="A2"/>
      <selection pane="bottomRight" activeCell="F41" sqref="F41"/>
    </sheetView>
  </sheetViews>
  <sheetFormatPr defaultRowHeight="15" x14ac:dyDescent="0.25"/>
  <cols>
    <col min="1" max="1" width="3.85546875" customWidth="1"/>
    <col min="2" max="2" width="28.28515625" bestFit="1" customWidth="1"/>
    <col min="3" max="3" width="16.140625" bestFit="1" customWidth="1"/>
    <col min="4" max="4" width="16.85546875" bestFit="1" customWidth="1"/>
    <col min="5" max="5" width="14.140625" bestFit="1" customWidth="1"/>
    <col min="6" max="6" width="18" bestFit="1" customWidth="1"/>
    <col min="7" max="7" width="18.5703125" bestFit="1" customWidth="1"/>
    <col min="8" max="8" width="15.7109375" bestFit="1" customWidth="1"/>
    <col min="9" max="9" width="19" bestFit="1" customWidth="1"/>
    <col min="10" max="10" width="19.42578125" bestFit="1" customWidth="1"/>
    <col min="11" max="11" width="16.7109375" bestFit="1" customWidth="1"/>
    <col min="12" max="12" width="23.5703125" bestFit="1" customWidth="1"/>
    <col min="13" max="13" width="24" bestFit="1" customWidth="1"/>
    <col min="14" max="14" width="21.140625" bestFit="1" customWidth="1"/>
    <col min="15" max="15" width="17.7109375" bestFit="1" customWidth="1"/>
    <col min="16" max="16" width="18.140625" bestFit="1" customWidth="1"/>
    <col min="17" max="17" width="15.28515625" bestFit="1" customWidth="1"/>
    <col min="18" max="18" width="14.85546875" bestFit="1" customWidth="1"/>
    <col min="19" max="19" width="15" bestFit="1" customWidth="1"/>
    <col min="20" max="20" width="12.140625" customWidth="1"/>
    <col min="21" max="21" width="21" bestFit="1" customWidth="1"/>
    <col min="22" max="22" width="22.28515625" bestFit="1" customWidth="1"/>
    <col min="23" max="23" width="18.85546875" bestFit="1" customWidth="1"/>
    <col min="24" max="24" width="21" bestFit="1" customWidth="1"/>
    <col min="25" max="25" width="22.28515625" customWidth="1"/>
    <col min="26" max="26" width="18.85546875" customWidth="1"/>
    <col min="27" max="27" width="17.5703125" bestFit="1" customWidth="1"/>
    <col min="28" max="28" width="18" bestFit="1" customWidth="1"/>
    <col min="29" max="29" width="15.28515625" bestFit="1" customWidth="1"/>
    <col min="30" max="30" width="18.28515625" bestFit="1" customWidth="1"/>
    <col min="31" max="31" width="19.5703125" bestFit="1" customWidth="1"/>
    <col min="32" max="32" width="16.7109375" bestFit="1" customWidth="1"/>
    <col min="33" max="33" width="19" bestFit="1" customWidth="1"/>
    <col min="34" max="34" width="20.7109375" bestFit="1" customWidth="1"/>
    <col min="35" max="35" width="16.7109375" bestFit="1" customWidth="1"/>
    <col min="36" max="38" width="16.7109375" customWidth="1"/>
    <col min="39" max="39" width="18.85546875" bestFit="1" customWidth="1"/>
    <col min="40" max="40" width="19.42578125" bestFit="1" customWidth="1"/>
    <col min="41" max="41" width="16.5703125" bestFit="1" customWidth="1"/>
    <col min="42" max="42" width="20.42578125" bestFit="1" customWidth="1"/>
    <col min="43" max="43" width="21" bestFit="1" customWidth="1"/>
    <col min="44" max="44" width="18.140625" bestFit="1" customWidth="1"/>
    <col min="45" max="45" width="21.7109375" bestFit="1" customWidth="1"/>
    <col min="46" max="46" width="22.140625" bestFit="1" customWidth="1"/>
    <col min="47" max="47" width="19.28515625" bestFit="1" customWidth="1"/>
    <col min="48" max="48" width="26.28515625" bestFit="1" customWidth="1"/>
    <col min="49" max="49" width="26.7109375" bestFit="1" customWidth="1"/>
    <col min="50" max="50" width="24" bestFit="1" customWidth="1"/>
    <col min="51" max="51" width="20.5703125" bestFit="1" customWidth="1"/>
    <col min="52" max="52" width="21" bestFit="1" customWidth="1"/>
    <col min="53" max="53" width="18" bestFit="1" customWidth="1"/>
    <col min="54" max="54" width="17.42578125" bestFit="1" customWidth="1"/>
    <col min="55" max="55" width="17.85546875" bestFit="1" customWidth="1"/>
    <col min="56" max="56" width="15" bestFit="1" customWidth="1"/>
    <col min="57" max="57" width="24.7109375" bestFit="1" customWidth="1"/>
    <col min="58" max="58" width="25" bestFit="1" customWidth="1"/>
    <col min="59" max="59" width="22.28515625" bestFit="1" customWidth="1"/>
    <col min="60" max="60" width="24.7109375" customWidth="1"/>
    <col min="61" max="61" width="25" customWidth="1"/>
    <col min="62" max="62" width="22.28515625" bestFit="1" customWidth="1"/>
    <col min="63" max="63" width="21" bestFit="1" customWidth="1"/>
    <col min="64" max="64" width="21.28515625" bestFit="1" customWidth="1"/>
    <col min="65" max="65" width="18.42578125" bestFit="1" customWidth="1"/>
    <col min="66" max="66" width="21.85546875" bestFit="1" customWidth="1"/>
    <col min="67" max="67" width="22.28515625" bestFit="1" customWidth="1"/>
    <col min="68" max="68" width="19.42578125" bestFit="1" customWidth="1"/>
    <col min="69" max="69" width="21.85546875" customWidth="1"/>
    <col min="70" max="70" width="22.28515625" bestFit="1" customWidth="1"/>
    <col min="71" max="71" width="19.42578125" bestFit="1" customWidth="1"/>
    <col min="72" max="74" width="19.42578125" customWidth="1"/>
    <col min="75" max="75" width="16.42578125" bestFit="1" customWidth="1"/>
    <col min="76" max="76" width="16.5703125" bestFit="1" customWidth="1"/>
    <col min="77" max="77" width="13.7109375" bestFit="1" customWidth="1"/>
    <col min="78" max="78" width="20.85546875" customWidth="1"/>
    <col min="79" max="79" width="18.140625" bestFit="1" customWidth="1"/>
    <col min="80" max="80" width="15.28515625" bestFit="1" customWidth="1"/>
    <col min="81" max="81" width="18" bestFit="1" customWidth="1"/>
    <col min="82" max="82" width="19.28515625" bestFit="1" customWidth="1"/>
    <col min="83" max="83" width="16.5703125" bestFit="1" customWidth="1"/>
    <col min="84" max="84" width="22.5703125" bestFit="1" customWidth="1"/>
    <col min="85" max="85" width="22.85546875" bestFit="1" customWidth="1"/>
    <col min="86" max="86" width="20" bestFit="1" customWidth="1"/>
    <col min="87" max="87" width="16.5703125" bestFit="1" customWidth="1"/>
    <col min="88" max="88" width="23.85546875" bestFit="1" customWidth="1"/>
    <col min="89" max="89" width="29" bestFit="1" customWidth="1"/>
    <col min="90" max="90" width="22.5703125" bestFit="1" customWidth="1"/>
    <col min="91" max="91" width="19.5703125" bestFit="1" customWidth="1"/>
    <col min="92" max="92" width="23.42578125" bestFit="1" customWidth="1"/>
    <col min="93" max="93" width="23.140625" bestFit="1" customWidth="1"/>
    <col min="94" max="94" width="21" bestFit="1" customWidth="1"/>
    <col min="95" max="95" width="20.28515625" bestFit="1" customWidth="1"/>
    <col min="96" max="96" width="23.140625" customWidth="1"/>
    <col min="97" max="97" width="21" bestFit="1" customWidth="1"/>
    <col min="98" max="98" width="20.28515625" customWidth="1"/>
    <col min="99" max="99" width="25.5703125" bestFit="1" customWidth="1"/>
    <col min="100" max="100" width="19" bestFit="1" customWidth="1"/>
    <col min="101" max="101" width="15.42578125" customWidth="1"/>
    <col min="102" max="102" width="19.85546875" bestFit="1" customWidth="1"/>
    <col min="103" max="103" width="19.5703125" bestFit="1" customWidth="1"/>
    <col min="104" max="104" width="17" bestFit="1" customWidth="1"/>
    <col min="105" max="105" width="19.85546875" customWidth="1"/>
    <col min="106" max="106" width="19.5703125" customWidth="1"/>
    <col min="107" max="107" width="16.42578125" bestFit="1" customWidth="1"/>
    <col min="108" max="110" width="16.42578125" customWidth="1"/>
  </cols>
  <sheetData>
    <row r="1" spans="2:110" x14ac:dyDescent="0.25">
      <c r="C1" t="s">
        <v>99</v>
      </c>
      <c r="AM1" t="s">
        <v>333</v>
      </c>
      <c r="BW1" t="s">
        <v>478</v>
      </c>
    </row>
    <row r="2" spans="2:110" x14ac:dyDescent="0.25">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37</v>
      </c>
      <c r="AM2">
        <v>38</v>
      </c>
      <c r="AN2">
        <v>39</v>
      </c>
      <c r="AO2">
        <v>40</v>
      </c>
      <c r="AP2">
        <v>41</v>
      </c>
      <c r="AQ2">
        <v>42</v>
      </c>
      <c r="AR2">
        <v>43</v>
      </c>
      <c r="AS2">
        <v>44</v>
      </c>
      <c r="AT2">
        <v>45</v>
      </c>
      <c r="AU2">
        <v>46</v>
      </c>
      <c r="AV2">
        <v>47</v>
      </c>
      <c r="AW2">
        <v>48</v>
      </c>
      <c r="AX2">
        <v>49</v>
      </c>
      <c r="AY2">
        <v>50</v>
      </c>
      <c r="AZ2">
        <v>51</v>
      </c>
      <c r="BA2">
        <v>52</v>
      </c>
      <c r="BB2">
        <v>53</v>
      </c>
      <c r="BC2">
        <v>54</v>
      </c>
      <c r="BD2">
        <v>55</v>
      </c>
      <c r="BE2">
        <v>56</v>
      </c>
      <c r="BF2">
        <v>57</v>
      </c>
      <c r="BG2">
        <v>58</v>
      </c>
      <c r="BH2">
        <v>59</v>
      </c>
      <c r="BI2">
        <v>60</v>
      </c>
      <c r="BJ2">
        <v>61</v>
      </c>
      <c r="BK2">
        <v>62</v>
      </c>
      <c r="BL2">
        <v>63</v>
      </c>
      <c r="BM2">
        <v>64</v>
      </c>
      <c r="BN2">
        <v>65</v>
      </c>
      <c r="BO2">
        <v>66</v>
      </c>
      <c r="BP2">
        <v>67</v>
      </c>
      <c r="BQ2">
        <v>68</v>
      </c>
      <c r="BR2">
        <v>69</v>
      </c>
      <c r="BS2">
        <v>70</v>
      </c>
      <c r="BT2">
        <v>71</v>
      </c>
      <c r="BU2">
        <v>72</v>
      </c>
      <c r="BV2">
        <v>73</v>
      </c>
      <c r="BW2">
        <v>74</v>
      </c>
      <c r="BX2">
        <v>75</v>
      </c>
      <c r="BY2">
        <v>76</v>
      </c>
      <c r="BZ2">
        <v>77</v>
      </c>
      <c r="CA2">
        <v>78</v>
      </c>
      <c r="CB2">
        <v>79</v>
      </c>
      <c r="CC2">
        <v>80</v>
      </c>
      <c r="CD2">
        <v>81</v>
      </c>
      <c r="CE2">
        <v>82</v>
      </c>
      <c r="CF2">
        <v>83</v>
      </c>
      <c r="CG2">
        <v>84</v>
      </c>
      <c r="CH2">
        <v>85</v>
      </c>
      <c r="CI2">
        <v>86</v>
      </c>
      <c r="CJ2">
        <v>87</v>
      </c>
      <c r="CK2">
        <v>88</v>
      </c>
      <c r="CL2">
        <v>89</v>
      </c>
      <c r="CM2">
        <v>90</v>
      </c>
      <c r="CN2">
        <v>91</v>
      </c>
      <c r="CO2">
        <v>92</v>
      </c>
      <c r="CP2">
        <v>93</v>
      </c>
      <c r="CQ2">
        <v>94</v>
      </c>
      <c r="CR2">
        <v>95</v>
      </c>
      <c r="CS2">
        <v>96</v>
      </c>
      <c r="CT2">
        <v>97</v>
      </c>
      <c r="CU2">
        <v>98</v>
      </c>
      <c r="CV2">
        <v>99</v>
      </c>
      <c r="CW2">
        <v>100</v>
      </c>
      <c r="CX2">
        <v>101</v>
      </c>
      <c r="CY2">
        <v>102</v>
      </c>
      <c r="CZ2">
        <v>103</v>
      </c>
      <c r="DA2">
        <v>104</v>
      </c>
      <c r="DB2">
        <v>105</v>
      </c>
      <c r="DC2">
        <v>106</v>
      </c>
      <c r="DD2">
        <v>107</v>
      </c>
      <c r="DE2">
        <v>108</v>
      </c>
      <c r="DF2">
        <v>109</v>
      </c>
    </row>
    <row r="5" spans="2:110" x14ac:dyDescent="0.25">
      <c r="C5" t="s">
        <v>477</v>
      </c>
      <c r="D5" t="s">
        <v>476</v>
      </c>
      <c r="E5" t="s">
        <v>475</v>
      </c>
      <c r="F5" t="s">
        <v>474</v>
      </c>
      <c r="G5" t="s">
        <v>473</v>
      </c>
      <c r="H5" t="s">
        <v>472</v>
      </c>
      <c r="I5" t="s">
        <v>471</v>
      </c>
      <c r="J5" t="s">
        <v>470</v>
      </c>
      <c r="K5" t="s">
        <v>469</v>
      </c>
      <c r="L5" t="s">
        <v>468</v>
      </c>
      <c r="M5" t="s">
        <v>467</v>
      </c>
      <c r="N5" t="s">
        <v>466</v>
      </c>
      <c r="O5" t="s">
        <v>465</v>
      </c>
      <c r="P5" t="s">
        <v>464</v>
      </c>
      <c r="Q5" t="s">
        <v>463</v>
      </c>
      <c r="R5" t="s">
        <v>462</v>
      </c>
      <c r="S5" t="s">
        <v>461</v>
      </c>
      <c r="T5" t="s">
        <v>460</v>
      </c>
      <c r="U5" t="s">
        <v>459</v>
      </c>
      <c r="V5" t="s">
        <v>458</v>
      </c>
      <c r="W5" t="s">
        <v>457</v>
      </c>
      <c r="X5" t="s">
        <v>456</v>
      </c>
      <c r="Y5" t="s">
        <v>455</v>
      </c>
      <c r="Z5" t="s">
        <v>454</v>
      </c>
      <c r="AA5" t="s">
        <v>453</v>
      </c>
      <c r="AB5" t="s">
        <v>452</v>
      </c>
      <c r="AC5" t="s">
        <v>451</v>
      </c>
      <c r="AD5" t="s">
        <v>450</v>
      </c>
      <c r="AE5" t="s">
        <v>449</v>
      </c>
      <c r="AF5" t="s">
        <v>448</v>
      </c>
      <c r="AG5" t="s">
        <v>447</v>
      </c>
      <c r="AH5" t="s">
        <v>446</v>
      </c>
      <c r="AI5" t="s">
        <v>445</v>
      </c>
      <c r="AJ5" t="s">
        <v>444</v>
      </c>
      <c r="AK5" t="s">
        <v>443</v>
      </c>
      <c r="AL5" t="s">
        <v>442</v>
      </c>
      <c r="AM5" t="s">
        <v>441</v>
      </c>
      <c r="AN5" t="s">
        <v>440</v>
      </c>
      <c r="AO5" t="s">
        <v>439</v>
      </c>
      <c r="AP5" t="s">
        <v>438</v>
      </c>
      <c r="AQ5" t="s">
        <v>437</v>
      </c>
      <c r="AR5" t="s">
        <v>436</v>
      </c>
      <c r="AS5" t="s">
        <v>435</v>
      </c>
      <c r="AT5" t="s">
        <v>434</v>
      </c>
      <c r="AU5" t="s">
        <v>433</v>
      </c>
      <c r="AV5" t="s">
        <v>432</v>
      </c>
      <c r="AW5" t="s">
        <v>431</v>
      </c>
      <c r="AX5" t="s">
        <v>430</v>
      </c>
      <c r="AY5" t="s">
        <v>429</v>
      </c>
      <c r="AZ5" t="s">
        <v>428</v>
      </c>
      <c r="BA5" t="s">
        <v>427</v>
      </c>
      <c r="BB5" t="s">
        <v>426</v>
      </c>
      <c r="BC5" t="s">
        <v>425</v>
      </c>
      <c r="BD5" t="s">
        <v>424</v>
      </c>
      <c r="BE5" t="s">
        <v>423</v>
      </c>
      <c r="BF5" t="s">
        <v>422</v>
      </c>
      <c r="BG5" t="s">
        <v>421</v>
      </c>
      <c r="BH5" t="s">
        <v>420</v>
      </c>
      <c r="BI5" t="s">
        <v>419</v>
      </c>
      <c r="BJ5" t="s">
        <v>418</v>
      </c>
      <c r="BK5" t="s">
        <v>417</v>
      </c>
      <c r="BL5" t="s">
        <v>416</v>
      </c>
      <c r="BM5" t="s">
        <v>415</v>
      </c>
      <c r="BN5" t="s">
        <v>414</v>
      </c>
      <c r="BO5" t="s">
        <v>413</v>
      </c>
      <c r="BP5" t="s">
        <v>412</v>
      </c>
      <c r="BQ5" t="s">
        <v>411</v>
      </c>
      <c r="BR5" t="s">
        <v>410</v>
      </c>
      <c r="BS5" t="s">
        <v>409</v>
      </c>
      <c r="BT5" t="s">
        <v>479</v>
      </c>
      <c r="BU5" t="s">
        <v>480</v>
      </c>
      <c r="BV5" t="s">
        <v>481</v>
      </c>
      <c r="BW5" t="s">
        <v>408</v>
      </c>
      <c r="BX5" t="s">
        <v>407</v>
      </c>
      <c r="BY5" t="s">
        <v>406</v>
      </c>
      <c r="BZ5" t="s">
        <v>405</v>
      </c>
      <c r="CA5" t="s">
        <v>404</v>
      </c>
      <c r="CB5" t="s">
        <v>403</v>
      </c>
      <c r="CC5" t="s">
        <v>402</v>
      </c>
      <c r="CD5" t="s">
        <v>401</v>
      </c>
      <c r="CE5" t="s">
        <v>400</v>
      </c>
      <c r="CF5" t="s">
        <v>399</v>
      </c>
      <c r="CG5" t="s">
        <v>398</v>
      </c>
      <c r="CH5" t="s">
        <v>397</v>
      </c>
      <c r="CI5" t="s">
        <v>396</v>
      </c>
      <c r="CJ5" t="s">
        <v>395</v>
      </c>
      <c r="CK5" t="s">
        <v>394</v>
      </c>
      <c r="CL5" t="s">
        <v>393</v>
      </c>
      <c r="CM5" t="s">
        <v>392</v>
      </c>
      <c r="CN5" t="s">
        <v>391</v>
      </c>
      <c r="CO5" t="s">
        <v>390</v>
      </c>
      <c r="CP5" t="s">
        <v>389</v>
      </c>
      <c r="CQ5" t="s">
        <v>388</v>
      </c>
      <c r="CR5" t="s">
        <v>387</v>
      </c>
      <c r="CS5" t="s">
        <v>386</v>
      </c>
      <c r="CT5" t="s">
        <v>385</v>
      </c>
      <c r="CU5" t="s">
        <v>384</v>
      </c>
      <c r="CV5" t="s">
        <v>383</v>
      </c>
      <c r="CW5" t="s">
        <v>382</v>
      </c>
      <c r="CX5" t="s">
        <v>381</v>
      </c>
      <c r="CY5" t="s">
        <v>380</v>
      </c>
      <c r="CZ5" t="s">
        <v>379</v>
      </c>
      <c r="DA5" t="s">
        <v>378</v>
      </c>
      <c r="DB5" t="s">
        <v>377</v>
      </c>
      <c r="DC5" t="s">
        <v>376</v>
      </c>
      <c r="DD5" t="s">
        <v>482</v>
      </c>
      <c r="DE5" t="s">
        <v>483</v>
      </c>
      <c r="DF5" t="s">
        <v>484</v>
      </c>
    </row>
    <row r="6" spans="2:110" x14ac:dyDescent="0.25">
      <c r="B6" t="s">
        <v>72</v>
      </c>
      <c r="C6">
        <v>21607</v>
      </c>
      <c r="D6">
        <v>22720</v>
      </c>
      <c r="E6">
        <v>44327</v>
      </c>
      <c r="F6">
        <v>21125</v>
      </c>
      <c r="G6">
        <v>22106</v>
      </c>
      <c r="H6">
        <v>43231</v>
      </c>
      <c r="I6">
        <v>34.799999999999997</v>
      </c>
      <c r="J6">
        <v>28.5</v>
      </c>
      <c r="K6">
        <v>31.6</v>
      </c>
      <c r="L6">
        <v>-0.51</v>
      </c>
      <c r="M6">
        <v>-0.98</v>
      </c>
      <c r="N6">
        <v>-0.75</v>
      </c>
      <c r="O6">
        <v>-0.53</v>
      </c>
      <c r="P6">
        <v>-1</v>
      </c>
      <c r="Q6">
        <v>-0.76</v>
      </c>
      <c r="R6">
        <v>-0.49</v>
      </c>
      <c r="S6">
        <v>-0.97</v>
      </c>
      <c r="T6">
        <v>-0.74</v>
      </c>
      <c r="U6">
        <v>19.600000000000001</v>
      </c>
      <c r="V6">
        <v>15</v>
      </c>
      <c r="W6">
        <v>17.2</v>
      </c>
      <c r="X6">
        <v>39.4</v>
      </c>
      <c r="Y6">
        <v>30.3</v>
      </c>
      <c r="Z6">
        <v>34.700000000000003</v>
      </c>
      <c r="AA6">
        <v>21.4</v>
      </c>
      <c r="AB6">
        <v>14.1</v>
      </c>
      <c r="AC6">
        <v>17.600000000000001</v>
      </c>
      <c r="AD6">
        <v>5</v>
      </c>
      <c r="AE6">
        <v>2.7</v>
      </c>
      <c r="AF6">
        <v>3.8</v>
      </c>
      <c r="AG6">
        <v>9</v>
      </c>
      <c r="AH6">
        <v>5</v>
      </c>
      <c r="AI6">
        <v>7</v>
      </c>
      <c r="AJ6">
        <v>2.8042419999999999</v>
      </c>
      <c r="AK6">
        <v>2.326606</v>
      </c>
      <c r="AL6">
        <v>2.5594269999999999</v>
      </c>
      <c r="AM6">
        <v>172590</v>
      </c>
      <c r="AN6">
        <v>179763</v>
      </c>
      <c r="AO6">
        <v>352353</v>
      </c>
      <c r="AP6">
        <v>166002</v>
      </c>
      <c r="AQ6">
        <v>172701</v>
      </c>
      <c r="AR6">
        <v>338703</v>
      </c>
      <c r="AS6">
        <v>50.6</v>
      </c>
      <c r="AT6">
        <v>45.3</v>
      </c>
      <c r="AU6">
        <v>47.9</v>
      </c>
      <c r="AV6">
        <v>0.22</v>
      </c>
      <c r="AW6">
        <v>-0.25</v>
      </c>
      <c r="AX6">
        <v>-0.02</v>
      </c>
      <c r="AY6">
        <v>0.21</v>
      </c>
      <c r="AZ6">
        <v>-0.26</v>
      </c>
      <c r="BA6">
        <v>-0.03</v>
      </c>
      <c r="BB6">
        <v>0.22</v>
      </c>
      <c r="BC6">
        <v>-0.24</v>
      </c>
      <c r="BD6">
        <v>-0.02</v>
      </c>
      <c r="BE6">
        <v>49.5</v>
      </c>
      <c r="BF6">
        <v>42.2</v>
      </c>
      <c r="BG6">
        <v>45.8</v>
      </c>
      <c r="BH6">
        <v>71.5</v>
      </c>
      <c r="BI6">
        <v>63.8</v>
      </c>
      <c r="BJ6">
        <v>67.599999999999994</v>
      </c>
      <c r="BK6">
        <v>44.2</v>
      </c>
      <c r="BL6">
        <v>32.700000000000003</v>
      </c>
      <c r="BM6">
        <v>38.299999999999997</v>
      </c>
      <c r="BN6">
        <v>21.4</v>
      </c>
      <c r="BO6">
        <v>13.1</v>
      </c>
      <c r="BP6">
        <v>17.2</v>
      </c>
      <c r="BQ6">
        <v>30.3</v>
      </c>
      <c r="BR6">
        <v>19.399999999999999</v>
      </c>
      <c r="BS6">
        <v>24.8</v>
      </c>
      <c r="BT6">
        <v>4.3955270000000004</v>
      </c>
      <c r="BU6">
        <v>3.9308519999999998</v>
      </c>
      <c r="BV6">
        <v>4.1584599999999998</v>
      </c>
      <c r="BW6">
        <v>194197</v>
      </c>
      <c r="BX6">
        <v>202483</v>
      </c>
      <c r="BY6">
        <v>396680</v>
      </c>
      <c r="BZ6">
        <v>187127</v>
      </c>
      <c r="CA6">
        <v>194807</v>
      </c>
      <c r="CB6">
        <v>381934</v>
      </c>
      <c r="CC6">
        <v>48.8</v>
      </c>
      <c r="CD6">
        <v>43.4</v>
      </c>
      <c r="CE6">
        <v>46.1</v>
      </c>
      <c r="CF6">
        <v>0.13</v>
      </c>
      <c r="CG6">
        <v>-0.33</v>
      </c>
      <c r="CH6">
        <v>-0.1</v>
      </c>
      <c r="CI6">
        <v>0.13</v>
      </c>
      <c r="CJ6">
        <v>-0.34</v>
      </c>
      <c r="CK6">
        <v>-0.11</v>
      </c>
      <c r="CL6">
        <v>0.14000000000000001</v>
      </c>
      <c r="CM6">
        <v>-0.33</v>
      </c>
      <c r="CN6">
        <v>-0.1</v>
      </c>
      <c r="CO6">
        <v>46.2</v>
      </c>
      <c r="CP6">
        <v>39.200000000000003</v>
      </c>
      <c r="CQ6">
        <v>42.6</v>
      </c>
      <c r="CR6">
        <v>67.900000000000006</v>
      </c>
      <c r="CS6">
        <v>60.1</v>
      </c>
      <c r="CT6">
        <v>63.9</v>
      </c>
      <c r="CU6">
        <v>41.6</v>
      </c>
      <c r="CV6">
        <v>30.6</v>
      </c>
      <c r="CW6">
        <v>36</v>
      </c>
      <c r="CX6">
        <v>19.600000000000001</v>
      </c>
      <c r="CY6">
        <v>12</v>
      </c>
      <c r="CZ6">
        <v>15.7</v>
      </c>
      <c r="DA6">
        <v>27.9</v>
      </c>
      <c r="DB6">
        <v>17.8</v>
      </c>
      <c r="DC6">
        <v>22.8</v>
      </c>
      <c r="DD6">
        <v>4.2184749999999998</v>
      </c>
      <c r="DE6">
        <v>3.750845</v>
      </c>
      <c r="DF6">
        <v>3.9797760000000002</v>
      </c>
    </row>
    <row r="7" spans="2:110" x14ac:dyDescent="0.25">
      <c r="B7" t="s">
        <v>174</v>
      </c>
      <c r="C7">
        <v>20172</v>
      </c>
      <c r="D7">
        <v>21285</v>
      </c>
      <c r="E7">
        <v>41457</v>
      </c>
      <c r="F7">
        <v>19929</v>
      </c>
      <c r="G7">
        <v>20900</v>
      </c>
      <c r="H7">
        <v>40829</v>
      </c>
      <c r="I7">
        <v>34.5</v>
      </c>
      <c r="J7">
        <v>28.2</v>
      </c>
      <c r="K7">
        <v>31.2</v>
      </c>
      <c r="L7">
        <v>-0.55000000000000004</v>
      </c>
      <c r="M7">
        <v>-1.02</v>
      </c>
      <c r="N7">
        <v>-0.79</v>
      </c>
      <c r="O7">
        <v>-0.56999999999999995</v>
      </c>
      <c r="P7">
        <v>-1.03</v>
      </c>
      <c r="Q7">
        <v>-0.8</v>
      </c>
      <c r="R7">
        <v>-0.53</v>
      </c>
      <c r="S7">
        <v>-1</v>
      </c>
      <c r="T7">
        <v>-0.78</v>
      </c>
      <c r="U7">
        <v>19.100000000000001</v>
      </c>
      <c r="V7">
        <v>14.4</v>
      </c>
      <c r="W7">
        <v>16.7</v>
      </c>
      <c r="X7">
        <v>39.1</v>
      </c>
      <c r="Y7">
        <v>29.8</v>
      </c>
      <c r="Z7">
        <v>34.299999999999997</v>
      </c>
      <c r="AA7">
        <v>20.100000000000001</v>
      </c>
      <c r="AB7">
        <v>12.9</v>
      </c>
      <c r="AC7">
        <v>16.399999999999999</v>
      </c>
      <c r="AD7">
        <v>4.4000000000000004</v>
      </c>
      <c r="AE7">
        <v>2.4</v>
      </c>
      <c r="AF7">
        <v>3.4</v>
      </c>
      <c r="AG7">
        <v>8.1999999999999993</v>
      </c>
      <c r="AH7">
        <v>4.5</v>
      </c>
      <c r="AI7">
        <v>6.3</v>
      </c>
      <c r="AJ7">
        <v>2.7618149999999999</v>
      </c>
      <c r="AK7">
        <v>2.286009</v>
      </c>
      <c r="AL7">
        <v>2.517525</v>
      </c>
      <c r="AM7">
        <v>159702</v>
      </c>
      <c r="AN7">
        <v>166521</v>
      </c>
      <c r="AO7">
        <v>326223</v>
      </c>
      <c r="AP7">
        <v>156730</v>
      </c>
      <c r="AQ7">
        <v>163292</v>
      </c>
      <c r="AR7">
        <v>320022</v>
      </c>
      <c r="AS7">
        <v>50.7</v>
      </c>
      <c r="AT7">
        <v>45.3</v>
      </c>
      <c r="AU7">
        <v>47.9</v>
      </c>
      <c r="AV7">
        <v>0.18</v>
      </c>
      <c r="AW7">
        <v>-0.28000000000000003</v>
      </c>
      <c r="AX7">
        <v>-0.05</v>
      </c>
      <c r="AY7">
        <v>0.18</v>
      </c>
      <c r="AZ7">
        <v>-0.28999999999999998</v>
      </c>
      <c r="BA7">
        <v>-0.06</v>
      </c>
      <c r="BB7">
        <v>0.19</v>
      </c>
      <c r="BC7">
        <v>-0.27</v>
      </c>
      <c r="BD7">
        <v>-0.05</v>
      </c>
      <c r="BE7">
        <v>49.8</v>
      </c>
      <c r="BF7">
        <v>42.4</v>
      </c>
      <c r="BG7">
        <v>46</v>
      </c>
      <c r="BH7">
        <v>71.900000000000006</v>
      </c>
      <c r="BI7">
        <v>64.2</v>
      </c>
      <c r="BJ7">
        <v>68</v>
      </c>
      <c r="BK7">
        <v>43.4</v>
      </c>
      <c r="BL7">
        <v>31.9</v>
      </c>
      <c r="BM7">
        <v>37.5</v>
      </c>
      <c r="BN7">
        <v>21</v>
      </c>
      <c r="BO7">
        <v>12.8</v>
      </c>
      <c r="BP7">
        <v>16.8</v>
      </c>
      <c r="BQ7">
        <v>29.9</v>
      </c>
      <c r="BR7">
        <v>19</v>
      </c>
      <c r="BS7">
        <v>24.3</v>
      </c>
      <c r="BT7">
        <v>4.3856650000000004</v>
      </c>
      <c r="BU7">
        <v>3.9215119999999999</v>
      </c>
      <c r="BV7">
        <v>4.1487369999999997</v>
      </c>
      <c r="BW7">
        <v>179874</v>
      </c>
      <c r="BX7">
        <v>187806</v>
      </c>
      <c r="BY7">
        <v>367680</v>
      </c>
      <c r="BZ7">
        <v>176659</v>
      </c>
      <c r="CA7">
        <v>184192</v>
      </c>
      <c r="CB7">
        <v>360851</v>
      </c>
      <c r="CC7">
        <v>48.9</v>
      </c>
      <c r="CD7">
        <v>43.4</v>
      </c>
      <c r="CE7">
        <v>46.1</v>
      </c>
      <c r="CF7">
        <v>0.1</v>
      </c>
      <c r="CG7">
        <v>-0.36</v>
      </c>
      <c r="CH7">
        <v>-0.14000000000000001</v>
      </c>
      <c r="CI7">
        <v>0.1</v>
      </c>
      <c r="CJ7">
        <v>-0.37</v>
      </c>
      <c r="CK7">
        <v>-0.14000000000000001</v>
      </c>
      <c r="CL7">
        <v>0.11</v>
      </c>
      <c r="CM7">
        <v>-0.36</v>
      </c>
      <c r="CN7">
        <v>-0.13</v>
      </c>
      <c r="CO7">
        <v>46.3</v>
      </c>
      <c r="CP7">
        <v>39.299999999999997</v>
      </c>
      <c r="CQ7">
        <v>42.7</v>
      </c>
      <c r="CR7">
        <v>68.2</v>
      </c>
      <c r="CS7">
        <v>60.3</v>
      </c>
      <c r="CT7">
        <v>64.2</v>
      </c>
      <c r="CU7">
        <v>40.799999999999997</v>
      </c>
      <c r="CV7">
        <v>29.7</v>
      </c>
      <c r="CW7">
        <v>35.1</v>
      </c>
      <c r="CX7">
        <v>19.2</v>
      </c>
      <c r="CY7">
        <v>11.6</v>
      </c>
      <c r="CZ7">
        <v>15.3</v>
      </c>
      <c r="DA7">
        <v>27.4</v>
      </c>
      <c r="DB7">
        <v>17.3</v>
      </c>
      <c r="DC7">
        <v>22.3</v>
      </c>
      <c r="DD7">
        <v>4.2035580000000001</v>
      </c>
      <c r="DE7">
        <v>3.7361520000000001</v>
      </c>
      <c r="DF7">
        <v>3.9648129999999999</v>
      </c>
    </row>
    <row r="8" spans="2:110" x14ac:dyDescent="0.25">
      <c r="B8" t="s">
        <v>175</v>
      </c>
      <c r="C8">
        <v>95</v>
      </c>
      <c r="D8">
        <v>93</v>
      </c>
      <c r="E8">
        <v>188</v>
      </c>
      <c r="F8">
        <v>88</v>
      </c>
      <c r="G8">
        <v>84</v>
      </c>
      <c r="H8">
        <v>172</v>
      </c>
      <c r="I8">
        <v>41.4</v>
      </c>
      <c r="J8">
        <v>28.9</v>
      </c>
      <c r="K8">
        <v>35.200000000000003</v>
      </c>
      <c r="L8">
        <v>-0.25</v>
      </c>
      <c r="M8">
        <v>-1.1499999999999999</v>
      </c>
      <c r="N8">
        <v>-0.69</v>
      </c>
      <c r="O8">
        <v>-0.51</v>
      </c>
      <c r="P8">
        <v>-1.42</v>
      </c>
      <c r="Q8">
        <v>-0.88</v>
      </c>
      <c r="R8">
        <v>0.02</v>
      </c>
      <c r="S8">
        <v>-0.88</v>
      </c>
      <c r="T8">
        <v>-0.5</v>
      </c>
      <c r="U8">
        <v>29.5</v>
      </c>
      <c r="V8">
        <v>19.399999999999999</v>
      </c>
      <c r="W8">
        <v>24.5</v>
      </c>
      <c r="X8">
        <v>55.8</v>
      </c>
      <c r="Y8">
        <v>33.299999999999997</v>
      </c>
      <c r="Z8">
        <v>44.7</v>
      </c>
      <c r="AA8">
        <v>21.1</v>
      </c>
      <c r="AB8">
        <v>24.7</v>
      </c>
      <c r="AC8">
        <v>22.9</v>
      </c>
      <c r="AD8">
        <v>10.5</v>
      </c>
      <c r="AE8">
        <v>6.5</v>
      </c>
      <c r="AF8">
        <v>8.5</v>
      </c>
      <c r="AG8">
        <v>13.7</v>
      </c>
      <c r="AH8">
        <v>14</v>
      </c>
      <c r="AI8">
        <v>13.8</v>
      </c>
      <c r="AJ8">
        <v>3.3784209999999999</v>
      </c>
      <c r="AK8">
        <v>2.4733329999999998</v>
      </c>
      <c r="AL8">
        <v>2.9306909999999999</v>
      </c>
      <c r="AM8">
        <v>719</v>
      </c>
      <c r="AN8">
        <v>739</v>
      </c>
      <c r="AO8">
        <v>1458</v>
      </c>
      <c r="AP8">
        <v>659</v>
      </c>
      <c r="AQ8">
        <v>667</v>
      </c>
      <c r="AR8">
        <v>1326</v>
      </c>
      <c r="AS8">
        <v>56</v>
      </c>
      <c r="AT8">
        <v>52.8</v>
      </c>
      <c r="AU8">
        <v>54.4</v>
      </c>
      <c r="AV8">
        <v>0.36</v>
      </c>
      <c r="AW8">
        <v>7.0000000000000007E-2</v>
      </c>
      <c r="AX8">
        <v>0.21</v>
      </c>
      <c r="AY8">
        <v>0.26</v>
      </c>
      <c r="AZ8">
        <v>-0.03</v>
      </c>
      <c r="BA8">
        <v>0.15</v>
      </c>
      <c r="BB8">
        <v>0.45</v>
      </c>
      <c r="BC8">
        <v>0.17</v>
      </c>
      <c r="BD8">
        <v>0.28000000000000003</v>
      </c>
      <c r="BE8">
        <v>60.9</v>
      </c>
      <c r="BF8">
        <v>58.9</v>
      </c>
      <c r="BG8">
        <v>59.9</v>
      </c>
      <c r="BH8">
        <v>80.7</v>
      </c>
      <c r="BI8">
        <v>76.599999999999994</v>
      </c>
      <c r="BJ8">
        <v>78.599999999999994</v>
      </c>
      <c r="BK8">
        <v>53.7</v>
      </c>
      <c r="BL8">
        <v>44.5</v>
      </c>
      <c r="BM8">
        <v>49</v>
      </c>
      <c r="BN8">
        <v>33</v>
      </c>
      <c r="BO8">
        <v>22.7</v>
      </c>
      <c r="BP8">
        <v>27.8</v>
      </c>
      <c r="BQ8">
        <v>43.7</v>
      </c>
      <c r="BR8">
        <v>31.5</v>
      </c>
      <c r="BS8">
        <v>37.5</v>
      </c>
      <c r="BT8">
        <v>4.9894569999999998</v>
      </c>
      <c r="BU8">
        <v>4.7242480000000002</v>
      </c>
      <c r="BV8">
        <v>4.8550339999999998</v>
      </c>
      <c r="BW8">
        <v>814</v>
      </c>
      <c r="BX8">
        <v>832</v>
      </c>
      <c r="BY8">
        <v>1646</v>
      </c>
      <c r="BZ8">
        <v>747</v>
      </c>
      <c r="CA8">
        <v>751</v>
      </c>
      <c r="CB8">
        <v>1498</v>
      </c>
      <c r="CC8">
        <v>54.3</v>
      </c>
      <c r="CD8">
        <v>50.1</v>
      </c>
      <c r="CE8">
        <v>52.2</v>
      </c>
      <c r="CF8">
        <v>0.28999999999999998</v>
      </c>
      <c r="CG8">
        <v>-7.0000000000000007E-2</v>
      </c>
      <c r="CH8">
        <v>0.11</v>
      </c>
      <c r="CI8">
        <v>0.2</v>
      </c>
      <c r="CJ8">
        <v>-0.16</v>
      </c>
      <c r="CK8">
        <v>0.05</v>
      </c>
      <c r="CL8">
        <v>0.38</v>
      </c>
      <c r="CM8">
        <v>0.02</v>
      </c>
      <c r="CN8">
        <v>0.17</v>
      </c>
      <c r="CO8">
        <v>57.2</v>
      </c>
      <c r="CP8">
        <v>54.4</v>
      </c>
      <c r="CQ8">
        <v>55.8</v>
      </c>
      <c r="CR8">
        <v>77.8</v>
      </c>
      <c r="CS8">
        <v>71.8</v>
      </c>
      <c r="CT8">
        <v>74.7</v>
      </c>
      <c r="CU8">
        <v>49.9</v>
      </c>
      <c r="CV8">
        <v>42.3</v>
      </c>
      <c r="CW8">
        <v>46.1</v>
      </c>
      <c r="CX8">
        <v>30.3</v>
      </c>
      <c r="CY8">
        <v>20.9</v>
      </c>
      <c r="CZ8">
        <v>25.6</v>
      </c>
      <c r="DA8">
        <v>40.200000000000003</v>
      </c>
      <c r="DB8">
        <v>29.6</v>
      </c>
      <c r="DC8">
        <v>34.799999999999997</v>
      </c>
      <c r="DD8">
        <v>4.801437</v>
      </c>
      <c r="DE8">
        <v>4.4726439999999998</v>
      </c>
      <c r="DF8">
        <v>4.635243</v>
      </c>
    </row>
    <row r="9" spans="2:110" x14ac:dyDescent="0.25">
      <c r="B9" t="s">
        <v>176</v>
      </c>
      <c r="C9">
        <v>35</v>
      </c>
      <c r="D9">
        <v>32</v>
      </c>
      <c r="E9">
        <v>67</v>
      </c>
      <c r="F9">
        <v>31</v>
      </c>
      <c r="G9">
        <v>28</v>
      </c>
      <c r="H9">
        <v>59</v>
      </c>
      <c r="I9">
        <v>21.7</v>
      </c>
      <c r="J9">
        <v>14</v>
      </c>
      <c r="K9">
        <v>18</v>
      </c>
      <c r="L9">
        <v>-1.05</v>
      </c>
      <c r="M9">
        <v>-1.72</v>
      </c>
      <c r="N9">
        <v>-1.37</v>
      </c>
      <c r="O9">
        <v>-1.5</v>
      </c>
      <c r="P9">
        <v>-2.19</v>
      </c>
      <c r="Q9">
        <v>-1.69</v>
      </c>
      <c r="R9">
        <v>-0.61</v>
      </c>
      <c r="S9">
        <v>-1.25</v>
      </c>
      <c r="T9">
        <v>-1.05</v>
      </c>
      <c r="U9">
        <v>8.6</v>
      </c>
      <c r="V9">
        <v>3.1</v>
      </c>
      <c r="W9">
        <v>6</v>
      </c>
      <c r="X9">
        <v>17.100000000000001</v>
      </c>
      <c r="Y9">
        <v>12.5</v>
      </c>
      <c r="Z9">
        <v>14.9</v>
      </c>
      <c r="AA9">
        <v>8.6</v>
      </c>
      <c r="AB9">
        <v>3.1</v>
      </c>
      <c r="AC9">
        <v>6</v>
      </c>
      <c r="AD9">
        <v>0</v>
      </c>
      <c r="AE9">
        <v>0</v>
      </c>
      <c r="AF9">
        <v>0</v>
      </c>
      <c r="AG9">
        <v>0</v>
      </c>
      <c r="AH9">
        <v>0</v>
      </c>
      <c r="AI9">
        <v>0</v>
      </c>
      <c r="AJ9">
        <v>1.666571</v>
      </c>
      <c r="AK9">
        <v>1.089062</v>
      </c>
      <c r="AL9">
        <v>1.390746</v>
      </c>
      <c r="AM9">
        <v>21</v>
      </c>
      <c r="AN9">
        <v>23</v>
      </c>
      <c r="AO9">
        <v>44</v>
      </c>
      <c r="AP9">
        <v>20</v>
      </c>
      <c r="AQ9">
        <v>21</v>
      </c>
      <c r="AR9">
        <v>41</v>
      </c>
      <c r="AS9">
        <v>32.6</v>
      </c>
      <c r="AT9">
        <v>23.3</v>
      </c>
      <c r="AU9">
        <v>27.7</v>
      </c>
      <c r="AV9">
        <v>-0.63</v>
      </c>
      <c r="AW9">
        <v>-1.0900000000000001</v>
      </c>
      <c r="AX9">
        <v>-0.87</v>
      </c>
      <c r="AY9">
        <v>-1.19</v>
      </c>
      <c r="AZ9">
        <v>-1.63</v>
      </c>
      <c r="BA9">
        <v>-1.25</v>
      </c>
      <c r="BB9">
        <v>-0.08</v>
      </c>
      <c r="BC9">
        <v>-0.55000000000000004</v>
      </c>
      <c r="BD9">
        <v>-0.48</v>
      </c>
      <c r="BE9">
        <v>14.3</v>
      </c>
      <c r="BF9">
        <v>17.399999999999999</v>
      </c>
      <c r="BG9">
        <v>15.9</v>
      </c>
      <c r="BH9">
        <v>28.6</v>
      </c>
      <c r="BI9">
        <v>21.7</v>
      </c>
      <c r="BJ9">
        <v>25</v>
      </c>
      <c r="BK9">
        <v>28.6</v>
      </c>
      <c r="BL9">
        <v>4.3</v>
      </c>
      <c r="BM9">
        <v>15.9</v>
      </c>
      <c r="BN9">
        <v>0</v>
      </c>
      <c r="BO9">
        <v>0</v>
      </c>
      <c r="BP9">
        <v>0</v>
      </c>
      <c r="BQ9">
        <v>9.5</v>
      </c>
      <c r="BR9">
        <v>0</v>
      </c>
      <c r="BS9">
        <v>4.5</v>
      </c>
      <c r="BT9">
        <v>2.6304759999999998</v>
      </c>
      <c r="BU9">
        <v>1.8621730000000001</v>
      </c>
      <c r="BV9">
        <v>2.228863</v>
      </c>
      <c r="BW9">
        <v>56</v>
      </c>
      <c r="BX9">
        <v>55</v>
      </c>
      <c r="BY9">
        <v>111</v>
      </c>
      <c r="BZ9">
        <v>51</v>
      </c>
      <c r="CA9">
        <v>49</v>
      </c>
      <c r="CB9">
        <v>100</v>
      </c>
      <c r="CC9">
        <v>25.8</v>
      </c>
      <c r="CD9">
        <v>17.899999999999999</v>
      </c>
      <c r="CE9">
        <v>21.9</v>
      </c>
      <c r="CF9">
        <v>-0.89</v>
      </c>
      <c r="CG9">
        <v>-1.45</v>
      </c>
      <c r="CH9">
        <v>-1.1599999999999999</v>
      </c>
      <c r="CI9">
        <v>-1.24</v>
      </c>
      <c r="CJ9">
        <v>-1.8</v>
      </c>
      <c r="CK9">
        <v>-1.41</v>
      </c>
      <c r="CL9">
        <v>-0.54</v>
      </c>
      <c r="CM9">
        <v>-1.1000000000000001</v>
      </c>
      <c r="CN9">
        <v>-0.92</v>
      </c>
      <c r="CO9">
        <v>10.7</v>
      </c>
      <c r="CP9">
        <v>9.1</v>
      </c>
      <c r="CQ9">
        <v>9.9</v>
      </c>
      <c r="CR9">
        <v>21.4</v>
      </c>
      <c r="CS9">
        <v>16.399999999999999</v>
      </c>
      <c r="CT9">
        <v>18.899999999999999</v>
      </c>
      <c r="CU9">
        <v>16.100000000000001</v>
      </c>
      <c r="CV9">
        <v>3.6</v>
      </c>
      <c r="CW9">
        <v>9.9</v>
      </c>
      <c r="CX9">
        <v>0</v>
      </c>
      <c r="CY9">
        <v>0</v>
      </c>
      <c r="CZ9">
        <v>0</v>
      </c>
      <c r="DA9">
        <v>3.6</v>
      </c>
      <c r="DB9">
        <v>0</v>
      </c>
      <c r="DC9">
        <v>1.8</v>
      </c>
      <c r="DD9">
        <v>2.028035</v>
      </c>
      <c r="DE9">
        <v>1.412363</v>
      </c>
      <c r="DF9">
        <v>1.7229719999999999</v>
      </c>
    </row>
    <row r="10" spans="2:110" x14ac:dyDescent="0.25">
      <c r="B10" t="s">
        <v>177</v>
      </c>
      <c r="C10">
        <v>174</v>
      </c>
      <c r="D10">
        <v>170</v>
      </c>
      <c r="E10">
        <v>344</v>
      </c>
      <c r="F10">
        <v>143</v>
      </c>
      <c r="G10">
        <v>146</v>
      </c>
      <c r="H10">
        <v>289</v>
      </c>
      <c r="I10">
        <v>19.2</v>
      </c>
      <c r="J10">
        <v>14.2</v>
      </c>
      <c r="K10">
        <v>16.8</v>
      </c>
      <c r="L10">
        <v>-0.79</v>
      </c>
      <c r="M10">
        <v>-1.31</v>
      </c>
      <c r="N10">
        <v>-1.05</v>
      </c>
      <c r="O10">
        <v>-1</v>
      </c>
      <c r="P10">
        <v>-1.52</v>
      </c>
      <c r="Q10">
        <v>-1.2</v>
      </c>
      <c r="R10">
        <v>-0.57999999999999996</v>
      </c>
      <c r="S10">
        <v>-1.1100000000000001</v>
      </c>
      <c r="T10">
        <v>-0.91</v>
      </c>
      <c r="U10">
        <v>2.9</v>
      </c>
      <c r="V10">
        <v>2.9</v>
      </c>
      <c r="W10">
        <v>2.9</v>
      </c>
      <c r="X10">
        <v>9.1999999999999993</v>
      </c>
      <c r="Y10">
        <v>8.1999999999999993</v>
      </c>
      <c r="Z10">
        <v>8.6999999999999993</v>
      </c>
      <c r="AA10">
        <v>9.8000000000000007</v>
      </c>
      <c r="AB10">
        <v>2.9</v>
      </c>
      <c r="AC10">
        <v>6.4</v>
      </c>
      <c r="AD10">
        <v>0.6</v>
      </c>
      <c r="AE10">
        <v>0</v>
      </c>
      <c r="AF10">
        <v>0.3</v>
      </c>
      <c r="AG10">
        <v>1.1000000000000001</v>
      </c>
      <c r="AH10">
        <v>0</v>
      </c>
      <c r="AI10">
        <v>0.6</v>
      </c>
      <c r="AJ10">
        <v>1.4495400000000001</v>
      </c>
      <c r="AK10">
        <v>1.064764</v>
      </c>
      <c r="AL10">
        <v>1.2593890000000001</v>
      </c>
      <c r="AM10">
        <v>416</v>
      </c>
      <c r="AN10">
        <v>347</v>
      </c>
      <c r="AO10">
        <v>763</v>
      </c>
      <c r="AP10">
        <v>260</v>
      </c>
      <c r="AQ10">
        <v>188</v>
      </c>
      <c r="AR10">
        <v>448</v>
      </c>
      <c r="AS10">
        <v>21.1</v>
      </c>
      <c r="AT10">
        <v>16</v>
      </c>
      <c r="AU10">
        <v>18.8</v>
      </c>
      <c r="AV10">
        <v>-0.41</v>
      </c>
      <c r="AW10">
        <v>-0.88</v>
      </c>
      <c r="AX10">
        <v>-0.61</v>
      </c>
      <c r="AY10">
        <v>-0.56000000000000005</v>
      </c>
      <c r="AZ10">
        <v>-1.07</v>
      </c>
      <c r="BA10">
        <v>-0.73</v>
      </c>
      <c r="BB10">
        <v>-0.26</v>
      </c>
      <c r="BC10">
        <v>-0.7</v>
      </c>
      <c r="BD10">
        <v>-0.49</v>
      </c>
      <c r="BE10">
        <v>9.1</v>
      </c>
      <c r="BF10">
        <v>3.2</v>
      </c>
      <c r="BG10">
        <v>6.4</v>
      </c>
      <c r="BH10">
        <v>17.100000000000001</v>
      </c>
      <c r="BI10">
        <v>10.7</v>
      </c>
      <c r="BJ10">
        <v>14.2</v>
      </c>
      <c r="BK10">
        <v>12.3</v>
      </c>
      <c r="BL10">
        <v>7.2</v>
      </c>
      <c r="BM10">
        <v>10</v>
      </c>
      <c r="BN10">
        <v>1</v>
      </c>
      <c r="BO10">
        <v>0.6</v>
      </c>
      <c r="BP10">
        <v>0.8</v>
      </c>
      <c r="BQ10">
        <v>2.6</v>
      </c>
      <c r="BR10">
        <v>0.9</v>
      </c>
      <c r="BS10">
        <v>1.8</v>
      </c>
      <c r="BT10">
        <v>1.6177159999999999</v>
      </c>
      <c r="BU10">
        <v>1.245187</v>
      </c>
      <c r="BV10">
        <v>1.448296</v>
      </c>
      <c r="BW10">
        <v>590</v>
      </c>
      <c r="BX10">
        <v>517</v>
      </c>
      <c r="BY10">
        <v>1107</v>
      </c>
      <c r="BZ10">
        <v>403</v>
      </c>
      <c r="CA10">
        <v>334</v>
      </c>
      <c r="CB10">
        <v>737</v>
      </c>
      <c r="CC10">
        <v>20.5</v>
      </c>
      <c r="CD10">
        <v>15.4</v>
      </c>
      <c r="CE10">
        <v>18.2</v>
      </c>
      <c r="CF10">
        <v>-0.54</v>
      </c>
      <c r="CG10">
        <v>-1.07</v>
      </c>
      <c r="CH10">
        <v>-0.78</v>
      </c>
      <c r="CI10">
        <v>-0.67</v>
      </c>
      <c r="CJ10">
        <v>-1.21</v>
      </c>
      <c r="CK10">
        <v>-0.87</v>
      </c>
      <c r="CL10">
        <v>-0.42</v>
      </c>
      <c r="CM10">
        <v>-0.94</v>
      </c>
      <c r="CN10">
        <v>-0.69</v>
      </c>
      <c r="CO10">
        <v>7.3</v>
      </c>
      <c r="CP10">
        <v>3.1</v>
      </c>
      <c r="CQ10">
        <v>5.3</v>
      </c>
      <c r="CR10">
        <v>14.7</v>
      </c>
      <c r="CS10">
        <v>9.9</v>
      </c>
      <c r="CT10">
        <v>12.5</v>
      </c>
      <c r="CU10">
        <v>11.5</v>
      </c>
      <c r="CV10">
        <v>5.8</v>
      </c>
      <c r="CW10">
        <v>8.9</v>
      </c>
      <c r="CX10">
        <v>0.8</v>
      </c>
      <c r="CY10">
        <v>0.4</v>
      </c>
      <c r="CZ10">
        <v>0.6</v>
      </c>
      <c r="DA10">
        <v>2.2000000000000002</v>
      </c>
      <c r="DB10">
        <v>0.6</v>
      </c>
      <c r="DC10">
        <v>1.4</v>
      </c>
      <c r="DD10">
        <v>1.5681179999999999</v>
      </c>
      <c r="DE10">
        <v>1.1858599999999999</v>
      </c>
      <c r="DF10">
        <v>1.3895930000000001</v>
      </c>
    </row>
    <row r="11" spans="2:110" x14ac:dyDescent="0.25">
      <c r="B11" t="s">
        <v>178</v>
      </c>
      <c r="C11">
        <v>1131</v>
      </c>
      <c r="D11">
        <v>1140</v>
      </c>
      <c r="E11">
        <v>2271</v>
      </c>
      <c r="F11">
        <v>934</v>
      </c>
      <c r="G11">
        <v>948</v>
      </c>
      <c r="H11">
        <v>1882</v>
      </c>
      <c r="I11">
        <v>42.4</v>
      </c>
      <c r="J11">
        <v>37.1</v>
      </c>
      <c r="K11">
        <v>39.700000000000003</v>
      </c>
      <c r="L11">
        <v>0.32</v>
      </c>
      <c r="M11">
        <v>-0.19</v>
      </c>
      <c r="N11">
        <v>7.0000000000000007E-2</v>
      </c>
      <c r="O11">
        <v>0.24</v>
      </c>
      <c r="P11">
        <v>-0.27</v>
      </c>
      <c r="Q11">
        <v>0.01</v>
      </c>
      <c r="R11">
        <v>0.41</v>
      </c>
      <c r="S11">
        <v>-0.11</v>
      </c>
      <c r="T11">
        <v>0.12</v>
      </c>
      <c r="U11">
        <v>31.1</v>
      </c>
      <c r="V11">
        <v>27.3</v>
      </c>
      <c r="W11">
        <v>29.2</v>
      </c>
      <c r="X11">
        <v>49</v>
      </c>
      <c r="Y11">
        <v>44.3</v>
      </c>
      <c r="Z11">
        <v>46.6</v>
      </c>
      <c r="AA11">
        <v>46.7</v>
      </c>
      <c r="AB11">
        <v>37</v>
      </c>
      <c r="AC11">
        <v>41.8</v>
      </c>
      <c r="AD11">
        <v>15.8</v>
      </c>
      <c r="AE11">
        <v>9.5</v>
      </c>
      <c r="AF11">
        <v>12.6</v>
      </c>
      <c r="AG11">
        <v>24</v>
      </c>
      <c r="AH11">
        <v>16.100000000000001</v>
      </c>
      <c r="AI11">
        <v>20.100000000000001</v>
      </c>
      <c r="AJ11">
        <v>3.7563300000000002</v>
      </c>
      <c r="AK11">
        <v>3.2955260000000002</v>
      </c>
      <c r="AL11">
        <v>3.5250149999999998</v>
      </c>
      <c r="AM11">
        <v>11732</v>
      </c>
      <c r="AN11">
        <v>12133</v>
      </c>
      <c r="AO11">
        <v>23865</v>
      </c>
      <c r="AP11">
        <v>8333</v>
      </c>
      <c r="AQ11">
        <v>8533</v>
      </c>
      <c r="AR11">
        <v>16866</v>
      </c>
      <c r="AS11">
        <v>50.6</v>
      </c>
      <c r="AT11">
        <v>44.9</v>
      </c>
      <c r="AU11">
        <v>47.7</v>
      </c>
      <c r="AV11">
        <v>0.8</v>
      </c>
      <c r="AW11">
        <v>0.31</v>
      </c>
      <c r="AX11">
        <v>0.56000000000000005</v>
      </c>
      <c r="AY11">
        <v>0.78</v>
      </c>
      <c r="AZ11">
        <v>0.28999999999999998</v>
      </c>
      <c r="BA11">
        <v>0.54</v>
      </c>
      <c r="BB11">
        <v>0.83</v>
      </c>
      <c r="BC11">
        <v>0.34</v>
      </c>
      <c r="BD11">
        <v>0.56999999999999995</v>
      </c>
      <c r="BE11">
        <v>46.8</v>
      </c>
      <c r="BF11">
        <v>39.700000000000003</v>
      </c>
      <c r="BG11">
        <v>43.2</v>
      </c>
      <c r="BH11">
        <v>67.099999999999994</v>
      </c>
      <c r="BI11">
        <v>59.4</v>
      </c>
      <c r="BJ11">
        <v>63.2</v>
      </c>
      <c r="BK11">
        <v>55.3</v>
      </c>
      <c r="BL11">
        <v>44.8</v>
      </c>
      <c r="BM11">
        <v>50</v>
      </c>
      <c r="BN11">
        <v>26</v>
      </c>
      <c r="BO11">
        <v>17.600000000000001</v>
      </c>
      <c r="BP11">
        <v>21.7</v>
      </c>
      <c r="BQ11">
        <v>36.299999999999997</v>
      </c>
      <c r="BR11">
        <v>25.8</v>
      </c>
      <c r="BS11">
        <v>31</v>
      </c>
      <c r="BT11">
        <v>4.5950309999999996</v>
      </c>
      <c r="BU11">
        <v>4.09145</v>
      </c>
      <c r="BV11">
        <v>4.33901</v>
      </c>
      <c r="BW11">
        <v>12863</v>
      </c>
      <c r="BX11">
        <v>13273</v>
      </c>
      <c r="BY11">
        <v>26136</v>
      </c>
      <c r="BZ11">
        <v>9267</v>
      </c>
      <c r="CA11">
        <v>9481</v>
      </c>
      <c r="CB11">
        <v>18748</v>
      </c>
      <c r="CC11">
        <v>49.8</v>
      </c>
      <c r="CD11">
        <v>44.2</v>
      </c>
      <c r="CE11">
        <v>47</v>
      </c>
      <c r="CF11">
        <v>0.76</v>
      </c>
      <c r="CG11">
        <v>0.26</v>
      </c>
      <c r="CH11">
        <v>0.51</v>
      </c>
      <c r="CI11">
        <v>0.73</v>
      </c>
      <c r="CJ11">
        <v>0.24</v>
      </c>
      <c r="CK11">
        <v>0.49</v>
      </c>
      <c r="CL11">
        <v>0.78</v>
      </c>
      <c r="CM11">
        <v>0.28999999999999998</v>
      </c>
      <c r="CN11">
        <v>0.52</v>
      </c>
      <c r="CO11">
        <v>45.4</v>
      </c>
      <c r="CP11">
        <v>38.700000000000003</v>
      </c>
      <c r="CQ11">
        <v>42</v>
      </c>
      <c r="CR11">
        <v>65.5</v>
      </c>
      <c r="CS11">
        <v>58.1</v>
      </c>
      <c r="CT11">
        <v>61.7</v>
      </c>
      <c r="CU11">
        <v>54.6</v>
      </c>
      <c r="CV11">
        <v>44.2</v>
      </c>
      <c r="CW11">
        <v>49.3</v>
      </c>
      <c r="CX11">
        <v>25.1</v>
      </c>
      <c r="CY11">
        <v>16.899999999999999</v>
      </c>
      <c r="CZ11">
        <v>20.9</v>
      </c>
      <c r="DA11">
        <v>35.200000000000003</v>
      </c>
      <c r="DB11">
        <v>25</v>
      </c>
      <c r="DC11">
        <v>30</v>
      </c>
      <c r="DD11">
        <v>4.5212870000000001</v>
      </c>
      <c r="DE11">
        <v>4.0230889999999997</v>
      </c>
      <c r="DF11">
        <v>4.2682799999999999</v>
      </c>
    </row>
    <row r="12" spans="2:110" x14ac:dyDescent="0.25">
      <c r="B12" t="s">
        <v>78</v>
      </c>
      <c r="C12">
        <v>2183</v>
      </c>
      <c r="D12">
        <v>2213</v>
      </c>
      <c r="E12">
        <v>4396</v>
      </c>
      <c r="F12">
        <v>2080</v>
      </c>
      <c r="G12">
        <v>2103</v>
      </c>
      <c r="H12">
        <v>4183</v>
      </c>
      <c r="I12">
        <v>40</v>
      </c>
      <c r="J12">
        <v>33.299999999999997</v>
      </c>
      <c r="K12">
        <v>36.6</v>
      </c>
      <c r="L12">
        <v>-0.22</v>
      </c>
      <c r="M12">
        <v>-0.72</v>
      </c>
      <c r="N12">
        <v>-0.47</v>
      </c>
      <c r="O12">
        <v>-0.27</v>
      </c>
      <c r="P12">
        <v>-0.77</v>
      </c>
      <c r="Q12">
        <v>-0.51</v>
      </c>
      <c r="R12">
        <v>-0.16</v>
      </c>
      <c r="S12">
        <v>-0.66</v>
      </c>
      <c r="T12">
        <v>-0.43</v>
      </c>
      <c r="U12">
        <v>27.3</v>
      </c>
      <c r="V12">
        <v>21.6</v>
      </c>
      <c r="W12">
        <v>24.4</v>
      </c>
      <c r="X12">
        <v>47.5</v>
      </c>
      <c r="Y12">
        <v>39.6</v>
      </c>
      <c r="Z12">
        <v>43.5</v>
      </c>
      <c r="AA12">
        <v>31.2</v>
      </c>
      <c r="AB12">
        <v>21.1</v>
      </c>
      <c r="AC12">
        <v>26.1</v>
      </c>
      <c r="AD12">
        <v>9.3000000000000007</v>
      </c>
      <c r="AE12">
        <v>5.6</v>
      </c>
      <c r="AF12">
        <v>7.4</v>
      </c>
      <c r="AG12">
        <v>14.9</v>
      </c>
      <c r="AH12">
        <v>8.9</v>
      </c>
      <c r="AI12">
        <v>11.9</v>
      </c>
      <c r="AJ12">
        <v>3.329358</v>
      </c>
      <c r="AK12">
        <v>2.774518</v>
      </c>
      <c r="AL12">
        <v>3.0500449999999999</v>
      </c>
      <c r="AM12">
        <v>10016</v>
      </c>
      <c r="AN12">
        <v>10234</v>
      </c>
      <c r="AO12">
        <v>20250</v>
      </c>
      <c r="AP12">
        <v>9301</v>
      </c>
      <c r="AQ12">
        <v>9432</v>
      </c>
      <c r="AR12">
        <v>18733</v>
      </c>
      <c r="AS12">
        <v>52.3</v>
      </c>
      <c r="AT12">
        <v>47</v>
      </c>
      <c r="AU12">
        <v>49.6</v>
      </c>
      <c r="AV12">
        <v>0.31</v>
      </c>
      <c r="AW12">
        <v>-0.14000000000000001</v>
      </c>
      <c r="AX12">
        <v>0.08</v>
      </c>
      <c r="AY12">
        <v>0.28999999999999998</v>
      </c>
      <c r="AZ12">
        <v>-0.17</v>
      </c>
      <c r="BA12">
        <v>0.06</v>
      </c>
      <c r="BB12">
        <v>0.34</v>
      </c>
      <c r="BC12">
        <v>-0.12</v>
      </c>
      <c r="BD12">
        <v>0.1</v>
      </c>
      <c r="BE12">
        <v>51</v>
      </c>
      <c r="BF12">
        <v>44.9</v>
      </c>
      <c r="BG12">
        <v>47.9</v>
      </c>
      <c r="BH12">
        <v>71.7</v>
      </c>
      <c r="BI12">
        <v>65.2</v>
      </c>
      <c r="BJ12">
        <v>68.400000000000006</v>
      </c>
      <c r="BK12">
        <v>51.1</v>
      </c>
      <c r="BL12">
        <v>39.6</v>
      </c>
      <c r="BM12">
        <v>45.3</v>
      </c>
      <c r="BN12">
        <v>25.4</v>
      </c>
      <c r="BO12">
        <v>17.2</v>
      </c>
      <c r="BP12">
        <v>21.3</v>
      </c>
      <c r="BQ12">
        <v>35.299999999999997</v>
      </c>
      <c r="BR12">
        <v>24.8</v>
      </c>
      <c r="BS12">
        <v>30</v>
      </c>
      <c r="BT12">
        <v>4.6248170000000002</v>
      </c>
      <c r="BU12">
        <v>4.1377759999999997</v>
      </c>
      <c r="BV12">
        <v>4.3786750000000003</v>
      </c>
      <c r="BW12">
        <v>12199</v>
      </c>
      <c r="BX12">
        <v>12447</v>
      </c>
      <c r="BY12">
        <v>24646</v>
      </c>
      <c r="BZ12">
        <v>11381</v>
      </c>
      <c r="CA12">
        <v>11535</v>
      </c>
      <c r="CB12">
        <v>22916</v>
      </c>
      <c r="CC12">
        <v>50.1</v>
      </c>
      <c r="CD12">
        <v>44.5</v>
      </c>
      <c r="CE12">
        <v>47.3</v>
      </c>
      <c r="CF12">
        <v>0.21</v>
      </c>
      <c r="CG12">
        <v>-0.25</v>
      </c>
      <c r="CH12">
        <v>-0.02</v>
      </c>
      <c r="CI12">
        <v>0.19</v>
      </c>
      <c r="CJ12">
        <v>-0.27</v>
      </c>
      <c r="CK12">
        <v>-0.03</v>
      </c>
      <c r="CL12">
        <v>0.24</v>
      </c>
      <c r="CM12">
        <v>-0.23</v>
      </c>
      <c r="CN12">
        <v>0</v>
      </c>
      <c r="CO12">
        <v>46.7</v>
      </c>
      <c r="CP12">
        <v>40.700000000000003</v>
      </c>
      <c r="CQ12">
        <v>43.7</v>
      </c>
      <c r="CR12">
        <v>67.400000000000006</v>
      </c>
      <c r="CS12">
        <v>60.6</v>
      </c>
      <c r="CT12">
        <v>64</v>
      </c>
      <c r="CU12">
        <v>47.5</v>
      </c>
      <c r="CV12">
        <v>36.299999999999997</v>
      </c>
      <c r="CW12">
        <v>41.8</v>
      </c>
      <c r="CX12">
        <v>22.6</v>
      </c>
      <c r="CY12">
        <v>15.1</v>
      </c>
      <c r="CZ12">
        <v>18.8</v>
      </c>
      <c r="DA12">
        <v>31.6</v>
      </c>
      <c r="DB12">
        <v>22</v>
      </c>
      <c r="DC12">
        <v>26.7</v>
      </c>
      <c r="DD12">
        <v>4.3929960000000001</v>
      </c>
      <c r="DE12">
        <v>3.895397</v>
      </c>
      <c r="DF12">
        <v>4.1416930000000001</v>
      </c>
    </row>
    <row r="13" spans="2:110" x14ac:dyDescent="0.25">
      <c r="B13" t="s">
        <v>179</v>
      </c>
      <c r="C13">
        <v>803</v>
      </c>
      <c r="D13">
        <v>811</v>
      </c>
      <c r="E13">
        <v>1614</v>
      </c>
      <c r="F13">
        <v>794</v>
      </c>
      <c r="G13">
        <v>796</v>
      </c>
      <c r="H13">
        <v>1590</v>
      </c>
      <c r="I13">
        <v>37</v>
      </c>
      <c r="J13">
        <v>29.8</v>
      </c>
      <c r="K13">
        <v>33.299999999999997</v>
      </c>
      <c r="L13">
        <v>-0.46</v>
      </c>
      <c r="M13">
        <v>-0.97</v>
      </c>
      <c r="N13">
        <v>-0.72</v>
      </c>
      <c r="O13">
        <v>-0.55000000000000004</v>
      </c>
      <c r="P13">
        <v>-1.06</v>
      </c>
      <c r="Q13">
        <v>-0.78</v>
      </c>
      <c r="R13">
        <v>-0.37</v>
      </c>
      <c r="S13">
        <v>-0.88</v>
      </c>
      <c r="T13">
        <v>-0.65</v>
      </c>
      <c r="U13">
        <v>22.2</v>
      </c>
      <c r="V13">
        <v>15.5</v>
      </c>
      <c r="W13">
        <v>18.8</v>
      </c>
      <c r="X13">
        <v>41.5</v>
      </c>
      <c r="Y13">
        <v>31.8</v>
      </c>
      <c r="Z13">
        <v>36.6</v>
      </c>
      <c r="AA13">
        <v>23.4</v>
      </c>
      <c r="AB13">
        <v>15</v>
      </c>
      <c r="AC13">
        <v>19.2</v>
      </c>
      <c r="AD13">
        <v>5.7</v>
      </c>
      <c r="AE13">
        <v>2.2000000000000002</v>
      </c>
      <c r="AF13">
        <v>4</v>
      </c>
      <c r="AG13">
        <v>9.6</v>
      </c>
      <c r="AH13">
        <v>4.4000000000000004</v>
      </c>
      <c r="AI13">
        <v>7</v>
      </c>
      <c r="AJ13">
        <v>2.992826</v>
      </c>
      <c r="AK13">
        <v>2.393551</v>
      </c>
      <c r="AL13">
        <v>2.691703</v>
      </c>
      <c r="AM13">
        <v>2740</v>
      </c>
      <c r="AN13">
        <v>2739</v>
      </c>
      <c r="AO13">
        <v>5479</v>
      </c>
      <c r="AP13">
        <v>2675</v>
      </c>
      <c r="AQ13">
        <v>2670</v>
      </c>
      <c r="AR13">
        <v>5345</v>
      </c>
      <c r="AS13">
        <v>46.8</v>
      </c>
      <c r="AT13">
        <v>40.5</v>
      </c>
      <c r="AU13">
        <v>43.6</v>
      </c>
      <c r="AV13">
        <v>-0.02</v>
      </c>
      <c r="AW13">
        <v>-0.52</v>
      </c>
      <c r="AX13">
        <v>-0.27</v>
      </c>
      <c r="AY13">
        <v>-0.06</v>
      </c>
      <c r="AZ13">
        <v>-0.56999999999999995</v>
      </c>
      <c r="BA13">
        <v>-0.3</v>
      </c>
      <c r="BB13">
        <v>0.03</v>
      </c>
      <c r="BC13">
        <v>-0.47</v>
      </c>
      <c r="BD13">
        <v>-0.23</v>
      </c>
      <c r="BE13">
        <v>38.799999999999997</v>
      </c>
      <c r="BF13">
        <v>31.4</v>
      </c>
      <c r="BG13">
        <v>35.1</v>
      </c>
      <c r="BH13">
        <v>63.2</v>
      </c>
      <c r="BI13">
        <v>54.6</v>
      </c>
      <c r="BJ13">
        <v>58.9</v>
      </c>
      <c r="BK13">
        <v>39.9</v>
      </c>
      <c r="BL13">
        <v>27.9</v>
      </c>
      <c r="BM13">
        <v>33.9</v>
      </c>
      <c r="BN13">
        <v>15.5</v>
      </c>
      <c r="BO13">
        <v>8.6999999999999993</v>
      </c>
      <c r="BP13">
        <v>12.1</v>
      </c>
      <c r="BQ13">
        <v>23.1</v>
      </c>
      <c r="BR13">
        <v>14.6</v>
      </c>
      <c r="BS13">
        <v>18.8</v>
      </c>
      <c r="BT13">
        <v>3.9684889999999999</v>
      </c>
      <c r="BU13">
        <v>3.42008</v>
      </c>
      <c r="BV13">
        <v>3.694334</v>
      </c>
      <c r="BW13">
        <v>3543</v>
      </c>
      <c r="BX13">
        <v>3550</v>
      </c>
      <c r="BY13">
        <v>7093</v>
      </c>
      <c r="BZ13">
        <v>3469</v>
      </c>
      <c r="CA13">
        <v>3466</v>
      </c>
      <c r="CB13">
        <v>6935</v>
      </c>
      <c r="CC13">
        <v>44.5</v>
      </c>
      <c r="CD13">
        <v>38</v>
      </c>
      <c r="CE13">
        <v>41.3</v>
      </c>
      <c r="CF13">
        <v>-0.12</v>
      </c>
      <c r="CG13">
        <v>-0.62</v>
      </c>
      <c r="CH13">
        <v>-0.37</v>
      </c>
      <c r="CI13">
        <v>-0.16</v>
      </c>
      <c r="CJ13">
        <v>-0.67</v>
      </c>
      <c r="CK13">
        <v>-0.4</v>
      </c>
      <c r="CL13">
        <v>-0.08</v>
      </c>
      <c r="CM13">
        <v>-0.57999999999999996</v>
      </c>
      <c r="CN13">
        <v>-0.34</v>
      </c>
      <c r="CO13">
        <v>35.1</v>
      </c>
      <c r="CP13">
        <v>27.8</v>
      </c>
      <c r="CQ13">
        <v>31.4</v>
      </c>
      <c r="CR13">
        <v>58.3</v>
      </c>
      <c r="CS13">
        <v>49.4</v>
      </c>
      <c r="CT13">
        <v>53.8</v>
      </c>
      <c r="CU13">
        <v>36.1</v>
      </c>
      <c r="CV13">
        <v>25</v>
      </c>
      <c r="CW13">
        <v>30.5</v>
      </c>
      <c r="CX13">
        <v>13.3</v>
      </c>
      <c r="CY13">
        <v>7.2</v>
      </c>
      <c r="CZ13">
        <v>10.199999999999999</v>
      </c>
      <c r="DA13">
        <v>20</v>
      </c>
      <c r="DB13">
        <v>12.3</v>
      </c>
      <c r="DC13">
        <v>16.100000000000001</v>
      </c>
      <c r="DD13">
        <v>3.74736</v>
      </c>
      <c r="DE13">
        <v>3.1855690000000001</v>
      </c>
      <c r="DF13">
        <v>3.4661870000000001</v>
      </c>
    </row>
    <row r="14" spans="2:110" x14ac:dyDescent="0.25">
      <c r="B14" t="s">
        <v>180</v>
      </c>
      <c r="C14">
        <v>272</v>
      </c>
      <c r="D14">
        <v>286</v>
      </c>
      <c r="E14">
        <v>558</v>
      </c>
      <c r="F14">
        <v>256</v>
      </c>
      <c r="G14">
        <v>274</v>
      </c>
      <c r="H14">
        <v>530</v>
      </c>
      <c r="I14">
        <v>42.3</v>
      </c>
      <c r="J14">
        <v>35.4</v>
      </c>
      <c r="K14">
        <v>38.799999999999997</v>
      </c>
      <c r="L14">
        <v>-0.04</v>
      </c>
      <c r="M14">
        <v>-0.44</v>
      </c>
      <c r="N14">
        <v>-0.25</v>
      </c>
      <c r="O14">
        <v>-0.19</v>
      </c>
      <c r="P14">
        <v>-0.59</v>
      </c>
      <c r="Q14">
        <v>-0.35</v>
      </c>
      <c r="R14">
        <v>0.12</v>
      </c>
      <c r="S14">
        <v>-0.28999999999999998</v>
      </c>
      <c r="T14">
        <v>-0.14000000000000001</v>
      </c>
      <c r="U14">
        <v>32</v>
      </c>
      <c r="V14">
        <v>24.5</v>
      </c>
      <c r="W14">
        <v>28.1</v>
      </c>
      <c r="X14">
        <v>53.3</v>
      </c>
      <c r="Y14">
        <v>44.4</v>
      </c>
      <c r="Z14">
        <v>48.7</v>
      </c>
      <c r="AA14">
        <v>36.4</v>
      </c>
      <c r="AB14">
        <v>23.4</v>
      </c>
      <c r="AC14">
        <v>29.7</v>
      </c>
      <c r="AD14">
        <v>10.3</v>
      </c>
      <c r="AE14">
        <v>5.6</v>
      </c>
      <c r="AF14">
        <v>7.9</v>
      </c>
      <c r="AG14">
        <v>18.399999999999999</v>
      </c>
      <c r="AH14">
        <v>8.4</v>
      </c>
      <c r="AI14">
        <v>13.3</v>
      </c>
      <c r="AJ14">
        <v>3.589448</v>
      </c>
      <c r="AK14">
        <v>2.9601039999999998</v>
      </c>
      <c r="AL14">
        <v>3.2668810000000001</v>
      </c>
      <c r="AM14">
        <v>1190</v>
      </c>
      <c r="AN14">
        <v>1188</v>
      </c>
      <c r="AO14">
        <v>2378</v>
      </c>
      <c r="AP14">
        <v>1071</v>
      </c>
      <c r="AQ14">
        <v>1068</v>
      </c>
      <c r="AR14">
        <v>2139</v>
      </c>
      <c r="AS14">
        <v>51.7</v>
      </c>
      <c r="AT14">
        <v>44.8</v>
      </c>
      <c r="AU14">
        <v>48.3</v>
      </c>
      <c r="AV14">
        <v>0.39</v>
      </c>
      <c r="AW14">
        <v>-0.23</v>
      </c>
      <c r="AX14">
        <v>0.08</v>
      </c>
      <c r="AY14">
        <v>0.31</v>
      </c>
      <c r="AZ14">
        <v>-0.31</v>
      </c>
      <c r="BA14">
        <v>0.02</v>
      </c>
      <c r="BB14">
        <v>0.46</v>
      </c>
      <c r="BC14">
        <v>-0.16</v>
      </c>
      <c r="BD14">
        <v>0.13</v>
      </c>
      <c r="BE14">
        <v>47.6</v>
      </c>
      <c r="BF14">
        <v>40.700000000000003</v>
      </c>
      <c r="BG14">
        <v>44.2</v>
      </c>
      <c r="BH14">
        <v>70.8</v>
      </c>
      <c r="BI14">
        <v>63.3</v>
      </c>
      <c r="BJ14">
        <v>67.099999999999994</v>
      </c>
      <c r="BK14">
        <v>52.9</v>
      </c>
      <c r="BL14">
        <v>38.6</v>
      </c>
      <c r="BM14">
        <v>45.7</v>
      </c>
      <c r="BN14">
        <v>24.3</v>
      </c>
      <c r="BO14">
        <v>12.8</v>
      </c>
      <c r="BP14">
        <v>18.5</v>
      </c>
      <c r="BQ14">
        <v>35.200000000000003</v>
      </c>
      <c r="BR14">
        <v>21.3</v>
      </c>
      <c r="BS14">
        <v>28.3</v>
      </c>
      <c r="BT14">
        <v>4.589588</v>
      </c>
      <c r="BU14">
        <v>3.9422220000000001</v>
      </c>
      <c r="BV14">
        <v>4.2661769999999999</v>
      </c>
      <c r="BW14">
        <v>1462</v>
      </c>
      <c r="BX14">
        <v>1474</v>
      </c>
      <c r="BY14">
        <v>2936</v>
      </c>
      <c r="BZ14">
        <v>1327</v>
      </c>
      <c r="CA14">
        <v>1342</v>
      </c>
      <c r="CB14">
        <v>2669</v>
      </c>
      <c r="CC14">
        <v>50</v>
      </c>
      <c r="CD14">
        <v>43</v>
      </c>
      <c r="CE14">
        <v>46.5</v>
      </c>
      <c r="CF14">
        <v>0.3</v>
      </c>
      <c r="CG14">
        <v>-0.27</v>
      </c>
      <c r="CH14">
        <v>0.01</v>
      </c>
      <c r="CI14">
        <v>0.24</v>
      </c>
      <c r="CJ14">
        <v>-0.34</v>
      </c>
      <c r="CK14">
        <v>-0.04</v>
      </c>
      <c r="CL14">
        <v>0.37</v>
      </c>
      <c r="CM14">
        <v>-0.21</v>
      </c>
      <c r="CN14">
        <v>0.06</v>
      </c>
      <c r="CO14">
        <v>44.7</v>
      </c>
      <c r="CP14">
        <v>37.6</v>
      </c>
      <c r="CQ14">
        <v>41.1</v>
      </c>
      <c r="CR14">
        <v>67.599999999999994</v>
      </c>
      <c r="CS14">
        <v>59.6</v>
      </c>
      <c r="CT14">
        <v>63.6</v>
      </c>
      <c r="CU14">
        <v>49.8</v>
      </c>
      <c r="CV14">
        <v>35.6</v>
      </c>
      <c r="CW14">
        <v>42.7</v>
      </c>
      <c r="CX14">
        <v>21.7</v>
      </c>
      <c r="CY14">
        <v>11.4</v>
      </c>
      <c r="CZ14">
        <v>16.5</v>
      </c>
      <c r="DA14">
        <v>32.1</v>
      </c>
      <c r="DB14">
        <v>18.8</v>
      </c>
      <c r="DC14">
        <v>25.4</v>
      </c>
      <c r="DD14">
        <v>4.4035149999999996</v>
      </c>
      <c r="DE14">
        <v>3.7516620000000001</v>
      </c>
      <c r="DF14">
        <v>4.0762559999999999</v>
      </c>
    </row>
    <row r="15" spans="2:110" x14ac:dyDescent="0.25">
      <c r="B15" t="s">
        <v>181</v>
      </c>
      <c r="C15">
        <v>352</v>
      </c>
      <c r="D15">
        <v>357</v>
      </c>
      <c r="E15">
        <v>709</v>
      </c>
      <c r="F15">
        <v>334</v>
      </c>
      <c r="G15">
        <v>331</v>
      </c>
      <c r="H15">
        <v>665</v>
      </c>
      <c r="I15">
        <v>41.3</v>
      </c>
      <c r="J15">
        <v>35.9</v>
      </c>
      <c r="K15">
        <v>38.6</v>
      </c>
      <c r="L15">
        <v>-0.08</v>
      </c>
      <c r="M15">
        <v>-0.57999999999999996</v>
      </c>
      <c r="N15">
        <v>-0.33</v>
      </c>
      <c r="O15">
        <v>-0.22</v>
      </c>
      <c r="P15">
        <v>-0.71</v>
      </c>
      <c r="Q15">
        <v>-0.42</v>
      </c>
      <c r="R15">
        <v>0.05</v>
      </c>
      <c r="S15">
        <v>-0.44</v>
      </c>
      <c r="T15">
        <v>-0.23</v>
      </c>
      <c r="U15">
        <v>30.7</v>
      </c>
      <c r="V15">
        <v>24.9</v>
      </c>
      <c r="W15">
        <v>27.8</v>
      </c>
      <c r="X15">
        <v>50</v>
      </c>
      <c r="Y15">
        <v>43.1</v>
      </c>
      <c r="Z15">
        <v>46.5</v>
      </c>
      <c r="AA15">
        <v>33.200000000000003</v>
      </c>
      <c r="AB15">
        <v>23.2</v>
      </c>
      <c r="AC15">
        <v>28.2</v>
      </c>
      <c r="AD15">
        <v>12.2</v>
      </c>
      <c r="AE15">
        <v>7.8</v>
      </c>
      <c r="AF15">
        <v>10</v>
      </c>
      <c r="AG15">
        <v>17.600000000000001</v>
      </c>
      <c r="AH15">
        <v>11.8</v>
      </c>
      <c r="AI15">
        <v>14.7</v>
      </c>
      <c r="AJ15">
        <v>3.4651130000000001</v>
      </c>
      <c r="AK15">
        <v>3.0163859999999998</v>
      </c>
      <c r="AL15">
        <v>3.2391670000000001</v>
      </c>
      <c r="AM15">
        <v>2392</v>
      </c>
      <c r="AN15">
        <v>2436</v>
      </c>
      <c r="AO15">
        <v>4828</v>
      </c>
      <c r="AP15">
        <v>2231</v>
      </c>
      <c r="AQ15">
        <v>2253</v>
      </c>
      <c r="AR15">
        <v>4484</v>
      </c>
      <c r="AS15">
        <v>56.3</v>
      </c>
      <c r="AT15">
        <v>52.8</v>
      </c>
      <c r="AU15">
        <v>54.5</v>
      </c>
      <c r="AV15">
        <v>0.45</v>
      </c>
      <c r="AW15">
        <v>0.15</v>
      </c>
      <c r="AX15">
        <v>0.3</v>
      </c>
      <c r="AY15">
        <v>0.39</v>
      </c>
      <c r="AZ15">
        <v>0.1</v>
      </c>
      <c r="BA15">
        <v>0.26</v>
      </c>
      <c r="BB15">
        <v>0.5</v>
      </c>
      <c r="BC15">
        <v>0.2</v>
      </c>
      <c r="BD15">
        <v>0.33</v>
      </c>
      <c r="BE15">
        <v>60.6</v>
      </c>
      <c r="BF15">
        <v>56.9</v>
      </c>
      <c r="BG15">
        <v>58.7</v>
      </c>
      <c r="BH15">
        <v>78</v>
      </c>
      <c r="BI15">
        <v>74.8</v>
      </c>
      <c r="BJ15">
        <v>76.400000000000006</v>
      </c>
      <c r="BK15">
        <v>56.6</v>
      </c>
      <c r="BL15">
        <v>46.1</v>
      </c>
      <c r="BM15">
        <v>51.3</v>
      </c>
      <c r="BN15">
        <v>33.4</v>
      </c>
      <c r="BO15">
        <v>25</v>
      </c>
      <c r="BP15">
        <v>29.2</v>
      </c>
      <c r="BQ15">
        <v>43.8</v>
      </c>
      <c r="BR15">
        <v>33.200000000000003</v>
      </c>
      <c r="BS15">
        <v>38.5</v>
      </c>
      <c r="BT15">
        <v>5.058586</v>
      </c>
      <c r="BU15">
        <v>4.7484970000000004</v>
      </c>
      <c r="BV15">
        <v>4.9021290000000004</v>
      </c>
      <c r="BW15">
        <v>2744</v>
      </c>
      <c r="BX15">
        <v>2793</v>
      </c>
      <c r="BY15">
        <v>5537</v>
      </c>
      <c r="BZ15">
        <v>2565</v>
      </c>
      <c r="CA15">
        <v>2584</v>
      </c>
      <c r="CB15">
        <v>5149</v>
      </c>
      <c r="CC15">
        <v>54.3</v>
      </c>
      <c r="CD15">
        <v>50.7</v>
      </c>
      <c r="CE15">
        <v>52.5</v>
      </c>
      <c r="CF15">
        <v>0.38</v>
      </c>
      <c r="CG15">
        <v>0.06</v>
      </c>
      <c r="CH15">
        <v>0.22</v>
      </c>
      <c r="CI15">
        <v>0.33</v>
      </c>
      <c r="CJ15">
        <v>0.01</v>
      </c>
      <c r="CK15">
        <v>0.18</v>
      </c>
      <c r="CL15">
        <v>0.43</v>
      </c>
      <c r="CM15">
        <v>0.1</v>
      </c>
      <c r="CN15">
        <v>0.25</v>
      </c>
      <c r="CO15">
        <v>56.7</v>
      </c>
      <c r="CP15">
        <v>52.8</v>
      </c>
      <c r="CQ15">
        <v>54.8</v>
      </c>
      <c r="CR15">
        <v>74.400000000000006</v>
      </c>
      <c r="CS15">
        <v>70.8</v>
      </c>
      <c r="CT15">
        <v>72.599999999999994</v>
      </c>
      <c r="CU15">
        <v>53.6</v>
      </c>
      <c r="CV15">
        <v>43.2</v>
      </c>
      <c r="CW15">
        <v>48.4</v>
      </c>
      <c r="CX15">
        <v>30.7</v>
      </c>
      <c r="CY15">
        <v>22.8</v>
      </c>
      <c r="CZ15">
        <v>26.7</v>
      </c>
      <c r="DA15">
        <v>40.5</v>
      </c>
      <c r="DB15">
        <v>30.5</v>
      </c>
      <c r="DC15">
        <v>35.4</v>
      </c>
      <c r="DD15">
        <v>4.8541759999999998</v>
      </c>
      <c r="DE15">
        <v>4.5270989999999998</v>
      </c>
      <c r="DF15">
        <v>4.68919</v>
      </c>
    </row>
    <row r="16" spans="2:110" x14ac:dyDescent="0.25">
      <c r="B16" t="s">
        <v>182</v>
      </c>
      <c r="C16">
        <v>756</v>
      </c>
      <c r="D16">
        <v>759</v>
      </c>
      <c r="E16">
        <v>1515</v>
      </c>
      <c r="F16">
        <v>696</v>
      </c>
      <c r="G16">
        <v>702</v>
      </c>
      <c r="H16">
        <v>1398</v>
      </c>
      <c r="I16">
        <v>41.7</v>
      </c>
      <c r="J16">
        <v>35.1</v>
      </c>
      <c r="K16">
        <v>38.4</v>
      </c>
      <c r="L16">
        <v>-7.0000000000000007E-2</v>
      </c>
      <c r="M16">
        <v>-0.61</v>
      </c>
      <c r="N16">
        <v>-0.34</v>
      </c>
      <c r="O16">
        <v>-0.17</v>
      </c>
      <c r="P16">
        <v>-0.7</v>
      </c>
      <c r="Q16">
        <v>-0.41</v>
      </c>
      <c r="R16">
        <v>0.02</v>
      </c>
      <c r="S16">
        <v>-0.52</v>
      </c>
      <c r="T16">
        <v>-0.28000000000000003</v>
      </c>
      <c r="U16">
        <v>29.6</v>
      </c>
      <c r="V16">
        <v>25.3</v>
      </c>
      <c r="W16">
        <v>27.5</v>
      </c>
      <c r="X16">
        <v>50.5</v>
      </c>
      <c r="Y16">
        <v>44.4</v>
      </c>
      <c r="Z16">
        <v>47.5</v>
      </c>
      <c r="AA16">
        <v>36.6</v>
      </c>
      <c r="AB16">
        <v>25.6</v>
      </c>
      <c r="AC16">
        <v>31.1</v>
      </c>
      <c r="AD16">
        <v>11.2</v>
      </c>
      <c r="AE16">
        <v>8.1999999999999993</v>
      </c>
      <c r="AF16">
        <v>9.6999999999999993</v>
      </c>
      <c r="AG16">
        <v>18.100000000000001</v>
      </c>
      <c r="AH16">
        <v>12.5</v>
      </c>
      <c r="AI16">
        <v>15.3</v>
      </c>
      <c r="AJ16">
        <v>3.5300259999999999</v>
      </c>
      <c r="AK16">
        <v>2.9978910000000001</v>
      </c>
      <c r="AL16">
        <v>3.2634319999999999</v>
      </c>
      <c r="AM16">
        <v>3694</v>
      </c>
      <c r="AN16">
        <v>3871</v>
      </c>
      <c r="AO16">
        <v>7565</v>
      </c>
      <c r="AP16">
        <v>3324</v>
      </c>
      <c r="AQ16">
        <v>3441</v>
      </c>
      <c r="AR16">
        <v>6765</v>
      </c>
      <c r="AS16">
        <v>54.1</v>
      </c>
      <c r="AT16">
        <v>48.5</v>
      </c>
      <c r="AU16">
        <v>51.3</v>
      </c>
      <c r="AV16">
        <v>0.46</v>
      </c>
      <c r="AW16">
        <v>-0.01</v>
      </c>
      <c r="AX16">
        <v>0.22</v>
      </c>
      <c r="AY16">
        <v>0.42</v>
      </c>
      <c r="AZ16">
        <v>-0.06</v>
      </c>
      <c r="BA16">
        <v>0.19</v>
      </c>
      <c r="BB16">
        <v>0.5</v>
      </c>
      <c r="BC16">
        <v>0.03</v>
      </c>
      <c r="BD16">
        <v>0.25</v>
      </c>
      <c r="BE16">
        <v>54.8</v>
      </c>
      <c r="BF16">
        <v>48.1</v>
      </c>
      <c r="BG16">
        <v>51.4</v>
      </c>
      <c r="BH16">
        <v>74.3</v>
      </c>
      <c r="BI16">
        <v>67.2</v>
      </c>
      <c r="BJ16">
        <v>70.7</v>
      </c>
      <c r="BK16">
        <v>55.3</v>
      </c>
      <c r="BL16">
        <v>44</v>
      </c>
      <c r="BM16">
        <v>49.5</v>
      </c>
      <c r="BN16">
        <v>28</v>
      </c>
      <c r="BO16">
        <v>19.5</v>
      </c>
      <c r="BP16">
        <v>23.7</v>
      </c>
      <c r="BQ16">
        <v>38.799999999999997</v>
      </c>
      <c r="BR16">
        <v>27.8</v>
      </c>
      <c r="BS16">
        <v>33.200000000000003</v>
      </c>
      <c r="BT16">
        <v>4.8421110000000001</v>
      </c>
      <c r="BU16">
        <v>4.3212859999999997</v>
      </c>
      <c r="BV16">
        <v>4.5756059999999996</v>
      </c>
      <c r="BW16">
        <v>4450</v>
      </c>
      <c r="BX16">
        <v>4630</v>
      </c>
      <c r="BY16">
        <v>9080</v>
      </c>
      <c r="BZ16">
        <v>4020</v>
      </c>
      <c r="CA16">
        <v>4143</v>
      </c>
      <c r="CB16">
        <v>8163</v>
      </c>
      <c r="CC16">
        <v>52</v>
      </c>
      <c r="CD16">
        <v>46.3</v>
      </c>
      <c r="CE16">
        <v>49.1</v>
      </c>
      <c r="CF16">
        <v>0.37</v>
      </c>
      <c r="CG16">
        <v>-0.12</v>
      </c>
      <c r="CH16">
        <v>0.12</v>
      </c>
      <c r="CI16">
        <v>0.33</v>
      </c>
      <c r="CJ16">
        <v>-0.15</v>
      </c>
      <c r="CK16">
        <v>0.1</v>
      </c>
      <c r="CL16">
        <v>0.41</v>
      </c>
      <c r="CM16">
        <v>-0.08</v>
      </c>
      <c r="CN16">
        <v>0.15</v>
      </c>
      <c r="CO16">
        <v>50.6</v>
      </c>
      <c r="CP16">
        <v>44.4</v>
      </c>
      <c r="CQ16">
        <v>47.4</v>
      </c>
      <c r="CR16">
        <v>70.3</v>
      </c>
      <c r="CS16">
        <v>63.4</v>
      </c>
      <c r="CT16">
        <v>66.8</v>
      </c>
      <c r="CU16">
        <v>52.1</v>
      </c>
      <c r="CV16">
        <v>41</v>
      </c>
      <c r="CW16">
        <v>46.4</v>
      </c>
      <c r="CX16">
        <v>25.2</v>
      </c>
      <c r="CY16">
        <v>17.7</v>
      </c>
      <c r="CZ16">
        <v>21.4</v>
      </c>
      <c r="DA16">
        <v>35.299999999999997</v>
      </c>
      <c r="DB16">
        <v>25.3</v>
      </c>
      <c r="DC16">
        <v>30.2</v>
      </c>
      <c r="DD16">
        <v>4.6192039999999999</v>
      </c>
      <c r="DE16">
        <v>4.1043409999999998</v>
      </c>
      <c r="DF16">
        <v>4.3566690000000001</v>
      </c>
    </row>
    <row r="17" spans="2:110" x14ac:dyDescent="0.25">
      <c r="B17" t="s">
        <v>83</v>
      </c>
      <c r="C17">
        <v>4279</v>
      </c>
      <c r="D17">
        <v>4331</v>
      </c>
      <c r="E17">
        <v>8610</v>
      </c>
      <c r="F17">
        <v>4038</v>
      </c>
      <c r="G17">
        <v>4072</v>
      </c>
      <c r="H17">
        <v>8110</v>
      </c>
      <c r="I17">
        <v>45.7</v>
      </c>
      <c r="J17">
        <v>40.200000000000003</v>
      </c>
      <c r="K17">
        <v>42.9</v>
      </c>
      <c r="L17">
        <v>0.41</v>
      </c>
      <c r="M17">
        <v>-0.11</v>
      </c>
      <c r="N17">
        <v>0.15</v>
      </c>
      <c r="O17">
        <v>0.37</v>
      </c>
      <c r="P17">
        <v>-0.15</v>
      </c>
      <c r="Q17">
        <v>0.12</v>
      </c>
      <c r="R17">
        <v>0.45</v>
      </c>
      <c r="S17">
        <v>-7.0000000000000007E-2</v>
      </c>
      <c r="T17">
        <v>0.18</v>
      </c>
      <c r="U17">
        <v>36.700000000000003</v>
      </c>
      <c r="V17">
        <v>33.6</v>
      </c>
      <c r="W17">
        <v>35.200000000000003</v>
      </c>
      <c r="X17">
        <v>58.6</v>
      </c>
      <c r="Y17">
        <v>53.7</v>
      </c>
      <c r="Z17">
        <v>56.1</v>
      </c>
      <c r="AA17">
        <v>45.3</v>
      </c>
      <c r="AB17">
        <v>31.8</v>
      </c>
      <c r="AC17">
        <v>38.5</v>
      </c>
      <c r="AD17">
        <v>16.100000000000001</v>
      </c>
      <c r="AE17">
        <v>8.1</v>
      </c>
      <c r="AF17">
        <v>12</v>
      </c>
      <c r="AG17">
        <v>24.8</v>
      </c>
      <c r="AH17">
        <v>13.7</v>
      </c>
      <c r="AI17">
        <v>19.2</v>
      </c>
      <c r="AJ17">
        <v>3.9292069999999999</v>
      </c>
      <c r="AK17">
        <v>3.4230909999999999</v>
      </c>
      <c r="AL17">
        <v>3.6746210000000001</v>
      </c>
      <c r="AM17">
        <v>22926</v>
      </c>
      <c r="AN17">
        <v>24201</v>
      </c>
      <c r="AO17">
        <v>47127</v>
      </c>
      <c r="AP17">
        <v>20732</v>
      </c>
      <c r="AQ17">
        <v>21618</v>
      </c>
      <c r="AR17">
        <v>42350</v>
      </c>
      <c r="AS17">
        <v>54.3</v>
      </c>
      <c r="AT17">
        <v>49.4</v>
      </c>
      <c r="AU17">
        <v>51.8</v>
      </c>
      <c r="AV17">
        <v>0.74</v>
      </c>
      <c r="AW17">
        <v>0.28999999999999998</v>
      </c>
      <c r="AX17">
        <v>0.51</v>
      </c>
      <c r="AY17">
        <v>0.72</v>
      </c>
      <c r="AZ17">
        <v>0.28000000000000003</v>
      </c>
      <c r="BA17">
        <v>0.5</v>
      </c>
      <c r="BB17">
        <v>0.75</v>
      </c>
      <c r="BC17">
        <v>0.31</v>
      </c>
      <c r="BD17">
        <v>0.52</v>
      </c>
      <c r="BE17">
        <v>55.5</v>
      </c>
      <c r="BF17">
        <v>50.7</v>
      </c>
      <c r="BG17">
        <v>53</v>
      </c>
      <c r="BH17">
        <v>74.599999999999994</v>
      </c>
      <c r="BI17">
        <v>69.599999999999994</v>
      </c>
      <c r="BJ17">
        <v>72</v>
      </c>
      <c r="BK17">
        <v>57.2</v>
      </c>
      <c r="BL17">
        <v>43.8</v>
      </c>
      <c r="BM17">
        <v>50.3</v>
      </c>
      <c r="BN17">
        <v>30.3</v>
      </c>
      <c r="BO17">
        <v>19.2</v>
      </c>
      <c r="BP17">
        <v>24.6</v>
      </c>
      <c r="BQ17">
        <v>40.4</v>
      </c>
      <c r="BR17">
        <v>26.9</v>
      </c>
      <c r="BS17">
        <v>33.4</v>
      </c>
      <c r="BT17">
        <v>4.8748079999999998</v>
      </c>
      <c r="BU17">
        <v>4.3812119999999997</v>
      </c>
      <c r="BV17">
        <v>4.6213329999999999</v>
      </c>
      <c r="BW17">
        <v>27205</v>
      </c>
      <c r="BX17">
        <v>28532</v>
      </c>
      <c r="BY17">
        <v>55737</v>
      </c>
      <c r="BZ17">
        <v>24770</v>
      </c>
      <c r="CA17">
        <v>25690</v>
      </c>
      <c r="CB17">
        <v>50460</v>
      </c>
      <c r="CC17">
        <v>53</v>
      </c>
      <c r="CD17">
        <v>48</v>
      </c>
      <c r="CE17">
        <v>50.4</v>
      </c>
      <c r="CF17">
        <v>0.68</v>
      </c>
      <c r="CG17">
        <v>0.23</v>
      </c>
      <c r="CH17">
        <v>0.45</v>
      </c>
      <c r="CI17">
        <v>0.67</v>
      </c>
      <c r="CJ17">
        <v>0.21</v>
      </c>
      <c r="CK17">
        <v>0.44</v>
      </c>
      <c r="CL17">
        <v>0.7</v>
      </c>
      <c r="CM17">
        <v>0.25</v>
      </c>
      <c r="CN17">
        <v>0.46</v>
      </c>
      <c r="CO17">
        <v>52.5</v>
      </c>
      <c r="CP17">
        <v>48.1</v>
      </c>
      <c r="CQ17">
        <v>50.2</v>
      </c>
      <c r="CR17">
        <v>72.099999999999994</v>
      </c>
      <c r="CS17">
        <v>67.2</v>
      </c>
      <c r="CT17">
        <v>69.5</v>
      </c>
      <c r="CU17">
        <v>55.3</v>
      </c>
      <c r="CV17">
        <v>42</v>
      </c>
      <c r="CW17">
        <v>48.5</v>
      </c>
      <c r="CX17">
        <v>28</v>
      </c>
      <c r="CY17">
        <v>17.5</v>
      </c>
      <c r="CZ17">
        <v>22.6</v>
      </c>
      <c r="DA17">
        <v>37.9</v>
      </c>
      <c r="DB17">
        <v>24.9</v>
      </c>
      <c r="DC17">
        <v>31.2</v>
      </c>
      <c r="DD17">
        <v>4.7260770000000001</v>
      </c>
      <c r="DE17">
        <v>4.2357750000000003</v>
      </c>
      <c r="DF17">
        <v>4.4750889999999997</v>
      </c>
    </row>
    <row r="18" spans="2:110" x14ac:dyDescent="0.25">
      <c r="B18" t="s">
        <v>183</v>
      </c>
      <c r="C18">
        <v>500</v>
      </c>
      <c r="D18">
        <v>457</v>
      </c>
      <c r="E18">
        <v>957</v>
      </c>
      <c r="F18">
        <v>478</v>
      </c>
      <c r="G18">
        <v>442</v>
      </c>
      <c r="H18">
        <v>920</v>
      </c>
      <c r="I18">
        <v>48.6</v>
      </c>
      <c r="J18">
        <v>44.3</v>
      </c>
      <c r="K18">
        <v>46.5</v>
      </c>
      <c r="L18">
        <v>0.57999999999999996</v>
      </c>
      <c r="M18">
        <v>7.0000000000000007E-2</v>
      </c>
      <c r="N18">
        <v>0.33</v>
      </c>
      <c r="O18">
        <v>0.46</v>
      </c>
      <c r="P18">
        <v>-0.05</v>
      </c>
      <c r="Q18">
        <v>0.25</v>
      </c>
      <c r="R18">
        <v>0.69</v>
      </c>
      <c r="S18">
        <v>0.19</v>
      </c>
      <c r="T18">
        <v>0.41</v>
      </c>
      <c r="U18">
        <v>45.2</v>
      </c>
      <c r="V18">
        <v>40.700000000000003</v>
      </c>
      <c r="W18">
        <v>43.1</v>
      </c>
      <c r="X18">
        <v>65.2</v>
      </c>
      <c r="Y18">
        <v>62.8</v>
      </c>
      <c r="Z18">
        <v>64.099999999999994</v>
      </c>
      <c r="AA18">
        <v>47</v>
      </c>
      <c r="AB18">
        <v>36.5</v>
      </c>
      <c r="AC18">
        <v>42</v>
      </c>
      <c r="AD18">
        <v>20</v>
      </c>
      <c r="AE18">
        <v>11.4</v>
      </c>
      <c r="AF18">
        <v>15.9</v>
      </c>
      <c r="AG18">
        <v>31</v>
      </c>
      <c r="AH18">
        <v>18.8</v>
      </c>
      <c r="AI18">
        <v>25.2</v>
      </c>
      <c r="AJ18">
        <v>4.2502599999999999</v>
      </c>
      <c r="AK18">
        <v>3.835623</v>
      </c>
      <c r="AL18">
        <v>4.052257</v>
      </c>
      <c r="AM18">
        <v>6623</v>
      </c>
      <c r="AN18">
        <v>6995</v>
      </c>
      <c r="AO18">
        <v>13618</v>
      </c>
      <c r="AP18">
        <v>5798</v>
      </c>
      <c r="AQ18">
        <v>6099</v>
      </c>
      <c r="AR18">
        <v>11897</v>
      </c>
      <c r="AS18">
        <v>59.3</v>
      </c>
      <c r="AT18">
        <v>54.8</v>
      </c>
      <c r="AU18">
        <v>57</v>
      </c>
      <c r="AV18">
        <v>0.96</v>
      </c>
      <c r="AW18">
        <v>0.55000000000000004</v>
      </c>
      <c r="AX18">
        <v>0.75</v>
      </c>
      <c r="AY18">
        <v>0.92</v>
      </c>
      <c r="AZ18">
        <v>0.52</v>
      </c>
      <c r="BA18">
        <v>0.72</v>
      </c>
      <c r="BB18">
        <v>0.99</v>
      </c>
      <c r="BC18">
        <v>0.57999999999999996</v>
      </c>
      <c r="BD18">
        <v>0.77</v>
      </c>
      <c r="BE18">
        <v>66.099999999999994</v>
      </c>
      <c r="BF18">
        <v>60.8</v>
      </c>
      <c r="BG18">
        <v>63.4</v>
      </c>
      <c r="BH18">
        <v>82.3</v>
      </c>
      <c r="BI18">
        <v>78.400000000000006</v>
      </c>
      <c r="BJ18">
        <v>80.3</v>
      </c>
      <c r="BK18">
        <v>64.900000000000006</v>
      </c>
      <c r="BL18">
        <v>51.6</v>
      </c>
      <c r="BM18">
        <v>58</v>
      </c>
      <c r="BN18">
        <v>40.9</v>
      </c>
      <c r="BO18">
        <v>26.9</v>
      </c>
      <c r="BP18">
        <v>33.700000000000003</v>
      </c>
      <c r="BQ18">
        <v>51.3</v>
      </c>
      <c r="BR18">
        <v>35.6</v>
      </c>
      <c r="BS18">
        <v>43.2</v>
      </c>
      <c r="BT18">
        <v>5.4503009999999996</v>
      </c>
      <c r="BU18">
        <v>4.9527390000000002</v>
      </c>
      <c r="BV18">
        <v>5.1947239999999999</v>
      </c>
      <c r="BW18">
        <v>7123</v>
      </c>
      <c r="BX18">
        <v>7452</v>
      </c>
      <c r="BY18">
        <v>14575</v>
      </c>
      <c r="BZ18">
        <v>6276</v>
      </c>
      <c r="CA18">
        <v>6541</v>
      </c>
      <c r="CB18">
        <v>12817</v>
      </c>
      <c r="CC18">
        <v>58.6</v>
      </c>
      <c r="CD18">
        <v>54.1</v>
      </c>
      <c r="CE18">
        <v>56.3</v>
      </c>
      <c r="CF18">
        <v>0.93</v>
      </c>
      <c r="CG18">
        <v>0.52</v>
      </c>
      <c r="CH18">
        <v>0.72</v>
      </c>
      <c r="CI18">
        <v>0.9</v>
      </c>
      <c r="CJ18">
        <v>0.49</v>
      </c>
      <c r="CK18">
        <v>0.7</v>
      </c>
      <c r="CL18">
        <v>0.96</v>
      </c>
      <c r="CM18">
        <v>0.55000000000000004</v>
      </c>
      <c r="CN18">
        <v>0.74</v>
      </c>
      <c r="CO18">
        <v>64.599999999999994</v>
      </c>
      <c r="CP18">
        <v>59.6</v>
      </c>
      <c r="CQ18">
        <v>62</v>
      </c>
      <c r="CR18">
        <v>81.099999999999994</v>
      </c>
      <c r="CS18">
        <v>77.400000000000006</v>
      </c>
      <c r="CT18">
        <v>79.2</v>
      </c>
      <c r="CU18">
        <v>63.6</v>
      </c>
      <c r="CV18">
        <v>50.7</v>
      </c>
      <c r="CW18">
        <v>57</v>
      </c>
      <c r="CX18">
        <v>39.4</v>
      </c>
      <c r="CY18">
        <v>26</v>
      </c>
      <c r="CZ18">
        <v>32.5</v>
      </c>
      <c r="DA18">
        <v>49.9</v>
      </c>
      <c r="DB18">
        <v>34.5</v>
      </c>
      <c r="DC18">
        <v>42</v>
      </c>
      <c r="DD18">
        <v>5.3660639999999997</v>
      </c>
      <c r="DE18">
        <v>4.8842309999999998</v>
      </c>
      <c r="DF18">
        <v>5.1197090000000003</v>
      </c>
    </row>
    <row r="19" spans="2:110" x14ac:dyDescent="0.25">
      <c r="B19" t="s">
        <v>184</v>
      </c>
      <c r="C19">
        <v>2139</v>
      </c>
      <c r="D19">
        <v>2225</v>
      </c>
      <c r="E19">
        <v>4364</v>
      </c>
      <c r="F19">
        <v>2040</v>
      </c>
      <c r="G19">
        <v>2132</v>
      </c>
      <c r="H19">
        <v>4172</v>
      </c>
      <c r="I19">
        <v>43.6</v>
      </c>
      <c r="J19">
        <v>38.1</v>
      </c>
      <c r="K19">
        <v>40.799999999999997</v>
      </c>
      <c r="L19">
        <v>0.3</v>
      </c>
      <c r="M19">
        <v>-0.26</v>
      </c>
      <c r="N19">
        <v>0.02</v>
      </c>
      <c r="O19">
        <v>0.25</v>
      </c>
      <c r="P19">
        <v>-0.31</v>
      </c>
      <c r="Q19">
        <v>-0.02</v>
      </c>
      <c r="R19">
        <v>0.36</v>
      </c>
      <c r="S19">
        <v>-0.2</v>
      </c>
      <c r="T19">
        <v>0.05</v>
      </c>
      <c r="U19">
        <v>32</v>
      </c>
      <c r="V19">
        <v>29.3</v>
      </c>
      <c r="W19">
        <v>30.6</v>
      </c>
      <c r="X19">
        <v>54.5</v>
      </c>
      <c r="Y19">
        <v>49.4</v>
      </c>
      <c r="Z19">
        <v>51.9</v>
      </c>
      <c r="AA19">
        <v>43.1</v>
      </c>
      <c r="AB19">
        <v>27.3</v>
      </c>
      <c r="AC19">
        <v>35</v>
      </c>
      <c r="AD19">
        <v>13</v>
      </c>
      <c r="AE19">
        <v>6</v>
      </c>
      <c r="AF19">
        <v>9.4</v>
      </c>
      <c r="AG19">
        <v>21.6</v>
      </c>
      <c r="AH19">
        <v>10.3</v>
      </c>
      <c r="AI19">
        <v>15.8</v>
      </c>
      <c r="AJ19">
        <v>3.7164000000000001</v>
      </c>
      <c r="AK19">
        <v>3.195249</v>
      </c>
      <c r="AL19">
        <v>3.4506890000000001</v>
      </c>
      <c r="AM19">
        <v>9065</v>
      </c>
      <c r="AN19">
        <v>9411</v>
      </c>
      <c r="AO19">
        <v>18476</v>
      </c>
      <c r="AP19">
        <v>8462</v>
      </c>
      <c r="AQ19">
        <v>8728</v>
      </c>
      <c r="AR19">
        <v>17190</v>
      </c>
      <c r="AS19">
        <v>49.5</v>
      </c>
      <c r="AT19">
        <v>44.4</v>
      </c>
      <c r="AU19">
        <v>46.9</v>
      </c>
      <c r="AV19">
        <v>0.53</v>
      </c>
      <c r="AW19">
        <v>0.04</v>
      </c>
      <c r="AX19">
        <v>0.28000000000000003</v>
      </c>
      <c r="AY19">
        <v>0.51</v>
      </c>
      <c r="AZ19">
        <v>0.01</v>
      </c>
      <c r="BA19">
        <v>0.26</v>
      </c>
      <c r="BB19">
        <v>0.56000000000000005</v>
      </c>
      <c r="BC19">
        <v>0.06</v>
      </c>
      <c r="BD19">
        <v>0.3</v>
      </c>
      <c r="BE19">
        <v>44.4</v>
      </c>
      <c r="BF19">
        <v>40.299999999999997</v>
      </c>
      <c r="BG19">
        <v>42.3</v>
      </c>
      <c r="BH19">
        <v>66.2</v>
      </c>
      <c r="BI19">
        <v>61</v>
      </c>
      <c r="BJ19">
        <v>63.6</v>
      </c>
      <c r="BK19">
        <v>51.3</v>
      </c>
      <c r="BL19">
        <v>35.700000000000003</v>
      </c>
      <c r="BM19">
        <v>43.4</v>
      </c>
      <c r="BN19">
        <v>21.5</v>
      </c>
      <c r="BO19">
        <v>11.9</v>
      </c>
      <c r="BP19">
        <v>16.600000000000001</v>
      </c>
      <c r="BQ19">
        <v>31.5</v>
      </c>
      <c r="BR19">
        <v>18.399999999999999</v>
      </c>
      <c r="BS19">
        <v>24.8</v>
      </c>
      <c r="BT19">
        <v>4.341666</v>
      </c>
      <c r="BU19">
        <v>3.8453710000000001</v>
      </c>
      <c r="BV19">
        <v>4.0888720000000003</v>
      </c>
      <c r="BW19">
        <v>11204</v>
      </c>
      <c r="BX19">
        <v>11636</v>
      </c>
      <c r="BY19">
        <v>22840</v>
      </c>
      <c r="BZ19">
        <v>10502</v>
      </c>
      <c r="CA19">
        <v>10860</v>
      </c>
      <c r="CB19">
        <v>21362</v>
      </c>
      <c r="CC19">
        <v>48.3</v>
      </c>
      <c r="CD19">
        <v>43.2</v>
      </c>
      <c r="CE19">
        <v>45.7</v>
      </c>
      <c r="CF19">
        <v>0.49</v>
      </c>
      <c r="CG19">
        <v>-0.02</v>
      </c>
      <c r="CH19">
        <v>0.23</v>
      </c>
      <c r="CI19">
        <v>0.47</v>
      </c>
      <c r="CJ19">
        <v>-0.05</v>
      </c>
      <c r="CK19">
        <v>0.21</v>
      </c>
      <c r="CL19">
        <v>0.51</v>
      </c>
      <c r="CM19">
        <v>0</v>
      </c>
      <c r="CN19">
        <v>0.25</v>
      </c>
      <c r="CO19">
        <v>42</v>
      </c>
      <c r="CP19">
        <v>38.1</v>
      </c>
      <c r="CQ19">
        <v>40.1</v>
      </c>
      <c r="CR19">
        <v>63.9</v>
      </c>
      <c r="CS19">
        <v>58.8</v>
      </c>
      <c r="CT19">
        <v>61.3</v>
      </c>
      <c r="CU19">
        <v>49.8</v>
      </c>
      <c r="CV19">
        <v>34.1</v>
      </c>
      <c r="CW19">
        <v>41.8</v>
      </c>
      <c r="CX19">
        <v>19.899999999999999</v>
      </c>
      <c r="CY19">
        <v>10.8</v>
      </c>
      <c r="CZ19">
        <v>15.3</v>
      </c>
      <c r="DA19">
        <v>29.6</v>
      </c>
      <c r="DB19">
        <v>16.899999999999999</v>
      </c>
      <c r="DC19">
        <v>23.1</v>
      </c>
      <c r="DD19">
        <v>4.2222939999999998</v>
      </c>
      <c r="DE19">
        <v>3.7210570000000001</v>
      </c>
      <c r="DF19">
        <v>3.9669349999999999</v>
      </c>
    </row>
    <row r="20" spans="2:110" x14ac:dyDescent="0.25">
      <c r="B20" t="s">
        <v>185</v>
      </c>
      <c r="C20">
        <v>1163</v>
      </c>
      <c r="D20">
        <v>1093</v>
      </c>
      <c r="E20">
        <v>2256</v>
      </c>
      <c r="F20">
        <v>1127</v>
      </c>
      <c r="G20">
        <v>1058</v>
      </c>
      <c r="H20">
        <v>2185</v>
      </c>
      <c r="I20">
        <v>47.5</v>
      </c>
      <c r="J20">
        <v>42.8</v>
      </c>
      <c r="K20">
        <v>45.2</v>
      </c>
      <c r="L20">
        <v>0.48</v>
      </c>
      <c r="M20">
        <v>0.02</v>
      </c>
      <c r="N20">
        <v>0.26</v>
      </c>
      <c r="O20">
        <v>0.41</v>
      </c>
      <c r="P20">
        <v>-0.06</v>
      </c>
      <c r="Q20">
        <v>0.21</v>
      </c>
      <c r="R20">
        <v>0.56000000000000005</v>
      </c>
      <c r="S20">
        <v>0.09</v>
      </c>
      <c r="T20">
        <v>0.31</v>
      </c>
      <c r="U20">
        <v>39.4</v>
      </c>
      <c r="V20">
        <v>38.4</v>
      </c>
      <c r="W20">
        <v>38.9</v>
      </c>
      <c r="X20">
        <v>61.8</v>
      </c>
      <c r="Y20">
        <v>58.6</v>
      </c>
      <c r="Z20">
        <v>60.2</v>
      </c>
      <c r="AA20">
        <v>45.1</v>
      </c>
      <c r="AB20">
        <v>37</v>
      </c>
      <c r="AC20">
        <v>41.1</v>
      </c>
      <c r="AD20">
        <v>17</v>
      </c>
      <c r="AE20">
        <v>10</v>
      </c>
      <c r="AF20">
        <v>13.6</v>
      </c>
      <c r="AG20">
        <v>24.7</v>
      </c>
      <c r="AH20">
        <v>16.5</v>
      </c>
      <c r="AI20">
        <v>20.7</v>
      </c>
      <c r="AJ20">
        <v>4.0516069999999997</v>
      </c>
      <c r="AK20">
        <v>3.6642359999999998</v>
      </c>
      <c r="AL20">
        <v>3.863931</v>
      </c>
      <c r="AM20">
        <v>3601</v>
      </c>
      <c r="AN20">
        <v>3527</v>
      </c>
      <c r="AO20">
        <v>7128</v>
      </c>
      <c r="AP20">
        <v>3330</v>
      </c>
      <c r="AQ20">
        <v>3244</v>
      </c>
      <c r="AR20">
        <v>6574</v>
      </c>
      <c r="AS20">
        <v>53.3</v>
      </c>
      <c r="AT20">
        <v>48.7</v>
      </c>
      <c r="AU20">
        <v>51.1</v>
      </c>
      <c r="AV20">
        <v>0.74</v>
      </c>
      <c r="AW20">
        <v>0.27</v>
      </c>
      <c r="AX20">
        <v>0.51</v>
      </c>
      <c r="AY20">
        <v>0.7</v>
      </c>
      <c r="AZ20">
        <v>0.22</v>
      </c>
      <c r="BA20">
        <v>0.47</v>
      </c>
      <c r="BB20">
        <v>0.78</v>
      </c>
      <c r="BC20">
        <v>0.31</v>
      </c>
      <c r="BD20">
        <v>0.54</v>
      </c>
      <c r="BE20">
        <v>54.2</v>
      </c>
      <c r="BF20">
        <v>50.4</v>
      </c>
      <c r="BG20">
        <v>52.4</v>
      </c>
      <c r="BH20">
        <v>74.099999999999994</v>
      </c>
      <c r="BI20">
        <v>70</v>
      </c>
      <c r="BJ20">
        <v>72.099999999999994</v>
      </c>
      <c r="BK20">
        <v>52</v>
      </c>
      <c r="BL20">
        <v>43.5</v>
      </c>
      <c r="BM20">
        <v>47.8</v>
      </c>
      <c r="BN20">
        <v>24.9</v>
      </c>
      <c r="BO20">
        <v>16.399999999999999</v>
      </c>
      <c r="BP20">
        <v>20.7</v>
      </c>
      <c r="BQ20">
        <v>34.5</v>
      </c>
      <c r="BR20">
        <v>24.4</v>
      </c>
      <c r="BS20">
        <v>29.5</v>
      </c>
      <c r="BT20">
        <v>4.6962760000000001</v>
      </c>
      <c r="BU20">
        <v>4.2815159999999999</v>
      </c>
      <c r="BV20">
        <v>4.4910490000000003</v>
      </c>
      <c r="BW20">
        <v>4764</v>
      </c>
      <c r="BX20">
        <v>4620</v>
      </c>
      <c r="BY20">
        <v>9384</v>
      </c>
      <c r="BZ20">
        <v>4457</v>
      </c>
      <c r="CA20">
        <v>4302</v>
      </c>
      <c r="CB20">
        <v>8759</v>
      </c>
      <c r="CC20">
        <v>51.9</v>
      </c>
      <c r="CD20">
        <v>47.3</v>
      </c>
      <c r="CE20">
        <v>49.6</v>
      </c>
      <c r="CF20">
        <v>0.67</v>
      </c>
      <c r="CG20">
        <v>0.2</v>
      </c>
      <c r="CH20">
        <v>0.44</v>
      </c>
      <c r="CI20">
        <v>0.64</v>
      </c>
      <c r="CJ20">
        <v>0.17</v>
      </c>
      <c r="CK20">
        <v>0.42</v>
      </c>
      <c r="CL20">
        <v>0.71</v>
      </c>
      <c r="CM20">
        <v>0.24</v>
      </c>
      <c r="CN20">
        <v>0.47</v>
      </c>
      <c r="CO20">
        <v>50.6</v>
      </c>
      <c r="CP20">
        <v>47.6</v>
      </c>
      <c r="CQ20">
        <v>49.1</v>
      </c>
      <c r="CR20">
        <v>71.099999999999994</v>
      </c>
      <c r="CS20">
        <v>67.3</v>
      </c>
      <c r="CT20">
        <v>69.2</v>
      </c>
      <c r="CU20">
        <v>50.3</v>
      </c>
      <c r="CV20">
        <v>41.9</v>
      </c>
      <c r="CW20">
        <v>46.2</v>
      </c>
      <c r="CX20">
        <v>22.9</v>
      </c>
      <c r="CY20">
        <v>14.9</v>
      </c>
      <c r="CZ20">
        <v>19</v>
      </c>
      <c r="DA20">
        <v>32.1</v>
      </c>
      <c r="DB20">
        <v>22.6</v>
      </c>
      <c r="DC20">
        <v>27.4</v>
      </c>
      <c r="DD20">
        <v>4.5388970000000004</v>
      </c>
      <c r="DE20">
        <v>4.1354800000000003</v>
      </c>
      <c r="DF20">
        <v>4.3402839999999996</v>
      </c>
    </row>
    <row r="21" spans="2:110" x14ac:dyDescent="0.25">
      <c r="B21" t="s">
        <v>186</v>
      </c>
      <c r="C21">
        <v>477</v>
      </c>
      <c r="D21">
        <v>556</v>
      </c>
      <c r="E21">
        <v>1033</v>
      </c>
      <c r="F21">
        <v>393</v>
      </c>
      <c r="G21">
        <v>440</v>
      </c>
      <c r="H21">
        <v>833</v>
      </c>
      <c r="I21">
        <v>47.3</v>
      </c>
      <c r="J21">
        <v>40.200000000000003</v>
      </c>
      <c r="K21">
        <v>43.5</v>
      </c>
      <c r="L21">
        <v>0.56000000000000005</v>
      </c>
      <c r="M21">
        <v>0.08</v>
      </c>
      <c r="N21">
        <v>0.31</v>
      </c>
      <c r="O21">
        <v>0.44</v>
      </c>
      <c r="P21">
        <v>-0.03</v>
      </c>
      <c r="Q21">
        <v>0.23</v>
      </c>
      <c r="R21">
        <v>0.69</v>
      </c>
      <c r="S21">
        <v>0.2</v>
      </c>
      <c r="T21">
        <v>0.4</v>
      </c>
      <c r="U21">
        <v>42.8</v>
      </c>
      <c r="V21">
        <v>35.6</v>
      </c>
      <c r="W21">
        <v>38.9</v>
      </c>
      <c r="X21">
        <v>62.3</v>
      </c>
      <c r="Y21">
        <v>53.6</v>
      </c>
      <c r="Z21">
        <v>57.6</v>
      </c>
      <c r="AA21">
        <v>53.9</v>
      </c>
      <c r="AB21">
        <v>35.799999999999997</v>
      </c>
      <c r="AC21">
        <v>44.1</v>
      </c>
      <c r="AD21">
        <v>23.1</v>
      </c>
      <c r="AE21">
        <v>10.1</v>
      </c>
      <c r="AF21">
        <v>16.100000000000001</v>
      </c>
      <c r="AG21">
        <v>32.9</v>
      </c>
      <c r="AH21">
        <v>17.399999999999999</v>
      </c>
      <c r="AI21">
        <v>24.6</v>
      </c>
      <c r="AJ21">
        <v>4.248532</v>
      </c>
      <c r="AK21">
        <v>3.521744</v>
      </c>
      <c r="AL21">
        <v>3.8573469999999999</v>
      </c>
      <c r="AM21">
        <v>3637</v>
      </c>
      <c r="AN21">
        <v>4268</v>
      </c>
      <c r="AO21">
        <v>7905</v>
      </c>
      <c r="AP21">
        <v>3142</v>
      </c>
      <c r="AQ21">
        <v>3547</v>
      </c>
      <c r="AR21">
        <v>6689</v>
      </c>
      <c r="AS21">
        <v>58.3</v>
      </c>
      <c r="AT21">
        <v>52</v>
      </c>
      <c r="AU21">
        <v>54.9</v>
      </c>
      <c r="AV21">
        <v>0.88</v>
      </c>
      <c r="AW21">
        <v>0.52</v>
      </c>
      <c r="AX21">
        <v>0.69</v>
      </c>
      <c r="AY21">
        <v>0.84</v>
      </c>
      <c r="AZ21">
        <v>0.48</v>
      </c>
      <c r="BA21">
        <v>0.66</v>
      </c>
      <c r="BB21">
        <v>0.93</v>
      </c>
      <c r="BC21">
        <v>0.56000000000000005</v>
      </c>
      <c r="BD21">
        <v>0.72</v>
      </c>
      <c r="BE21">
        <v>65.099999999999994</v>
      </c>
      <c r="BF21">
        <v>57.2</v>
      </c>
      <c r="BG21">
        <v>60.8</v>
      </c>
      <c r="BH21">
        <v>81.900000000000006</v>
      </c>
      <c r="BI21">
        <v>73.599999999999994</v>
      </c>
      <c r="BJ21">
        <v>77.400000000000006</v>
      </c>
      <c r="BK21">
        <v>62.7</v>
      </c>
      <c r="BL21">
        <v>49.2</v>
      </c>
      <c r="BM21">
        <v>55.4</v>
      </c>
      <c r="BN21">
        <v>38.1</v>
      </c>
      <c r="BO21">
        <v>24.7</v>
      </c>
      <c r="BP21">
        <v>30.8</v>
      </c>
      <c r="BQ21">
        <v>48.4</v>
      </c>
      <c r="BR21">
        <v>33.200000000000003</v>
      </c>
      <c r="BS21">
        <v>40.200000000000003</v>
      </c>
      <c r="BT21">
        <v>5.3324220000000002</v>
      </c>
      <c r="BU21">
        <v>4.7084390000000003</v>
      </c>
      <c r="BV21">
        <v>4.9955259999999999</v>
      </c>
      <c r="BW21">
        <v>4114</v>
      </c>
      <c r="BX21">
        <v>4824</v>
      </c>
      <c r="BY21">
        <v>8938</v>
      </c>
      <c r="BZ21">
        <v>3535</v>
      </c>
      <c r="CA21">
        <v>3987</v>
      </c>
      <c r="CB21">
        <v>7522</v>
      </c>
      <c r="CC21">
        <v>57.1</v>
      </c>
      <c r="CD21">
        <v>50.6</v>
      </c>
      <c r="CE21">
        <v>53.6</v>
      </c>
      <c r="CF21">
        <v>0.85</v>
      </c>
      <c r="CG21">
        <v>0.47</v>
      </c>
      <c r="CH21">
        <v>0.65</v>
      </c>
      <c r="CI21">
        <v>0.8</v>
      </c>
      <c r="CJ21">
        <v>0.43</v>
      </c>
      <c r="CK21">
        <v>0.62</v>
      </c>
      <c r="CL21">
        <v>0.89</v>
      </c>
      <c r="CM21">
        <v>0.51</v>
      </c>
      <c r="CN21">
        <v>0.68</v>
      </c>
      <c r="CO21">
        <v>62.5</v>
      </c>
      <c r="CP21">
        <v>54.7</v>
      </c>
      <c r="CQ21">
        <v>58.3</v>
      </c>
      <c r="CR21">
        <v>79.599999999999994</v>
      </c>
      <c r="CS21">
        <v>71.3</v>
      </c>
      <c r="CT21">
        <v>75.099999999999994</v>
      </c>
      <c r="CU21">
        <v>61.7</v>
      </c>
      <c r="CV21">
        <v>47.6</v>
      </c>
      <c r="CW21">
        <v>54.1</v>
      </c>
      <c r="CX21">
        <v>36.299999999999997</v>
      </c>
      <c r="CY21">
        <v>23</v>
      </c>
      <c r="CZ21">
        <v>29.1</v>
      </c>
      <c r="DA21">
        <v>46.6</v>
      </c>
      <c r="DB21">
        <v>31.4</v>
      </c>
      <c r="DC21">
        <v>38.4</v>
      </c>
      <c r="DD21">
        <v>5.2067500000000004</v>
      </c>
      <c r="DE21">
        <v>4.5716640000000002</v>
      </c>
      <c r="DF21">
        <v>4.863982</v>
      </c>
    </row>
    <row r="22" spans="2:110" x14ac:dyDescent="0.25">
      <c r="B22" t="s">
        <v>88</v>
      </c>
      <c r="C22">
        <v>3032</v>
      </c>
      <c r="D22">
        <v>2880</v>
      </c>
      <c r="E22">
        <v>5912</v>
      </c>
      <c r="F22">
        <v>2700</v>
      </c>
      <c r="G22">
        <v>2550</v>
      </c>
      <c r="H22">
        <v>5250</v>
      </c>
      <c r="I22">
        <v>43</v>
      </c>
      <c r="J22">
        <v>34.5</v>
      </c>
      <c r="K22">
        <v>38.9</v>
      </c>
      <c r="L22">
        <v>0.21</v>
      </c>
      <c r="M22">
        <v>-0.41</v>
      </c>
      <c r="N22">
        <v>-0.09</v>
      </c>
      <c r="O22">
        <v>0.16</v>
      </c>
      <c r="P22">
        <v>-0.46</v>
      </c>
      <c r="Q22">
        <v>-0.13</v>
      </c>
      <c r="R22">
        <v>0.26</v>
      </c>
      <c r="S22">
        <v>-0.36</v>
      </c>
      <c r="T22">
        <v>-0.06</v>
      </c>
      <c r="U22">
        <v>31.7</v>
      </c>
      <c r="V22">
        <v>23.4</v>
      </c>
      <c r="W22">
        <v>27.7</v>
      </c>
      <c r="X22">
        <v>53.4</v>
      </c>
      <c r="Y22">
        <v>41.6</v>
      </c>
      <c r="Z22">
        <v>47.7</v>
      </c>
      <c r="AA22">
        <v>44.8</v>
      </c>
      <c r="AB22">
        <v>29.2</v>
      </c>
      <c r="AC22">
        <v>37.200000000000003</v>
      </c>
      <c r="AD22">
        <v>13.9</v>
      </c>
      <c r="AE22">
        <v>6.4</v>
      </c>
      <c r="AF22">
        <v>10.3</v>
      </c>
      <c r="AG22">
        <v>22.8</v>
      </c>
      <c r="AH22">
        <v>10.8</v>
      </c>
      <c r="AI22">
        <v>16.899999999999999</v>
      </c>
      <c r="AJ22">
        <v>3.717892</v>
      </c>
      <c r="AK22">
        <v>2.9124469999999998</v>
      </c>
      <c r="AL22">
        <v>3.3255240000000001</v>
      </c>
      <c r="AM22">
        <v>11583</v>
      </c>
      <c r="AN22">
        <v>11454</v>
      </c>
      <c r="AO22">
        <v>23037</v>
      </c>
      <c r="AP22">
        <v>10084</v>
      </c>
      <c r="AQ22">
        <v>9849</v>
      </c>
      <c r="AR22">
        <v>19933</v>
      </c>
      <c r="AS22">
        <v>50.1</v>
      </c>
      <c r="AT22">
        <v>43.1</v>
      </c>
      <c r="AU22">
        <v>46.6</v>
      </c>
      <c r="AV22">
        <v>0.44</v>
      </c>
      <c r="AW22">
        <v>-0.08</v>
      </c>
      <c r="AX22">
        <v>0.18</v>
      </c>
      <c r="AY22">
        <v>0.41</v>
      </c>
      <c r="AZ22">
        <v>-0.11</v>
      </c>
      <c r="BA22">
        <v>0.16</v>
      </c>
      <c r="BB22">
        <v>0.46</v>
      </c>
      <c r="BC22">
        <v>-0.06</v>
      </c>
      <c r="BD22">
        <v>0.2</v>
      </c>
      <c r="BE22">
        <v>45.9</v>
      </c>
      <c r="BF22">
        <v>37.299999999999997</v>
      </c>
      <c r="BG22">
        <v>41.6</v>
      </c>
      <c r="BH22">
        <v>67.7</v>
      </c>
      <c r="BI22">
        <v>58.2</v>
      </c>
      <c r="BJ22">
        <v>63</v>
      </c>
      <c r="BK22">
        <v>53.9</v>
      </c>
      <c r="BL22">
        <v>39.9</v>
      </c>
      <c r="BM22">
        <v>46.9</v>
      </c>
      <c r="BN22">
        <v>21.6</v>
      </c>
      <c r="BO22">
        <v>11.1</v>
      </c>
      <c r="BP22">
        <v>16.399999999999999</v>
      </c>
      <c r="BQ22">
        <v>32.700000000000003</v>
      </c>
      <c r="BR22">
        <v>18.100000000000001</v>
      </c>
      <c r="BS22">
        <v>25.4</v>
      </c>
      <c r="BT22">
        <v>4.4263620000000001</v>
      </c>
      <c r="BU22">
        <v>3.7498469999999999</v>
      </c>
      <c r="BV22">
        <v>4.0899989999999997</v>
      </c>
      <c r="BW22">
        <v>14615</v>
      </c>
      <c r="BX22">
        <v>14334</v>
      </c>
      <c r="BY22">
        <v>28949</v>
      </c>
      <c r="BZ22">
        <v>12784</v>
      </c>
      <c r="CA22">
        <v>12399</v>
      </c>
      <c r="CB22">
        <v>25183</v>
      </c>
      <c r="CC22">
        <v>48.6</v>
      </c>
      <c r="CD22">
        <v>41.4</v>
      </c>
      <c r="CE22">
        <v>45</v>
      </c>
      <c r="CF22">
        <v>0.39</v>
      </c>
      <c r="CG22">
        <v>-0.15</v>
      </c>
      <c r="CH22">
        <v>0.12</v>
      </c>
      <c r="CI22">
        <v>0.37</v>
      </c>
      <c r="CJ22">
        <v>-0.17</v>
      </c>
      <c r="CK22">
        <v>0.11</v>
      </c>
      <c r="CL22">
        <v>0.41</v>
      </c>
      <c r="CM22">
        <v>-0.13</v>
      </c>
      <c r="CN22">
        <v>0.14000000000000001</v>
      </c>
      <c r="CO22">
        <v>42.9</v>
      </c>
      <c r="CP22">
        <v>34.5</v>
      </c>
      <c r="CQ22">
        <v>38.799999999999997</v>
      </c>
      <c r="CR22">
        <v>64.7</v>
      </c>
      <c r="CS22">
        <v>54.9</v>
      </c>
      <c r="CT22">
        <v>59.8</v>
      </c>
      <c r="CU22">
        <v>52</v>
      </c>
      <c r="CV22">
        <v>37.799999999999997</v>
      </c>
      <c r="CW22">
        <v>45</v>
      </c>
      <c r="CX22">
        <v>20</v>
      </c>
      <c r="CY22">
        <v>10.1</v>
      </c>
      <c r="CZ22">
        <v>15.1</v>
      </c>
      <c r="DA22">
        <v>30.6</v>
      </c>
      <c r="DB22">
        <v>16.600000000000001</v>
      </c>
      <c r="DC22">
        <v>23.7</v>
      </c>
      <c r="DD22">
        <v>4.2793840000000003</v>
      </c>
      <c r="DE22">
        <v>3.5815959999999998</v>
      </c>
      <c r="DF22">
        <v>3.9338769999999998</v>
      </c>
    </row>
    <row r="23" spans="2:110" x14ac:dyDescent="0.25">
      <c r="B23" t="s">
        <v>187</v>
      </c>
      <c r="C23">
        <v>797</v>
      </c>
      <c r="D23">
        <v>734</v>
      </c>
      <c r="E23">
        <v>1531</v>
      </c>
      <c r="F23">
        <v>762</v>
      </c>
      <c r="G23">
        <v>706</v>
      </c>
      <c r="H23">
        <v>1468</v>
      </c>
      <c r="I23">
        <v>37.299999999999997</v>
      </c>
      <c r="J23">
        <v>28.1</v>
      </c>
      <c r="K23">
        <v>32.9</v>
      </c>
      <c r="L23">
        <v>-0.24</v>
      </c>
      <c r="M23">
        <v>-0.91</v>
      </c>
      <c r="N23">
        <v>-0.56000000000000005</v>
      </c>
      <c r="O23">
        <v>-0.33</v>
      </c>
      <c r="P23">
        <v>-1</v>
      </c>
      <c r="Q23">
        <v>-0.62</v>
      </c>
      <c r="R23">
        <v>-0.15</v>
      </c>
      <c r="S23">
        <v>-0.81</v>
      </c>
      <c r="T23">
        <v>-0.5</v>
      </c>
      <c r="U23">
        <v>19.899999999999999</v>
      </c>
      <c r="V23">
        <v>11.2</v>
      </c>
      <c r="W23">
        <v>15.7</v>
      </c>
      <c r="X23">
        <v>41.5</v>
      </c>
      <c r="Y23">
        <v>25.1</v>
      </c>
      <c r="Z23">
        <v>33.6</v>
      </c>
      <c r="AA23">
        <v>33.5</v>
      </c>
      <c r="AB23">
        <v>18.5</v>
      </c>
      <c r="AC23">
        <v>26.3</v>
      </c>
      <c r="AD23">
        <v>6.9</v>
      </c>
      <c r="AE23">
        <v>2.2999999999999998</v>
      </c>
      <c r="AF23">
        <v>4.7</v>
      </c>
      <c r="AG23">
        <v>11.4</v>
      </c>
      <c r="AH23">
        <v>3.5</v>
      </c>
      <c r="AI23">
        <v>7.6</v>
      </c>
      <c r="AJ23">
        <v>3.0667870000000002</v>
      </c>
      <c r="AK23">
        <v>2.2310210000000001</v>
      </c>
      <c r="AL23">
        <v>2.6661000000000001</v>
      </c>
      <c r="AM23">
        <v>2781</v>
      </c>
      <c r="AN23">
        <v>2621</v>
      </c>
      <c r="AO23">
        <v>5402</v>
      </c>
      <c r="AP23">
        <v>2671</v>
      </c>
      <c r="AQ23">
        <v>2500</v>
      </c>
      <c r="AR23">
        <v>5171</v>
      </c>
      <c r="AS23">
        <v>45.2</v>
      </c>
      <c r="AT23">
        <v>37.6</v>
      </c>
      <c r="AU23">
        <v>41.5</v>
      </c>
      <c r="AV23">
        <v>0.03</v>
      </c>
      <c r="AW23">
        <v>-0.5</v>
      </c>
      <c r="AX23">
        <v>-0.22</v>
      </c>
      <c r="AY23">
        <v>-0.01</v>
      </c>
      <c r="AZ23">
        <v>-0.55000000000000004</v>
      </c>
      <c r="BA23">
        <v>-0.26</v>
      </c>
      <c r="BB23">
        <v>0.08</v>
      </c>
      <c r="BC23">
        <v>-0.45</v>
      </c>
      <c r="BD23">
        <v>-0.19</v>
      </c>
      <c r="BE23">
        <v>34.799999999999997</v>
      </c>
      <c r="BF23">
        <v>25.1</v>
      </c>
      <c r="BG23">
        <v>30.1</v>
      </c>
      <c r="BH23">
        <v>58.7</v>
      </c>
      <c r="BI23">
        <v>47.1</v>
      </c>
      <c r="BJ23">
        <v>53.1</v>
      </c>
      <c r="BK23">
        <v>46.8</v>
      </c>
      <c r="BL23">
        <v>30.6</v>
      </c>
      <c r="BM23">
        <v>38.9</v>
      </c>
      <c r="BN23">
        <v>14.7</v>
      </c>
      <c r="BO23">
        <v>5.8</v>
      </c>
      <c r="BP23">
        <v>10.4</v>
      </c>
      <c r="BQ23">
        <v>23.9</v>
      </c>
      <c r="BR23">
        <v>10.1</v>
      </c>
      <c r="BS23">
        <v>17.2</v>
      </c>
      <c r="BT23">
        <v>3.8776009999999999</v>
      </c>
      <c r="BU23">
        <v>3.13937</v>
      </c>
      <c r="BV23">
        <v>3.5194179999999999</v>
      </c>
      <c r="BW23">
        <v>3578</v>
      </c>
      <c r="BX23">
        <v>3355</v>
      </c>
      <c r="BY23">
        <v>6933</v>
      </c>
      <c r="BZ23">
        <v>3433</v>
      </c>
      <c r="CA23">
        <v>3206</v>
      </c>
      <c r="CB23">
        <v>6639</v>
      </c>
      <c r="CC23">
        <v>43.4</v>
      </c>
      <c r="CD23">
        <v>35.5</v>
      </c>
      <c r="CE23">
        <v>39.6</v>
      </c>
      <c r="CF23">
        <v>-0.03</v>
      </c>
      <c r="CG23">
        <v>-0.59</v>
      </c>
      <c r="CH23">
        <v>-0.3</v>
      </c>
      <c r="CI23">
        <v>-7.0000000000000007E-2</v>
      </c>
      <c r="CJ23">
        <v>-0.63</v>
      </c>
      <c r="CK23">
        <v>-0.33</v>
      </c>
      <c r="CL23">
        <v>0.02</v>
      </c>
      <c r="CM23">
        <v>-0.55000000000000004</v>
      </c>
      <c r="CN23">
        <v>-0.27</v>
      </c>
      <c r="CO23">
        <v>31.5</v>
      </c>
      <c r="CP23">
        <v>22.1</v>
      </c>
      <c r="CQ23">
        <v>26.9</v>
      </c>
      <c r="CR23">
        <v>54.9</v>
      </c>
      <c r="CS23">
        <v>42.3</v>
      </c>
      <c r="CT23">
        <v>48.8</v>
      </c>
      <c r="CU23">
        <v>43.8</v>
      </c>
      <c r="CV23">
        <v>28</v>
      </c>
      <c r="CW23">
        <v>36.1</v>
      </c>
      <c r="CX23">
        <v>13</v>
      </c>
      <c r="CY23">
        <v>5</v>
      </c>
      <c r="CZ23">
        <v>9.1</v>
      </c>
      <c r="DA23">
        <v>21.1</v>
      </c>
      <c r="DB23">
        <v>8.6999999999999993</v>
      </c>
      <c r="DC23">
        <v>15.1</v>
      </c>
      <c r="DD23">
        <v>3.6969919999999998</v>
      </c>
      <c r="DE23">
        <v>2.9406430000000001</v>
      </c>
      <c r="DF23">
        <v>3.3309820000000001</v>
      </c>
    </row>
    <row r="24" spans="2:110" x14ac:dyDescent="0.25">
      <c r="B24" t="s">
        <v>188</v>
      </c>
      <c r="C24">
        <v>1865</v>
      </c>
      <c r="D24">
        <v>1774</v>
      </c>
      <c r="E24">
        <v>3639</v>
      </c>
      <c r="F24">
        <v>1625</v>
      </c>
      <c r="G24">
        <v>1523</v>
      </c>
      <c r="H24">
        <v>3148</v>
      </c>
      <c r="I24">
        <v>45.8</v>
      </c>
      <c r="J24">
        <v>37.700000000000003</v>
      </c>
      <c r="K24">
        <v>41.9</v>
      </c>
      <c r="L24">
        <v>0.44</v>
      </c>
      <c r="M24">
        <v>-0.16</v>
      </c>
      <c r="N24">
        <v>0.15</v>
      </c>
      <c r="O24">
        <v>0.38</v>
      </c>
      <c r="P24">
        <v>-0.22</v>
      </c>
      <c r="Q24">
        <v>0.11</v>
      </c>
      <c r="R24">
        <v>0.5</v>
      </c>
      <c r="S24">
        <v>-0.1</v>
      </c>
      <c r="T24">
        <v>0.19</v>
      </c>
      <c r="U24">
        <v>38.1</v>
      </c>
      <c r="V24">
        <v>29.2</v>
      </c>
      <c r="W24">
        <v>33.700000000000003</v>
      </c>
      <c r="X24">
        <v>59.7</v>
      </c>
      <c r="Y24">
        <v>49.6</v>
      </c>
      <c r="Z24">
        <v>54.8</v>
      </c>
      <c r="AA24">
        <v>50.3</v>
      </c>
      <c r="AB24">
        <v>34.1</v>
      </c>
      <c r="AC24">
        <v>42.4</v>
      </c>
      <c r="AD24">
        <v>17.5</v>
      </c>
      <c r="AE24">
        <v>8</v>
      </c>
      <c r="AF24">
        <v>12.9</v>
      </c>
      <c r="AG24">
        <v>28.6</v>
      </c>
      <c r="AH24">
        <v>13.5</v>
      </c>
      <c r="AI24">
        <v>21.2</v>
      </c>
      <c r="AJ24">
        <v>4.0307769999999996</v>
      </c>
      <c r="AK24">
        <v>3.250896</v>
      </c>
      <c r="AL24">
        <v>3.6505879999999999</v>
      </c>
      <c r="AM24">
        <v>7350</v>
      </c>
      <c r="AN24">
        <v>7369</v>
      </c>
      <c r="AO24">
        <v>14719</v>
      </c>
      <c r="AP24">
        <v>6213</v>
      </c>
      <c r="AQ24">
        <v>6153</v>
      </c>
      <c r="AR24">
        <v>12366</v>
      </c>
      <c r="AS24">
        <v>52.3</v>
      </c>
      <c r="AT24">
        <v>45.5</v>
      </c>
      <c r="AU24">
        <v>48.9</v>
      </c>
      <c r="AV24">
        <v>0.61</v>
      </c>
      <c r="AW24">
        <v>0.1</v>
      </c>
      <c r="AX24">
        <v>0.35</v>
      </c>
      <c r="AY24">
        <v>0.57999999999999996</v>
      </c>
      <c r="AZ24">
        <v>0.06</v>
      </c>
      <c r="BA24">
        <v>0.33</v>
      </c>
      <c r="BB24">
        <v>0.64</v>
      </c>
      <c r="BC24">
        <v>0.13</v>
      </c>
      <c r="BD24">
        <v>0.38</v>
      </c>
      <c r="BE24">
        <v>51.2</v>
      </c>
      <c r="BF24">
        <v>42.6</v>
      </c>
      <c r="BG24">
        <v>46.9</v>
      </c>
      <c r="BH24">
        <v>71.900000000000006</v>
      </c>
      <c r="BI24">
        <v>63.2</v>
      </c>
      <c r="BJ24">
        <v>67.599999999999994</v>
      </c>
      <c r="BK24">
        <v>57.3</v>
      </c>
      <c r="BL24">
        <v>44.2</v>
      </c>
      <c r="BM24">
        <v>50.7</v>
      </c>
      <c r="BN24">
        <v>25</v>
      </c>
      <c r="BO24">
        <v>13.4</v>
      </c>
      <c r="BP24">
        <v>19.2</v>
      </c>
      <c r="BQ24">
        <v>36.700000000000003</v>
      </c>
      <c r="BR24">
        <v>21.4</v>
      </c>
      <c r="BS24">
        <v>29</v>
      </c>
      <c r="BT24">
        <v>4.6701589999999999</v>
      </c>
      <c r="BU24">
        <v>4.0083700000000002</v>
      </c>
      <c r="BV24">
        <v>4.3388369999999998</v>
      </c>
      <c r="BW24">
        <v>9215</v>
      </c>
      <c r="BX24">
        <v>9143</v>
      </c>
      <c r="BY24">
        <v>18358</v>
      </c>
      <c r="BZ24">
        <v>7838</v>
      </c>
      <c r="CA24">
        <v>7676</v>
      </c>
      <c r="CB24">
        <v>15514</v>
      </c>
      <c r="CC24">
        <v>51</v>
      </c>
      <c r="CD24">
        <v>44</v>
      </c>
      <c r="CE24">
        <v>47.5</v>
      </c>
      <c r="CF24">
        <v>0.57999999999999996</v>
      </c>
      <c r="CG24">
        <v>0.04</v>
      </c>
      <c r="CH24">
        <v>0.31</v>
      </c>
      <c r="CI24">
        <v>0.55000000000000004</v>
      </c>
      <c r="CJ24">
        <v>0.02</v>
      </c>
      <c r="CK24">
        <v>0.28999999999999998</v>
      </c>
      <c r="CL24">
        <v>0.6</v>
      </c>
      <c r="CM24">
        <v>7.0000000000000007E-2</v>
      </c>
      <c r="CN24">
        <v>0.33</v>
      </c>
      <c r="CO24">
        <v>48.6</v>
      </c>
      <c r="CP24">
        <v>40</v>
      </c>
      <c r="CQ24">
        <v>44.3</v>
      </c>
      <c r="CR24">
        <v>69.5</v>
      </c>
      <c r="CS24">
        <v>60.5</v>
      </c>
      <c r="CT24">
        <v>65</v>
      </c>
      <c r="CU24">
        <v>55.9</v>
      </c>
      <c r="CV24">
        <v>42.2</v>
      </c>
      <c r="CW24">
        <v>49.1</v>
      </c>
      <c r="CX24">
        <v>23.5</v>
      </c>
      <c r="CY24">
        <v>12.3</v>
      </c>
      <c r="CZ24">
        <v>17.899999999999999</v>
      </c>
      <c r="DA24">
        <v>35</v>
      </c>
      <c r="DB24">
        <v>19.899999999999999</v>
      </c>
      <c r="DC24">
        <v>27.5</v>
      </c>
      <c r="DD24">
        <v>4.540756</v>
      </c>
      <c r="DE24">
        <v>3.8613979999999999</v>
      </c>
      <c r="DF24">
        <v>4.2024090000000003</v>
      </c>
    </row>
    <row r="25" spans="2:110" x14ac:dyDescent="0.25">
      <c r="B25" t="s">
        <v>189</v>
      </c>
      <c r="C25">
        <v>370</v>
      </c>
      <c r="D25">
        <v>372</v>
      </c>
      <c r="E25">
        <v>742</v>
      </c>
      <c r="F25">
        <v>313</v>
      </c>
      <c r="G25">
        <v>321</v>
      </c>
      <c r="H25">
        <v>634</v>
      </c>
      <c r="I25">
        <v>41.4</v>
      </c>
      <c r="J25">
        <v>31.5</v>
      </c>
      <c r="K25">
        <v>36.4</v>
      </c>
      <c r="L25">
        <v>0.12</v>
      </c>
      <c r="M25">
        <v>-0.52</v>
      </c>
      <c r="N25">
        <v>-0.2</v>
      </c>
      <c r="O25">
        <v>-0.02</v>
      </c>
      <c r="P25">
        <v>-0.65</v>
      </c>
      <c r="Q25">
        <v>-0.3</v>
      </c>
      <c r="R25">
        <v>0.26</v>
      </c>
      <c r="S25">
        <v>-0.38</v>
      </c>
      <c r="T25">
        <v>-0.11</v>
      </c>
      <c r="U25">
        <v>24.6</v>
      </c>
      <c r="V25">
        <v>20.2</v>
      </c>
      <c r="W25">
        <v>22.4</v>
      </c>
      <c r="X25">
        <v>47.6</v>
      </c>
      <c r="Y25">
        <v>36.299999999999997</v>
      </c>
      <c r="Z25">
        <v>41.9</v>
      </c>
      <c r="AA25">
        <v>41.4</v>
      </c>
      <c r="AB25">
        <v>27.2</v>
      </c>
      <c r="AC25">
        <v>34.200000000000003</v>
      </c>
      <c r="AD25">
        <v>11.1</v>
      </c>
      <c r="AE25">
        <v>6.7</v>
      </c>
      <c r="AF25">
        <v>8.9</v>
      </c>
      <c r="AG25">
        <v>18.100000000000001</v>
      </c>
      <c r="AH25">
        <v>12.1</v>
      </c>
      <c r="AI25">
        <v>15.1</v>
      </c>
      <c r="AJ25">
        <v>3.5432969999999999</v>
      </c>
      <c r="AK25">
        <v>2.6429830000000001</v>
      </c>
      <c r="AL25">
        <v>3.0919270000000001</v>
      </c>
      <c r="AM25">
        <v>1452</v>
      </c>
      <c r="AN25">
        <v>1464</v>
      </c>
      <c r="AO25">
        <v>2916</v>
      </c>
      <c r="AP25">
        <v>1200</v>
      </c>
      <c r="AQ25">
        <v>1196</v>
      </c>
      <c r="AR25">
        <v>2396</v>
      </c>
      <c r="AS25">
        <v>48.4</v>
      </c>
      <c r="AT25">
        <v>40.9</v>
      </c>
      <c r="AU25">
        <v>44.6</v>
      </c>
      <c r="AV25">
        <v>0.41</v>
      </c>
      <c r="AW25">
        <v>-0.1</v>
      </c>
      <c r="AX25">
        <v>0.16</v>
      </c>
      <c r="AY25">
        <v>0.34</v>
      </c>
      <c r="AZ25">
        <v>-0.18</v>
      </c>
      <c r="BA25">
        <v>0.11</v>
      </c>
      <c r="BB25">
        <v>0.49</v>
      </c>
      <c r="BC25">
        <v>-0.03</v>
      </c>
      <c r="BD25">
        <v>0.21</v>
      </c>
      <c r="BE25">
        <v>39.700000000000003</v>
      </c>
      <c r="BF25">
        <v>32.200000000000003</v>
      </c>
      <c r="BG25">
        <v>35.9</v>
      </c>
      <c r="BH25">
        <v>63.2</v>
      </c>
      <c r="BI25">
        <v>53.2</v>
      </c>
      <c r="BJ25">
        <v>58.2</v>
      </c>
      <c r="BK25">
        <v>50.4</v>
      </c>
      <c r="BL25">
        <v>35.1</v>
      </c>
      <c r="BM25">
        <v>42.7</v>
      </c>
      <c r="BN25">
        <v>17.3</v>
      </c>
      <c r="BO25">
        <v>8.9</v>
      </c>
      <c r="BP25">
        <v>13.1</v>
      </c>
      <c r="BQ25">
        <v>29.2</v>
      </c>
      <c r="BR25">
        <v>15.5</v>
      </c>
      <c r="BS25">
        <v>22.3</v>
      </c>
      <c r="BT25">
        <v>4.2433050000000003</v>
      </c>
      <c r="BU25">
        <v>3.5415160000000001</v>
      </c>
      <c r="BV25">
        <v>3.8909669999999998</v>
      </c>
      <c r="BW25">
        <v>1822</v>
      </c>
      <c r="BX25">
        <v>1836</v>
      </c>
      <c r="BY25">
        <v>3658</v>
      </c>
      <c r="BZ25">
        <v>1513</v>
      </c>
      <c r="CA25">
        <v>1517</v>
      </c>
      <c r="CB25">
        <v>3030</v>
      </c>
      <c r="CC25">
        <v>47</v>
      </c>
      <c r="CD25">
        <v>39</v>
      </c>
      <c r="CE25">
        <v>43</v>
      </c>
      <c r="CF25">
        <v>0.35</v>
      </c>
      <c r="CG25">
        <v>-0.19</v>
      </c>
      <c r="CH25">
        <v>0.08</v>
      </c>
      <c r="CI25">
        <v>0.28999999999999998</v>
      </c>
      <c r="CJ25">
        <v>-0.25</v>
      </c>
      <c r="CK25">
        <v>0.04</v>
      </c>
      <c r="CL25">
        <v>0.42</v>
      </c>
      <c r="CM25">
        <v>-0.13</v>
      </c>
      <c r="CN25">
        <v>0.13</v>
      </c>
      <c r="CO25">
        <v>36.6</v>
      </c>
      <c r="CP25">
        <v>29.8</v>
      </c>
      <c r="CQ25">
        <v>33.200000000000003</v>
      </c>
      <c r="CR25">
        <v>60</v>
      </c>
      <c r="CS25">
        <v>49.8</v>
      </c>
      <c r="CT25">
        <v>54.9</v>
      </c>
      <c r="CU25">
        <v>48.6</v>
      </c>
      <c r="CV25">
        <v>33.5</v>
      </c>
      <c r="CW25">
        <v>41</v>
      </c>
      <c r="CX25">
        <v>16</v>
      </c>
      <c r="CY25">
        <v>8.4</v>
      </c>
      <c r="CZ25">
        <v>12.2</v>
      </c>
      <c r="DA25">
        <v>26.9</v>
      </c>
      <c r="DB25">
        <v>14.8</v>
      </c>
      <c r="DC25">
        <v>20.9</v>
      </c>
      <c r="DD25">
        <v>4.1011519999999999</v>
      </c>
      <c r="DE25">
        <v>3.3594599999999999</v>
      </c>
      <c r="DF25">
        <v>3.7288869999999998</v>
      </c>
    </row>
    <row r="26" spans="2:110" x14ac:dyDescent="0.25">
      <c r="B26" t="s">
        <v>92</v>
      </c>
      <c r="C26">
        <v>63</v>
      </c>
      <c r="D26">
        <v>44</v>
      </c>
      <c r="E26">
        <v>107</v>
      </c>
      <c r="F26">
        <v>59</v>
      </c>
      <c r="G26">
        <v>38</v>
      </c>
      <c r="H26">
        <v>97</v>
      </c>
      <c r="I26">
        <v>60.8</v>
      </c>
      <c r="J26">
        <v>52.9</v>
      </c>
      <c r="K26">
        <v>57.6</v>
      </c>
      <c r="L26">
        <v>1.06</v>
      </c>
      <c r="M26">
        <v>0.76</v>
      </c>
      <c r="N26">
        <v>0.94</v>
      </c>
      <c r="O26">
        <v>0.74</v>
      </c>
      <c r="P26">
        <v>0.36</v>
      </c>
      <c r="Q26">
        <v>0.69</v>
      </c>
      <c r="R26">
        <v>1.38</v>
      </c>
      <c r="S26">
        <v>1.1599999999999999</v>
      </c>
      <c r="T26">
        <v>1.19</v>
      </c>
      <c r="U26">
        <v>73</v>
      </c>
      <c r="V26">
        <v>59.1</v>
      </c>
      <c r="W26">
        <v>67.3</v>
      </c>
      <c r="X26">
        <v>81</v>
      </c>
      <c r="Y26">
        <v>75</v>
      </c>
      <c r="Z26">
        <v>78.5</v>
      </c>
      <c r="AA26">
        <v>54</v>
      </c>
      <c r="AB26">
        <v>40.9</v>
      </c>
      <c r="AC26">
        <v>48.6</v>
      </c>
      <c r="AD26">
        <v>44.4</v>
      </c>
      <c r="AE26">
        <v>20.5</v>
      </c>
      <c r="AF26">
        <v>34.6</v>
      </c>
      <c r="AG26">
        <v>49.2</v>
      </c>
      <c r="AH26">
        <v>25</v>
      </c>
      <c r="AI26">
        <v>39.299999999999997</v>
      </c>
      <c r="AJ26">
        <v>5.6073009999999996</v>
      </c>
      <c r="AK26">
        <v>4.8040900000000004</v>
      </c>
      <c r="AL26">
        <v>5.2770089999999996</v>
      </c>
      <c r="AM26">
        <v>909</v>
      </c>
      <c r="AN26">
        <v>859</v>
      </c>
      <c r="AO26">
        <v>1768</v>
      </c>
      <c r="AP26">
        <v>745</v>
      </c>
      <c r="AQ26">
        <v>694</v>
      </c>
      <c r="AR26">
        <v>1439</v>
      </c>
      <c r="AS26">
        <v>66.7</v>
      </c>
      <c r="AT26">
        <v>62.3</v>
      </c>
      <c r="AU26">
        <v>64.599999999999994</v>
      </c>
      <c r="AV26">
        <v>1.19</v>
      </c>
      <c r="AW26">
        <v>0.87</v>
      </c>
      <c r="AX26">
        <v>1.03</v>
      </c>
      <c r="AY26">
        <v>1.1000000000000001</v>
      </c>
      <c r="AZ26">
        <v>0.78</v>
      </c>
      <c r="BA26">
        <v>0.97</v>
      </c>
      <c r="BB26">
        <v>1.28</v>
      </c>
      <c r="BC26">
        <v>0.96</v>
      </c>
      <c r="BD26">
        <v>1.1000000000000001</v>
      </c>
      <c r="BE26">
        <v>78.900000000000006</v>
      </c>
      <c r="BF26">
        <v>72.400000000000006</v>
      </c>
      <c r="BG26">
        <v>75.7</v>
      </c>
      <c r="BH26">
        <v>91.1</v>
      </c>
      <c r="BI26">
        <v>84.3</v>
      </c>
      <c r="BJ26">
        <v>87.8</v>
      </c>
      <c r="BK26">
        <v>69.2</v>
      </c>
      <c r="BL26">
        <v>59.5</v>
      </c>
      <c r="BM26">
        <v>64.5</v>
      </c>
      <c r="BN26">
        <v>52.9</v>
      </c>
      <c r="BO26">
        <v>41</v>
      </c>
      <c r="BP26">
        <v>47.1</v>
      </c>
      <c r="BQ26">
        <v>60.8</v>
      </c>
      <c r="BR26">
        <v>47.6</v>
      </c>
      <c r="BS26">
        <v>54.4</v>
      </c>
      <c r="BT26">
        <v>6.2620680000000002</v>
      </c>
      <c r="BU26">
        <v>5.84199</v>
      </c>
      <c r="BV26">
        <v>6.0579689999999999</v>
      </c>
      <c r="BW26">
        <v>972</v>
      </c>
      <c r="BX26">
        <v>903</v>
      </c>
      <c r="BY26">
        <v>1875</v>
      </c>
      <c r="BZ26">
        <v>804</v>
      </c>
      <c r="CA26">
        <v>732</v>
      </c>
      <c r="CB26">
        <v>1536</v>
      </c>
      <c r="CC26">
        <v>66.3</v>
      </c>
      <c r="CD26">
        <v>61.9</v>
      </c>
      <c r="CE26">
        <v>64.2</v>
      </c>
      <c r="CF26">
        <v>1.18</v>
      </c>
      <c r="CG26">
        <v>0.86</v>
      </c>
      <c r="CH26">
        <v>1.03</v>
      </c>
      <c r="CI26">
        <v>1.0900000000000001</v>
      </c>
      <c r="CJ26">
        <v>0.77</v>
      </c>
      <c r="CK26">
        <v>0.97</v>
      </c>
      <c r="CL26">
        <v>1.27</v>
      </c>
      <c r="CM26">
        <v>0.96</v>
      </c>
      <c r="CN26">
        <v>1.0900000000000001</v>
      </c>
      <c r="CO26">
        <v>78.5</v>
      </c>
      <c r="CP26">
        <v>71.8</v>
      </c>
      <c r="CQ26">
        <v>75.3</v>
      </c>
      <c r="CR26">
        <v>90.4</v>
      </c>
      <c r="CS26">
        <v>83.8</v>
      </c>
      <c r="CT26">
        <v>87.3</v>
      </c>
      <c r="CU26">
        <v>68.2</v>
      </c>
      <c r="CV26">
        <v>58.6</v>
      </c>
      <c r="CW26">
        <v>63.6</v>
      </c>
      <c r="CX26">
        <v>52.4</v>
      </c>
      <c r="CY26">
        <v>40</v>
      </c>
      <c r="CZ26">
        <v>46.4</v>
      </c>
      <c r="DA26">
        <v>60.1</v>
      </c>
      <c r="DB26">
        <v>46.5</v>
      </c>
      <c r="DC26">
        <v>53.5</v>
      </c>
      <c r="DD26">
        <v>6.2196290000000003</v>
      </c>
      <c r="DE26">
        <v>5.791417</v>
      </c>
      <c r="DF26">
        <v>6.0134020000000001</v>
      </c>
    </row>
    <row r="27" spans="2:110" x14ac:dyDescent="0.25">
      <c r="B27" t="s">
        <v>93</v>
      </c>
      <c r="C27">
        <v>980</v>
      </c>
      <c r="D27">
        <v>1000</v>
      </c>
      <c r="E27">
        <v>1980</v>
      </c>
      <c r="F27">
        <v>800</v>
      </c>
      <c r="G27">
        <v>778</v>
      </c>
      <c r="H27">
        <v>1578</v>
      </c>
      <c r="I27">
        <v>45.3</v>
      </c>
      <c r="J27">
        <v>40.299999999999997</v>
      </c>
      <c r="K27">
        <v>42.8</v>
      </c>
      <c r="L27">
        <v>0.56999999999999995</v>
      </c>
      <c r="M27">
        <v>0.12</v>
      </c>
      <c r="N27">
        <v>0.35</v>
      </c>
      <c r="O27">
        <v>0.48</v>
      </c>
      <c r="P27">
        <v>0.03</v>
      </c>
      <c r="Q27">
        <v>0.28000000000000003</v>
      </c>
      <c r="R27">
        <v>0.66</v>
      </c>
      <c r="S27">
        <v>0.21</v>
      </c>
      <c r="T27">
        <v>0.41</v>
      </c>
      <c r="U27">
        <v>37.299999999999997</v>
      </c>
      <c r="V27">
        <v>34.4</v>
      </c>
      <c r="W27">
        <v>35.9</v>
      </c>
      <c r="X27">
        <v>57.2</v>
      </c>
      <c r="Y27">
        <v>52.9</v>
      </c>
      <c r="Z27">
        <v>55.1</v>
      </c>
      <c r="AA27">
        <v>49.8</v>
      </c>
      <c r="AB27">
        <v>40.700000000000003</v>
      </c>
      <c r="AC27">
        <v>45.2</v>
      </c>
      <c r="AD27">
        <v>17.899999999999999</v>
      </c>
      <c r="AE27">
        <v>13.4</v>
      </c>
      <c r="AF27">
        <v>15.6</v>
      </c>
      <c r="AG27">
        <v>28</v>
      </c>
      <c r="AH27">
        <v>20.5</v>
      </c>
      <c r="AI27">
        <v>24.2</v>
      </c>
      <c r="AJ27">
        <v>4.0626530000000001</v>
      </c>
      <c r="AK27">
        <v>3.63672</v>
      </c>
      <c r="AL27">
        <v>3.8475350000000001</v>
      </c>
      <c r="AM27">
        <v>3131</v>
      </c>
      <c r="AN27">
        <v>3462</v>
      </c>
      <c r="AO27">
        <v>6593</v>
      </c>
      <c r="AP27">
        <v>2479</v>
      </c>
      <c r="AQ27">
        <v>2532</v>
      </c>
      <c r="AR27">
        <v>5011</v>
      </c>
      <c r="AS27">
        <v>51.8</v>
      </c>
      <c r="AT27">
        <v>45.5</v>
      </c>
      <c r="AU27">
        <v>48.5</v>
      </c>
      <c r="AV27">
        <v>0.87</v>
      </c>
      <c r="AW27">
        <v>0.37</v>
      </c>
      <c r="AX27">
        <v>0.62</v>
      </c>
      <c r="AY27">
        <v>0.82</v>
      </c>
      <c r="AZ27">
        <v>0.33</v>
      </c>
      <c r="BA27">
        <v>0.59</v>
      </c>
      <c r="BB27">
        <v>0.92</v>
      </c>
      <c r="BC27">
        <v>0.42</v>
      </c>
      <c r="BD27">
        <v>0.66</v>
      </c>
      <c r="BE27">
        <v>51</v>
      </c>
      <c r="BF27">
        <v>42</v>
      </c>
      <c r="BG27">
        <v>46.2</v>
      </c>
      <c r="BH27">
        <v>69.400000000000006</v>
      </c>
      <c r="BI27">
        <v>59.9</v>
      </c>
      <c r="BJ27">
        <v>64.400000000000006</v>
      </c>
      <c r="BK27">
        <v>57.3</v>
      </c>
      <c r="BL27">
        <v>46.2</v>
      </c>
      <c r="BM27">
        <v>51.5</v>
      </c>
      <c r="BN27">
        <v>27.8</v>
      </c>
      <c r="BO27">
        <v>18.7</v>
      </c>
      <c r="BP27">
        <v>23</v>
      </c>
      <c r="BQ27">
        <v>38.4</v>
      </c>
      <c r="BR27">
        <v>25.9</v>
      </c>
      <c r="BS27">
        <v>31.8</v>
      </c>
      <c r="BT27">
        <v>4.7234389999999999</v>
      </c>
      <c r="BU27">
        <v>4.1362560000000004</v>
      </c>
      <c r="BV27">
        <v>4.415108</v>
      </c>
      <c r="BW27">
        <v>4111</v>
      </c>
      <c r="BX27">
        <v>4462</v>
      </c>
      <c r="BY27">
        <v>8573</v>
      </c>
      <c r="BZ27">
        <v>3279</v>
      </c>
      <c r="CA27">
        <v>3310</v>
      </c>
      <c r="CB27">
        <v>6589</v>
      </c>
      <c r="CC27">
        <v>50.2</v>
      </c>
      <c r="CD27">
        <v>44.3</v>
      </c>
      <c r="CE27">
        <v>47.2</v>
      </c>
      <c r="CF27">
        <v>0.8</v>
      </c>
      <c r="CG27">
        <v>0.31</v>
      </c>
      <c r="CH27">
        <v>0.55000000000000004</v>
      </c>
      <c r="CI27">
        <v>0.75</v>
      </c>
      <c r="CJ27">
        <v>0.27</v>
      </c>
      <c r="CK27">
        <v>0.52</v>
      </c>
      <c r="CL27">
        <v>0.84</v>
      </c>
      <c r="CM27">
        <v>0.36</v>
      </c>
      <c r="CN27">
        <v>0.59</v>
      </c>
      <c r="CO27">
        <v>47.7</v>
      </c>
      <c r="CP27">
        <v>40.299999999999997</v>
      </c>
      <c r="CQ27">
        <v>43.8</v>
      </c>
      <c r="CR27">
        <v>66.5</v>
      </c>
      <c r="CS27">
        <v>58.3</v>
      </c>
      <c r="CT27">
        <v>62.3</v>
      </c>
      <c r="CU27">
        <v>55.5</v>
      </c>
      <c r="CV27">
        <v>45</v>
      </c>
      <c r="CW27">
        <v>50</v>
      </c>
      <c r="CX27">
        <v>25.4</v>
      </c>
      <c r="CY27">
        <v>17.5</v>
      </c>
      <c r="CZ27">
        <v>21.3</v>
      </c>
      <c r="DA27">
        <v>35.9</v>
      </c>
      <c r="DB27">
        <v>24.7</v>
      </c>
      <c r="DC27">
        <v>30.1</v>
      </c>
      <c r="DD27">
        <v>4.5659179999999999</v>
      </c>
      <c r="DE27">
        <v>4.0243029999999997</v>
      </c>
      <c r="DF27">
        <v>4.2840230000000004</v>
      </c>
    </row>
    <row r="28" spans="2:110" x14ac:dyDescent="0.25">
      <c r="B28" t="s">
        <v>375</v>
      </c>
      <c r="C28">
        <v>524</v>
      </c>
      <c r="D28">
        <v>509</v>
      </c>
      <c r="E28">
        <v>1033</v>
      </c>
      <c r="F28">
        <v>490</v>
      </c>
      <c r="G28">
        <v>469</v>
      </c>
      <c r="H28">
        <v>959</v>
      </c>
      <c r="I28">
        <v>35.700000000000003</v>
      </c>
      <c r="J28">
        <v>30</v>
      </c>
      <c r="K28">
        <v>32.9</v>
      </c>
      <c r="L28">
        <v>-0.55000000000000004</v>
      </c>
      <c r="M28">
        <v>-0.92</v>
      </c>
      <c r="N28">
        <v>-0.73</v>
      </c>
      <c r="O28">
        <v>-0.66</v>
      </c>
      <c r="P28">
        <v>-1.03</v>
      </c>
      <c r="Q28">
        <v>-0.81</v>
      </c>
      <c r="R28">
        <v>-0.43</v>
      </c>
      <c r="S28">
        <v>-0.8</v>
      </c>
      <c r="T28">
        <v>-0.65</v>
      </c>
      <c r="U28">
        <v>18.899999999999999</v>
      </c>
      <c r="V28">
        <v>17.7</v>
      </c>
      <c r="W28">
        <v>18.3</v>
      </c>
      <c r="X28">
        <v>41</v>
      </c>
      <c r="Y28">
        <v>32.200000000000003</v>
      </c>
      <c r="Z28">
        <v>36.700000000000003</v>
      </c>
      <c r="AA28">
        <v>23.7</v>
      </c>
      <c r="AB28">
        <v>16.899999999999999</v>
      </c>
      <c r="AC28">
        <v>20.3</v>
      </c>
      <c r="AD28">
        <v>5.9</v>
      </c>
      <c r="AE28">
        <v>2</v>
      </c>
      <c r="AF28">
        <v>4</v>
      </c>
      <c r="AG28">
        <v>11.3</v>
      </c>
      <c r="AH28">
        <v>5.0999999999999996</v>
      </c>
      <c r="AI28">
        <v>8.1999999999999993</v>
      </c>
      <c r="AJ28">
        <v>2.9164119999999998</v>
      </c>
      <c r="AK28">
        <v>2.4619049999999998</v>
      </c>
      <c r="AL28">
        <v>2.6924579999999998</v>
      </c>
      <c r="AM28">
        <v>2897</v>
      </c>
      <c r="AN28">
        <v>3236</v>
      </c>
      <c r="AO28">
        <v>6133</v>
      </c>
      <c r="AP28">
        <v>2507</v>
      </c>
      <c r="AQ28">
        <v>2751</v>
      </c>
      <c r="AR28">
        <v>5258</v>
      </c>
      <c r="AS28">
        <v>44.6</v>
      </c>
      <c r="AT28">
        <v>38.200000000000003</v>
      </c>
      <c r="AU28">
        <v>41.2</v>
      </c>
      <c r="AV28">
        <v>-0.12</v>
      </c>
      <c r="AW28">
        <v>-0.55000000000000004</v>
      </c>
      <c r="AX28">
        <v>-0.34</v>
      </c>
      <c r="AY28">
        <v>-0.17</v>
      </c>
      <c r="AZ28">
        <v>-0.59</v>
      </c>
      <c r="BA28">
        <v>-0.38</v>
      </c>
      <c r="BB28">
        <v>-7.0000000000000007E-2</v>
      </c>
      <c r="BC28">
        <v>-0.5</v>
      </c>
      <c r="BD28">
        <v>-0.31</v>
      </c>
      <c r="BE28">
        <v>40.5</v>
      </c>
      <c r="BF28">
        <v>33.200000000000003</v>
      </c>
      <c r="BG28">
        <v>36.700000000000003</v>
      </c>
      <c r="BH28">
        <v>60.1</v>
      </c>
      <c r="BI28">
        <v>50.6</v>
      </c>
      <c r="BJ28">
        <v>55.1</v>
      </c>
      <c r="BK28">
        <v>37.799999999999997</v>
      </c>
      <c r="BL28">
        <v>28.8</v>
      </c>
      <c r="BM28">
        <v>33</v>
      </c>
      <c r="BN28">
        <v>17.600000000000001</v>
      </c>
      <c r="BO28">
        <v>11.6</v>
      </c>
      <c r="BP28">
        <v>14.4</v>
      </c>
      <c r="BQ28">
        <v>25.3</v>
      </c>
      <c r="BR28">
        <v>17.399999999999999</v>
      </c>
      <c r="BS28">
        <v>21.1</v>
      </c>
      <c r="BT28">
        <v>3.8590879999999999</v>
      </c>
      <c r="BU28">
        <v>3.3330340000000001</v>
      </c>
      <c r="BV28">
        <v>3.5815220000000001</v>
      </c>
      <c r="BW28">
        <v>3421</v>
      </c>
      <c r="BX28">
        <v>3745</v>
      </c>
      <c r="BY28">
        <v>7166</v>
      </c>
      <c r="BZ28">
        <v>2997</v>
      </c>
      <c r="CA28">
        <v>3220</v>
      </c>
      <c r="CB28">
        <v>6217</v>
      </c>
      <c r="CC28">
        <v>43.3</v>
      </c>
      <c r="CD28">
        <v>37.1</v>
      </c>
      <c r="CE28">
        <v>40</v>
      </c>
      <c r="CF28">
        <v>-0.19</v>
      </c>
      <c r="CG28">
        <v>-0.6</v>
      </c>
      <c r="CH28">
        <v>-0.4</v>
      </c>
      <c r="CI28">
        <v>-0.23</v>
      </c>
      <c r="CJ28">
        <v>-0.64</v>
      </c>
      <c r="CK28">
        <v>-0.43</v>
      </c>
      <c r="CL28">
        <v>-0.14000000000000001</v>
      </c>
      <c r="CM28">
        <v>-0.56000000000000005</v>
      </c>
      <c r="CN28">
        <v>-0.37</v>
      </c>
      <c r="CO28">
        <v>37.200000000000003</v>
      </c>
      <c r="CP28">
        <v>31.1</v>
      </c>
      <c r="CQ28">
        <v>34</v>
      </c>
      <c r="CR28">
        <v>57.2</v>
      </c>
      <c r="CS28">
        <v>48.1</v>
      </c>
      <c r="CT28">
        <v>52.5</v>
      </c>
      <c r="CU28">
        <v>35.6</v>
      </c>
      <c r="CV28">
        <v>27.2</v>
      </c>
      <c r="CW28">
        <v>31.2</v>
      </c>
      <c r="CX28">
        <v>15.8</v>
      </c>
      <c r="CY28">
        <v>10.3</v>
      </c>
      <c r="CZ28">
        <v>12.9</v>
      </c>
      <c r="DA28">
        <v>23.1</v>
      </c>
      <c r="DB28">
        <v>15.7</v>
      </c>
      <c r="DC28">
        <v>19.3</v>
      </c>
      <c r="DD28">
        <v>3.7146970000000001</v>
      </c>
      <c r="DE28">
        <v>3.2146349999999999</v>
      </c>
      <c r="DF28">
        <v>3.4533610000000001</v>
      </c>
    </row>
    <row r="29" spans="2:110" x14ac:dyDescent="0.25">
      <c r="B29" t="s">
        <v>192</v>
      </c>
      <c r="C29">
        <v>32668</v>
      </c>
      <c r="D29">
        <v>33697</v>
      </c>
      <c r="E29">
        <v>66365</v>
      </c>
      <c r="F29">
        <v>31292</v>
      </c>
      <c r="G29">
        <v>32116</v>
      </c>
      <c r="H29">
        <v>63408</v>
      </c>
      <c r="I29">
        <v>37.700000000000003</v>
      </c>
      <c r="J29">
        <v>31.2</v>
      </c>
      <c r="K29">
        <v>34.4</v>
      </c>
      <c r="L29">
        <v>-0.28000000000000003</v>
      </c>
      <c r="M29">
        <v>-0.78</v>
      </c>
      <c r="N29">
        <v>-0.53</v>
      </c>
      <c r="O29">
        <v>-0.28999999999999998</v>
      </c>
      <c r="P29">
        <v>-0.79</v>
      </c>
      <c r="Q29">
        <v>-0.54</v>
      </c>
      <c r="R29">
        <v>-0.27</v>
      </c>
      <c r="S29">
        <v>-0.77</v>
      </c>
      <c r="T29">
        <v>-0.52</v>
      </c>
      <c r="U29">
        <v>24.1</v>
      </c>
      <c r="V29">
        <v>19.2</v>
      </c>
      <c r="W29">
        <v>21.6</v>
      </c>
      <c r="X29">
        <v>44.4</v>
      </c>
      <c r="Y29">
        <v>35.6</v>
      </c>
      <c r="Z29">
        <v>40</v>
      </c>
      <c r="AA29">
        <v>28.3</v>
      </c>
      <c r="AB29">
        <v>19</v>
      </c>
      <c r="AC29">
        <v>23.6</v>
      </c>
      <c r="AD29">
        <v>8</v>
      </c>
      <c r="AE29">
        <v>4.3</v>
      </c>
      <c r="AF29">
        <v>6.1</v>
      </c>
      <c r="AG29">
        <v>13.4</v>
      </c>
      <c r="AH29">
        <v>7.4</v>
      </c>
      <c r="AI29">
        <v>10.4</v>
      </c>
      <c r="AJ29">
        <v>3.1164390000000002</v>
      </c>
      <c r="AK29">
        <v>2.5911789999999999</v>
      </c>
      <c r="AL29">
        <v>2.8497370000000002</v>
      </c>
      <c r="AM29">
        <v>224052</v>
      </c>
      <c r="AN29">
        <v>233209</v>
      </c>
      <c r="AO29">
        <v>457261</v>
      </c>
      <c r="AP29">
        <v>211850</v>
      </c>
      <c r="AQ29">
        <v>219577</v>
      </c>
      <c r="AR29">
        <v>431427</v>
      </c>
      <c r="AS29">
        <v>51</v>
      </c>
      <c r="AT29">
        <v>45.6</v>
      </c>
      <c r="AU29">
        <v>48.3</v>
      </c>
      <c r="AV29">
        <v>0.28999999999999998</v>
      </c>
      <c r="AW29">
        <v>-0.18</v>
      </c>
      <c r="AX29">
        <v>0.05</v>
      </c>
      <c r="AY29">
        <v>0.28000000000000003</v>
      </c>
      <c r="AZ29">
        <v>-0.18</v>
      </c>
      <c r="BA29">
        <v>0.05</v>
      </c>
      <c r="BB29">
        <v>0.28999999999999998</v>
      </c>
      <c r="BC29">
        <v>-0.17</v>
      </c>
      <c r="BD29">
        <v>0.05</v>
      </c>
      <c r="BE29">
        <v>50</v>
      </c>
      <c r="BF29">
        <v>43</v>
      </c>
      <c r="BG29">
        <v>46.4</v>
      </c>
      <c r="BH29">
        <v>71.5</v>
      </c>
      <c r="BI29">
        <v>64.099999999999994</v>
      </c>
      <c r="BJ29">
        <v>67.7</v>
      </c>
      <c r="BK29">
        <v>46.5</v>
      </c>
      <c r="BL29">
        <v>34.799999999999997</v>
      </c>
      <c r="BM29">
        <v>40.5</v>
      </c>
      <c r="BN29">
        <v>22.6</v>
      </c>
      <c r="BO29">
        <v>14</v>
      </c>
      <c r="BP29">
        <v>18.2</v>
      </c>
      <c r="BQ29">
        <v>31.8</v>
      </c>
      <c r="BR29">
        <v>20.5</v>
      </c>
      <c r="BS29">
        <v>26.1</v>
      </c>
      <c r="BT29">
        <v>4.4616319999999998</v>
      </c>
      <c r="BU29">
        <v>3.9795720000000001</v>
      </c>
      <c r="BV29">
        <v>4.2157749999999998</v>
      </c>
      <c r="BW29">
        <v>256720</v>
      </c>
      <c r="BX29">
        <v>266906</v>
      </c>
      <c r="BY29">
        <v>523626</v>
      </c>
      <c r="BZ29">
        <v>243142</v>
      </c>
      <c r="CA29">
        <v>251693</v>
      </c>
      <c r="CB29">
        <v>494835</v>
      </c>
      <c r="CC29">
        <v>49.3</v>
      </c>
      <c r="CD29">
        <v>43.8</v>
      </c>
      <c r="CE29">
        <v>46.5</v>
      </c>
      <c r="CF29">
        <v>0.22</v>
      </c>
      <c r="CG29">
        <v>-0.25</v>
      </c>
      <c r="CH29">
        <v>-0.02</v>
      </c>
      <c r="CI29">
        <v>0.21</v>
      </c>
      <c r="CJ29">
        <v>-0.26</v>
      </c>
      <c r="CK29">
        <v>-0.03</v>
      </c>
      <c r="CL29">
        <v>0.22</v>
      </c>
      <c r="CM29">
        <v>-0.25</v>
      </c>
      <c r="CN29">
        <v>-0.02</v>
      </c>
      <c r="CO29">
        <v>46.7</v>
      </c>
      <c r="CP29">
        <v>40</v>
      </c>
      <c r="CQ29">
        <v>43.3</v>
      </c>
      <c r="CR29">
        <v>68.099999999999994</v>
      </c>
      <c r="CS29">
        <v>60.5</v>
      </c>
      <c r="CT29">
        <v>64.2</v>
      </c>
      <c r="CU29">
        <v>44.2</v>
      </c>
      <c r="CV29">
        <v>32.799999999999997</v>
      </c>
      <c r="CW29">
        <v>38.4</v>
      </c>
      <c r="CX29">
        <v>20.8</v>
      </c>
      <c r="CY29">
        <v>12.8</v>
      </c>
      <c r="CZ29">
        <v>16.7</v>
      </c>
      <c r="DA29">
        <v>29.5</v>
      </c>
      <c r="DB29">
        <v>18.899999999999999</v>
      </c>
      <c r="DC29">
        <v>24.1</v>
      </c>
      <c r="DD29">
        <v>4.2904540000000004</v>
      </c>
      <c r="DE29">
        <v>3.804287</v>
      </c>
      <c r="DF29">
        <v>4.0426419999999998</v>
      </c>
    </row>
  </sheetData>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9"/>
  <sheetViews>
    <sheetView showGridLines="0" topLeftCell="B1" zoomScaleNormal="100" workbookViewId="0">
      <selection activeCell="B1" sqref="B1"/>
    </sheetView>
  </sheetViews>
  <sheetFormatPr defaultRowHeight="12" x14ac:dyDescent="0.2"/>
  <cols>
    <col min="1" max="1" width="13.28515625" style="435" hidden="1" customWidth="1"/>
    <col min="2" max="2" width="2.140625" style="435" customWidth="1"/>
    <col min="3" max="3" width="28.140625" style="435" customWidth="1"/>
    <col min="4" max="6" width="16" style="435" customWidth="1"/>
    <col min="7" max="7" width="1" style="435" customWidth="1"/>
    <col min="8" max="8" width="17.5703125" style="435" customWidth="1"/>
    <col min="9" max="9" width="16" style="435" customWidth="1"/>
    <col min="10" max="10" width="17.5703125" style="435" customWidth="1"/>
    <col min="11" max="11" width="1" style="435" customWidth="1"/>
    <col min="12" max="14" width="16" style="435" customWidth="1"/>
    <col min="15" max="15" width="1" style="435" customWidth="1"/>
    <col min="16" max="18" width="16" style="435" customWidth="1"/>
    <col min="19" max="19" width="1" style="435" customWidth="1"/>
    <col min="20" max="20" width="3" style="435" customWidth="1"/>
    <col min="21" max="21" width="4.42578125" style="435" customWidth="1"/>
    <col min="22" max="22" width="3" style="435" customWidth="1"/>
    <col min="23" max="26" width="7" style="435" customWidth="1"/>
    <col min="27" max="27" width="8.5703125" style="470" customWidth="1"/>
    <col min="28" max="28" width="9" style="435"/>
    <col min="29" max="38" width="9" style="435" customWidth="1"/>
    <col min="39" max="40" width="8.5703125" style="435" customWidth="1"/>
    <col min="41" max="41" width="9" style="437"/>
    <col min="42" max="43" width="8.5703125" style="435" customWidth="1"/>
    <col min="44" max="45" width="9" style="435"/>
    <col min="46" max="46" width="7.7109375" style="435" customWidth="1"/>
    <col min="47" max="47" width="9" style="436"/>
    <col min="48" max="260" width="9" style="435"/>
    <col min="261" max="261" width="2.140625" style="435" customWidth="1"/>
    <col min="262" max="262" width="24.42578125" style="435" customWidth="1"/>
    <col min="263" max="265" width="16" style="435" customWidth="1"/>
    <col min="266" max="266" width="1" style="435" customWidth="1"/>
    <col min="267" max="269" width="16" style="435" customWidth="1"/>
    <col min="270" max="270" width="1" style="435" customWidth="1"/>
    <col min="271" max="273" width="16" style="435" customWidth="1"/>
    <col min="274" max="274" width="1" style="435" customWidth="1"/>
    <col min="275" max="277" width="16" style="435" customWidth="1"/>
    <col min="278" max="278" width="1" style="435" customWidth="1"/>
    <col min="279" max="283" width="7" style="435" customWidth="1"/>
    <col min="284" max="294" width="9" style="435"/>
    <col min="295" max="299" width="8.5703125" style="435" customWidth="1"/>
    <col min="300" max="301" width="9" style="435"/>
    <col min="302" max="302" width="7.7109375" style="435" customWidth="1"/>
    <col min="303" max="516" width="9" style="435"/>
    <col min="517" max="517" width="2.140625" style="435" customWidth="1"/>
    <col min="518" max="518" width="24.42578125" style="435" customWidth="1"/>
    <col min="519" max="521" width="16" style="435" customWidth="1"/>
    <col min="522" max="522" width="1" style="435" customWidth="1"/>
    <col min="523" max="525" width="16" style="435" customWidth="1"/>
    <col min="526" max="526" width="1" style="435" customWidth="1"/>
    <col min="527" max="529" width="16" style="435" customWidth="1"/>
    <col min="530" max="530" width="1" style="435" customWidth="1"/>
    <col min="531" max="533" width="16" style="435" customWidth="1"/>
    <col min="534" max="534" width="1" style="435" customWidth="1"/>
    <col min="535" max="539" width="7" style="435" customWidth="1"/>
    <col min="540" max="550" width="9" style="435"/>
    <col min="551" max="555" width="8.5703125" style="435" customWidth="1"/>
    <col min="556" max="557" width="9" style="435"/>
    <col min="558" max="558" width="7.7109375" style="435" customWidth="1"/>
    <col min="559" max="772" width="9" style="435"/>
    <col min="773" max="773" width="2.140625" style="435" customWidth="1"/>
    <col min="774" max="774" width="24.42578125" style="435" customWidth="1"/>
    <col min="775" max="777" width="16" style="435" customWidth="1"/>
    <col min="778" max="778" width="1" style="435" customWidth="1"/>
    <col min="779" max="781" width="16" style="435" customWidth="1"/>
    <col min="782" max="782" width="1" style="435" customWidth="1"/>
    <col min="783" max="785" width="16" style="435" customWidth="1"/>
    <col min="786" max="786" width="1" style="435" customWidth="1"/>
    <col min="787" max="789" width="16" style="435" customWidth="1"/>
    <col min="790" max="790" width="1" style="435" customWidth="1"/>
    <col min="791" max="795" width="7" style="435" customWidth="1"/>
    <col min="796" max="806" width="9" style="435"/>
    <col min="807" max="811" width="8.5703125" style="435" customWidth="1"/>
    <col min="812" max="813" width="9" style="435"/>
    <col min="814" max="814" width="7.7109375" style="435" customWidth="1"/>
    <col min="815" max="1028" width="9" style="435"/>
    <col min="1029" max="1029" width="2.140625" style="435" customWidth="1"/>
    <col min="1030" max="1030" width="24.42578125" style="435" customWidth="1"/>
    <col min="1031" max="1033" width="16" style="435" customWidth="1"/>
    <col min="1034" max="1034" width="1" style="435" customWidth="1"/>
    <col min="1035" max="1037" width="16" style="435" customWidth="1"/>
    <col min="1038" max="1038" width="1" style="435" customWidth="1"/>
    <col min="1039" max="1041" width="16" style="435" customWidth="1"/>
    <col min="1042" max="1042" width="1" style="435" customWidth="1"/>
    <col min="1043" max="1045" width="16" style="435" customWidth="1"/>
    <col min="1046" max="1046" width="1" style="435" customWidth="1"/>
    <col min="1047" max="1051" width="7" style="435" customWidth="1"/>
    <col min="1052" max="1062" width="9" style="435"/>
    <col min="1063" max="1067" width="8.5703125" style="435" customWidth="1"/>
    <col min="1068" max="1069" width="9" style="435"/>
    <col min="1070" max="1070" width="7.7109375" style="435" customWidth="1"/>
    <col min="1071" max="1284" width="9" style="435"/>
    <col min="1285" max="1285" width="2.140625" style="435" customWidth="1"/>
    <col min="1286" max="1286" width="24.42578125" style="435" customWidth="1"/>
    <col min="1287" max="1289" width="16" style="435" customWidth="1"/>
    <col min="1290" max="1290" width="1" style="435" customWidth="1"/>
    <col min="1291" max="1293" width="16" style="435" customWidth="1"/>
    <col min="1294" max="1294" width="1" style="435" customWidth="1"/>
    <col min="1295" max="1297" width="16" style="435" customWidth="1"/>
    <col min="1298" max="1298" width="1" style="435" customWidth="1"/>
    <col min="1299" max="1301" width="16" style="435" customWidth="1"/>
    <col min="1302" max="1302" width="1" style="435" customWidth="1"/>
    <col min="1303" max="1307" width="7" style="435" customWidth="1"/>
    <col min="1308" max="1318" width="9" style="435"/>
    <col min="1319" max="1323" width="8.5703125" style="435" customWidth="1"/>
    <col min="1324" max="1325" width="9" style="435"/>
    <col min="1326" max="1326" width="7.7109375" style="435" customWidth="1"/>
    <col min="1327" max="1540" width="9" style="435"/>
    <col min="1541" max="1541" width="2.140625" style="435" customWidth="1"/>
    <col min="1542" max="1542" width="24.42578125" style="435" customWidth="1"/>
    <col min="1543" max="1545" width="16" style="435" customWidth="1"/>
    <col min="1546" max="1546" width="1" style="435" customWidth="1"/>
    <col min="1547" max="1549" width="16" style="435" customWidth="1"/>
    <col min="1550" max="1550" width="1" style="435" customWidth="1"/>
    <col min="1551" max="1553" width="16" style="435" customWidth="1"/>
    <col min="1554" max="1554" width="1" style="435" customWidth="1"/>
    <col min="1555" max="1557" width="16" style="435" customWidth="1"/>
    <col min="1558" max="1558" width="1" style="435" customWidth="1"/>
    <col min="1559" max="1563" width="7" style="435" customWidth="1"/>
    <col min="1564" max="1574" width="9" style="435"/>
    <col min="1575" max="1579" width="8.5703125" style="435" customWidth="1"/>
    <col min="1580" max="1581" width="9" style="435"/>
    <col min="1582" max="1582" width="7.7109375" style="435" customWidth="1"/>
    <col min="1583" max="1796" width="9" style="435"/>
    <col min="1797" max="1797" width="2.140625" style="435" customWidth="1"/>
    <col min="1798" max="1798" width="24.42578125" style="435" customWidth="1"/>
    <col min="1799" max="1801" width="16" style="435" customWidth="1"/>
    <col min="1802" max="1802" width="1" style="435" customWidth="1"/>
    <col min="1803" max="1805" width="16" style="435" customWidth="1"/>
    <col min="1806" max="1806" width="1" style="435" customWidth="1"/>
    <col min="1807" max="1809" width="16" style="435" customWidth="1"/>
    <col min="1810" max="1810" width="1" style="435" customWidth="1"/>
    <col min="1811" max="1813" width="16" style="435" customWidth="1"/>
    <col min="1814" max="1814" width="1" style="435" customWidth="1"/>
    <col min="1815" max="1819" width="7" style="435" customWidth="1"/>
    <col min="1820" max="1830" width="9" style="435"/>
    <col min="1831" max="1835" width="8.5703125" style="435" customWidth="1"/>
    <col min="1836" max="1837" width="9" style="435"/>
    <col min="1838" max="1838" width="7.7109375" style="435" customWidth="1"/>
    <col min="1839" max="2052" width="9" style="435"/>
    <col min="2053" max="2053" width="2.140625" style="435" customWidth="1"/>
    <col min="2054" max="2054" width="24.42578125" style="435" customWidth="1"/>
    <col min="2055" max="2057" width="16" style="435" customWidth="1"/>
    <col min="2058" max="2058" width="1" style="435" customWidth="1"/>
    <col min="2059" max="2061" width="16" style="435" customWidth="1"/>
    <col min="2062" max="2062" width="1" style="435" customWidth="1"/>
    <col min="2063" max="2065" width="16" style="435" customWidth="1"/>
    <col min="2066" max="2066" width="1" style="435" customWidth="1"/>
    <col min="2067" max="2069" width="16" style="435" customWidth="1"/>
    <col min="2070" max="2070" width="1" style="435" customWidth="1"/>
    <col min="2071" max="2075" width="7" style="435" customWidth="1"/>
    <col min="2076" max="2086" width="9" style="435"/>
    <col min="2087" max="2091" width="8.5703125" style="435" customWidth="1"/>
    <col min="2092" max="2093" width="9" style="435"/>
    <col min="2094" max="2094" width="7.7109375" style="435" customWidth="1"/>
    <col min="2095" max="2308" width="9" style="435"/>
    <col min="2309" max="2309" width="2.140625" style="435" customWidth="1"/>
    <col min="2310" max="2310" width="24.42578125" style="435" customWidth="1"/>
    <col min="2311" max="2313" width="16" style="435" customWidth="1"/>
    <col min="2314" max="2314" width="1" style="435" customWidth="1"/>
    <col min="2315" max="2317" width="16" style="435" customWidth="1"/>
    <col min="2318" max="2318" width="1" style="435" customWidth="1"/>
    <col min="2319" max="2321" width="16" style="435" customWidth="1"/>
    <col min="2322" max="2322" width="1" style="435" customWidth="1"/>
    <col min="2323" max="2325" width="16" style="435" customWidth="1"/>
    <col min="2326" max="2326" width="1" style="435" customWidth="1"/>
    <col min="2327" max="2331" width="7" style="435" customWidth="1"/>
    <col min="2332" max="2342" width="9" style="435"/>
    <col min="2343" max="2347" width="8.5703125" style="435" customWidth="1"/>
    <col min="2348" max="2349" width="9" style="435"/>
    <col min="2350" max="2350" width="7.7109375" style="435" customWidth="1"/>
    <col min="2351" max="2564" width="9" style="435"/>
    <col min="2565" max="2565" width="2.140625" style="435" customWidth="1"/>
    <col min="2566" max="2566" width="24.42578125" style="435" customWidth="1"/>
    <col min="2567" max="2569" width="16" style="435" customWidth="1"/>
    <col min="2570" max="2570" width="1" style="435" customWidth="1"/>
    <col min="2571" max="2573" width="16" style="435" customWidth="1"/>
    <col min="2574" max="2574" width="1" style="435" customWidth="1"/>
    <col min="2575" max="2577" width="16" style="435" customWidth="1"/>
    <col min="2578" max="2578" width="1" style="435" customWidth="1"/>
    <col min="2579" max="2581" width="16" style="435" customWidth="1"/>
    <col min="2582" max="2582" width="1" style="435" customWidth="1"/>
    <col min="2583" max="2587" width="7" style="435" customWidth="1"/>
    <col min="2588" max="2598" width="9" style="435"/>
    <col min="2599" max="2603" width="8.5703125" style="435" customWidth="1"/>
    <col min="2604" max="2605" width="9" style="435"/>
    <col min="2606" max="2606" width="7.7109375" style="435" customWidth="1"/>
    <col min="2607" max="2820" width="9" style="435"/>
    <col min="2821" max="2821" width="2.140625" style="435" customWidth="1"/>
    <col min="2822" max="2822" width="24.42578125" style="435" customWidth="1"/>
    <col min="2823" max="2825" width="16" style="435" customWidth="1"/>
    <col min="2826" max="2826" width="1" style="435" customWidth="1"/>
    <col min="2827" max="2829" width="16" style="435" customWidth="1"/>
    <col min="2830" max="2830" width="1" style="435" customWidth="1"/>
    <col min="2831" max="2833" width="16" style="435" customWidth="1"/>
    <col min="2834" max="2834" width="1" style="435" customWidth="1"/>
    <col min="2835" max="2837" width="16" style="435" customWidth="1"/>
    <col min="2838" max="2838" width="1" style="435" customWidth="1"/>
    <col min="2839" max="2843" width="7" style="435" customWidth="1"/>
    <col min="2844" max="2854" width="9" style="435"/>
    <col min="2855" max="2859" width="8.5703125" style="435" customWidth="1"/>
    <col min="2860" max="2861" width="9" style="435"/>
    <col min="2862" max="2862" width="7.7109375" style="435" customWidth="1"/>
    <col min="2863" max="3076" width="9" style="435"/>
    <col min="3077" max="3077" width="2.140625" style="435" customWidth="1"/>
    <col min="3078" max="3078" width="24.42578125" style="435" customWidth="1"/>
    <col min="3079" max="3081" width="16" style="435" customWidth="1"/>
    <col min="3082" max="3082" width="1" style="435" customWidth="1"/>
    <col min="3083" max="3085" width="16" style="435" customWidth="1"/>
    <col min="3086" max="3086" width="1" style="435" customWidth="1"/>
    <col min="3087" max="3089" width="16" style="435" customWidth="1"/>
    <col min="3090" max="3090" width="1" style="435" customWidth="1"/>
    <col min="3091" max="3093" width="16" style="435" customWidth="1"/>
    <col min="3094" max="3094" width="1" style="435" customWidth="1"/>
    <col min="3095" max="3099" width="7" style="435" customWidth="1"/>
    <col min="3100" max="3110" width="9" style="435"/>
    <col min="3111" max="3115" width="8.5703125" style="435" customWidth="1"/>
    <col min="3116" max="3117" width="9" style="435"/>
    <col min="3118" max="3118" width="7.7109375" style="435" customWidth="1"/>
    <col min="3119" max="3332" width="9" style="435"/>
    <col min="3333" max="3333" width="2.140625" style="435" customWidth="1"/>
    <col min="3334" max="3334" width="24.42578125" style="435" customWidth="1"/>
    <col min="3335" max="3337" width="16" style="435" customWidth="1"/>
    <col min="3338" max="3338" width="1" style="435" customWidth="1"/>
    <col min="3339" max="3341" width="16" style="435" customWidth="1"/>
    <col min="3342" max="3342" width="1" style="435" customWidth="1"/>
    <col min="3343" max="3345" width="16" style="435" customWidth="1"/>
    <col min="3346" max="3346" width="1" style="435" customWidth="1"/>
    <col min="3347" max="3349" width="16" style="435" customWidth="1"/>
    <col min="3350" max="3350" width="1" style="435" customWidth="1"/>
    <col min="3351" max="3355" width="7" style="435" customWidth="1"/>
    <col min="3356" max="3366" width="9" style="435"/>
    <col min="3367" max="3371" width="8.5703125" style="435" customWidth="1"/>
    <col min="3372" max="3373" width="9" style="435"/>
    <col min="3374" max="3374" width="7.7109375" style="435" customWidth="1"/>
    <col min="3375" max="3588" width="9" style="435"/>
    <col min="3589" max="3589" width="2.140625" style="435" customWidth="1"/>
    <col min="3590" max="3590" width="24.42578125" style="435" customWidth="1"/>
    <col min="3591" max="3593" width="16" style="435" customWidth="1"/>
    <col min="3594" max="3594" width="1" style="435" customWidth="1"/>
    <col min="3595" max="3597" width="16" style="435" customWidth="1"/>
    <col min="3598" max="3598" width="1" style="435" customWidth="1"/>
    <col min="3599" max="3601" width="16" style="435" customWidth="1"/>
    <col min="3602" max="3602" width="1" style="435" customWidth="1"/>
    <col min="3603" max="3605" width="16" style="435" customWidth="1"/>
    <col min="3606" max="3606" width="1" style="435" customWidth="1"/>
    <col min="3607" max="3611" width="7" style="435" customWidth="1"/>
    <col min="3612" max="3622" width="9" style="435"/>
    <col min="3623" max="3627" width="8.5703125" style="435" customWidth="1"/>
    <col min="3628" max="3629" width="9" style="435"/>
    <col min="3630" max="3630" width="7.7109375" style="435" customWidth="1"/>
    <col min="3631" max="3844" width="9" style="435"/>
    <col min="3845" max="3845" width="2.140625" style="435" customWidth="1"/>
    <col min="3846" max="3846" width="24.42578125" style="435" customWidth="1"/>
    <col min="3847" max="3849" width="16" style="435" customWidth="1"/>
    <col min="3850" max="3850" width="1" style="435" customWidth="1"/>
    <col min="3851" max="3853" width="16" style="435" customWidth="1"/>
    <col min="3854" max="3854" width="1" style="435" customWidth="1"/>
    <col min="3855" max="3857" width="16" style="435" customWidth="1"/>
    <col min="3858" max="3858" width="1" style="435" customWidth="1"/>
    <col min="3859" max="3861" width="16" style="435" customWidth="1"/>
    <col min="3862" max="3862" width="1" style="435" customWidth="1"/>
    <col min="3863" max="3867" width="7" style="435" customWidth="1"/>
    <col min="3868" max="3878" width="9" style="435"/>
    <col min="3879" max="3883" width="8.5703125" style="435" customWidth="1"/>
    <col min="3884" max="3885" width="9" style="435"/>
    <col min="3886" max="3886" width="7.7109375" style="435" customWidth="1"/>
    <col min="3887" max="4100" width="9" style="435"/>
    <col min="4101" max="4101" width="2.140625" style="435" customWidth="1"/>
    <col min="4102" max="4102" width="24.42578125" style="435" customWidth="1"/>
    <col min="4103" max="4105" width="16" style="435" customWidth="1"/>
    <col min="4106" max="4106" width="1" style="435" customWidth="1"/>
    <col min="4107" max="4109" width="16" style="435" customWidth="1"/>
    <col min="4110" max="4110" width="1" style="435" customWidth="1"/>
    <col min="4111" max="4113" width="16" style="435" customWidth="1"/>
    <col min="4114" max="4114" width="1" style="435" customWidth="1"/>
    <col min="4115" max="4117" width="16" style="435" customWidth="1"/>
    <col min="4118" max="4118" width="1" style="435" customWidth="1"/>
    <col min="4119" max="4123" width="7" style="435" customWidth="1"/>
    <col min="4124" max="4134" width="9" style="435"/>
    <col min="4135" max="4139" width="8.5703125" style="435" customWidth="1"/>
    <col min="4140" max="4141" width="9" style="435"/>
    <col min="4142" max="4142" width="7.7109375" style="435" customWidth="1"/>
    <col min="4143" max="4356" width="9" style="435"/>
    <col min="4357" max="4357" width="2.140625" style="435" customWidth="1"/>
    <col min="4358" max="4358" width="24.42578125" style="435" customWidth="1"/>
    <col min="4359" max="4361" width="16" style="435" customWidth="1"/>
    <col min="4362" max="4362" width="1" style="435" customWidth="1"/>
    <col min="4363" max="4365" width="16" style="435" customWidth="1"/>
    <col min="4366" max="4366" width="1" style="435" customWidth="1"/>
    <col min="4367" max="4369" width="16" style="435" customWidth="1"/>
    <col min="4370" max="4370" width="1" style="435" customWidth="1"/>
    <col min="4371" max="4373" width="16" style="435" customWidth="1"/>
    <col min="4374" max="4374" width="1" style="435" customWidth="1"/>
    <col min="4375" max="4379" width="7" style="435" customWidth="1"/>
    <col min="4380" max="4390" width="9" style="435"/>
    <col min="4391" max="4395" width="8.5703125" style="435" customWidth="1"/>
    <col min="4396" max="4397" width="9" style="435"/>
    <col min="4398" max="4398" width="7.7109375" style="435" customWidth="1"/>
    <col min="4399" max="4612" width="9" style="435"/>
    <col min="4613" max="4613" width="2.140625" style="435" customWidth="1"/>
    <col min="4614" max="4614" width="24.42578125" style="435" customWidth="1"/>
    <col min="4615" max="4617" width="16" style="435" customWidth="1"/>
    <col min="4618" max="4618" width="1" style="435" customWidth="1"/>
    <col min="4619" max="4621" width="16" style="435" customWidth="1"/>
    <col min="4622" max="4622" width="1" style="435" customWidth="1"/>
    <col min="4623" max="4625" width="16" style="435" customWidth="1"/>
    <col min="4626" max="4626" width="1" style="435" customWidth="1"/>
    <col min="4627" max="4629" width="16" style="435" customWidth="1"/>
    <col min="4630" max="4630" width="1" style="435" customWidth="1"/>
    <col min="4631" max="4635" width="7" style="435" customWidth="1"/>
    <col min="4636" max="4646" width="9" style="435"/>
    <col min="4647" max="4651" width="8.5703125" style="435" customWidth="1"/>
    <col min="4652" max="4653" width="9" style="435"/>
    <col min="4654" max="4654" width="7.7109375" style="435" customWidth="1"/>
    <col min="4655" max="4868" width="9" style="435"/>
    <col min="4869" max="4869" width="2.140625" style="435" customWidth="1"/>
    <col min="4870" max="4870" width="24.42578125" style="435" customWidth="1"/>
    <col min="4871" max="4873" width="16" style="435" customWidth="1"/>
    <col min="4874" max="4874" width="1" style="435" customWidth="1"/>
    <col min="4875" max="4877" width="16" style="435" customWidth="1"/>
    <col min="4878" max="4878" width="1" style="435" customWidth="1"/>
    <col min="4879" max="4881" width="16" style="435" customWidth="1"/>
    <col min="4882" max="4882" width="1" style="435" customWidth="1"/>
    <col min="4883" max="4885" width="16" style="435" customWidth="1"/>
    <col min="4886" max="4886" width="1" style="435" customWidth="1"/>
    <col min="4887" max="4891" width="7" style="435" customWidth="1"/>
    <col min="4892" max="4902" width="9" style="435"/>
    <col min="4903" max="4907" width="8.5703125" style="435" customWidth="1"/>
    <col min="4908" max="4909" width="9" style="435"/>
    <col min="4910" max="4910" width="7.7109375" style="435" customWidth="1"/>
    <col min="4911" max="5124" width="9" style="435"/>
    <col min="5125" max="5125" width="2.140625" style="435" customWidth="1"/>
    <col min="5126" max="5126" width="24.42578125" style="435" customWidth="1"/>
    <col min="5127" max="5129" width="16" style="435" customWidth="1"/>
    <col min="5130" max="5130" width="1" style="435" customWidth="1"/>
    <col min="5131" max="5133" width="16" style="435" customWidth="1"/>
    <col min="5134" max="5134" width="1" style="435" customWidth="1"/>
    <col min="5135" max="5137" width="16" style="435" customWidth="1"/>
    <col min="5138" max="5138" width="1" style="435" customWidth="1"/>
    <col min="5139" max="5141" width="16" style="435" customWidth="1"/>
    <col min="5142" max="5142" width="1" style="435" customWidth="1"/>
    <col min="5143" max="5147" width="7" style="435" customWidth="1"/>
    <col min="5148" max="5158" width="9" style="435"/>
    <col min="5159" max="5163" width="8.5703125" style="435" customWidth="1"/>
    <col min="5164" max="5165" width="9" style="435"/>
    <col min="5166" max="5166" width="7.7109375" style="435" customWidth="1"/>
    <col min="5167" max="5380" width="9" style="435"/>
    <col min="5381" max="5381" width="2.140625" style="435" customWidth="1"/>
    <col min="5382" max="5382" width="24.42578125" style="435" customWidth="1"/>
    <col min="5383" max="5385" width="16" style="435" customWidth="1"/>
    <col min="5386" max="5386" width="1" style="435" customWidth="1"/>
    <col min="5387" max="5389" width="16" style="435" customWidth="1"/>
    <col min="5390" max="5390" width="1" style="435" customWidth="1"/>
    <col min="5391" max="5393" width="16" style="435" customWidth="1"/>
    <col min="5394" max="5394" width="1" style="435" customWidth="1"/>
    <col min="5395" max="5397" width="16" style="435" customWidth="1"/>
    <col min="5398" max="5398" width="1" style="435" customWidth="1"/>
    <col min="5399" max="5403" width="7" style="435" customWidth="1"/>
    <col min="5404" max="5414" width="9" style="435"/>
    <col min="5415" max="5419" width="8.5703125" style="435" customWidth="1"/>
    <col min="5420" max="5421" width="9" style="435"/>
    <col min="5422" max="5422" width="7.7109375" style="435" customWidth="1"/>
    <col min="5423" max="5636" width="9" style="435"/>
    <col min="5637" max="5637" width="2.140625" style="435" customWidth="1"/>
    <col min="5638" max="5638" width="24.42578125" style="435" customWidth="1"/>
    <col min="5639" max="5641" width="16" style="435" customWidth="1"/>
    <col min="5642" max="5642" width="1" style="435" customWidth="1"/>
    <col min="5643" max="5645" width="16" style="435" customWidth="1"/>
    <col min="5646" max="5646" width="1" style="435" customWidth="1"/>
    <col min="5647" max="5649" width="16" style="435" customWidth="1"/>
    <col min="5650" max="5650" width="1" style="435" customWidth="1"/>
    <col min="5651" max="5653" width="16" style="435" customWidth="1"/>
    <col min="5654" max="5654" width="1" style="435" customWidth="1"/>
    <col min="5655" max="5659" width="7" style="435" customWidth="1"/>
    <col min="5660" max="5670" width="9" style="435"/>
    <col min="5671" max="5675" width="8.5703125" style="435" customWidth="1"/>
    <col min="5676" max="5677" width="9" style="435"/>
    <col min="5678" max="5678" width="7.7109375" style="435" customWidth="1"/>
    <col min="5679" max="5892" width="9" style="435"/>
    <col min="5893" max="5893" width="2.140625" style="435" customWidth="1"/>
    <col min="5894" max="5894" width="24.42578125" style="435" customWidth="1"/>
    <col min="5895" max="5897" width="16" style="435" customWidth="1"/>
    <col min="5898" max="5898" width="1" style="435" customWidth="1"/>
    <col min="5899" max="5901" width="16" style="435" customWidth="1"/>
    <col min="5902" max="5902" width="1" style="435" customWidth="1"/>
    <col min="5903" max="5905" width="16" style="435" customWidth="1"/>
    <col min="5906" max="5906" width="1" style="435" customWidth="1"/>
    <col min="5907" max="5909" width="16" style="435" customWidth="1"/>
    <col min="5910" max="5910" width="1" style="435" customWidth="1"/>
    <col min="5911" max="5915" width="7" style="435" customWidth="1"/>
    <col min="5916" max="5926" width="9" style="435"/>
    <col min="5927" max="5931" width="8.5703125" style="435" customWidth="1"/>
    <col min="5932" max="5933" width="9" style="435"/>
    <col min="5934" max="5934" width="7.7109375" style="435" customWidth="1"/>
    <col min="5935" max="6148" width="9" style="435"/>
    <col min="6149" max="6149" width="2.140625" style="435" customWidth="1"/>
    <col min="6150" max="6150" width="24.42578125" style="435" customWidth="1"/>
    <col min="6151" max="6153" width="16" style="435" customWidth="1"/>
    <col min="6154" max="6154" width="1" style="435" customWidth="1"/>
    <col min="6155" max="6157" width="16" style="435" customWidth="1"/>
    <col min="6158" max="6158" width="1" style="435" customWidth="1"/>
    <col min="6159" max="6161" width="16" style="435" customWidth="1"/>
    <col min="6162" max="6162" width="1" style="435" customWidth="1"/>
    <col min="6163" max="6165" width="16" style="435" customWidth="1"/>
    <col min="6166" max="6166" width="1" style="435" customWidth="1"/>
    <col min="6167" max="6171" width="7" style="435" customWidth="1"/>
    <col min="6172" max="6182" width="9" style="435"/>
    <col min="6183" max="6187" width="8.5703125" style="435" customWidth="1"/>
    <col min="6188" max="6189" width="9" style="435"/>
    <col min="6190" max="6190" width="7.7109375" style="435" customWidth="1"/>
    <col min="6191" max="6404" width="9" style="435"/>
    <col min="6405" max="6405" width="2.140625" style="435" customWidth="1"/>
    <col min="6406" max="6406" width="24.42578125" style="435" customWidth="1"/>
    <col min="6407" max="6409" width="16" style="435" customWidth="1"/>
    <col min="6410" max="6410" width="1" style="435" customWidth="1"/>
    <col min="6411" max="6413" width="16" style="435" customWidth="1"/>
    <col min="6414" max="6414" width="1" style="435" customWidth="1"/>
    <col min="6415" max="6417" width="16" style="435" customWidth="1"/>
    <col min="6418" max="6418" width="1" style="435" customWidth="1"/>
    <col min="6419" max="6421" width="16" style="435" customWidth="1"/>
    <col min="6422" max="6422" width="1" style="435" customWidth="1"/>
    <col min="6423" max="6427" width="7" style="435" customWidth="1"/>
    <col min="6428" max="6438" width="9" style="435"/>
    <col min="6439" max="6443" width="8.5703125" style="435" customWidth="1"/>
    <col min="6444" max="6445" width="9" style="435"/>
    <col min="6446" max="6446" width="7.7109375" style="435" customWidth="1"/>
    <col min="6447" max="6660" width="9" style="435"/>
    <col min="6661" max="6661" width="2.140625" style="435" customWidth="1"/>
    <col min="6662" max="6662" width="24.42578125" style="435" customWidth="1"/>
    <col min="6663" max="6665" width="16" style="435" customWidth="1"/>
    <col min="6666" max="6666" width="1" style="435" customWidth="1"/>
    <col min="6667" max="6669" width="16" style="435" customWidth="1"/>
    <col min="6670" max="6670" width="1" style="435" customWidth="1"/>
    <col min="6671" max="6673" width="16" style="435" customWidth="1"/>
    <col min="6674" max="6674" width="1" style="435" customWidth="1"/>
    <col min="6675" max="6677" width="16" style="435" customWidth="1"/>
    <col min="6678" max="6678" width="1" style="435" customWidth="1"/>
    <col min="6679" max="6683" width="7" style="435" customWidth="1"/>
    <col min="6684" max="6694" width="9" style="435"/>
    <col min="6695" max="6699" width="8.5703125" style="435" customWidth="1"/>
    <col min="6700" max="6701" width="9" style="435"/>
    <col min="6702" max="6702" width="7.7109375" style="435" customWidth="1"/>
    <col min="6703" max="6916" width="9" style="435"/>
    <col min="6917" max="6917" width="2.140625" style="435" customWidth="1"/>
    <col min="6918" max="6918" width="24.42578125" style="435" customWidth="1"/>
    <col min="6919" max="6921" width="16" style="435" customWidth="1"/>
    <col min="6922" max="6922" width="1" style="435" customWidth="1"/>
    <col min="6923" max="6925" width="16" style="435" customWidth="1"/>
    <col min="6926" max="6926" width="1" style="435" customWidth="1"/>
    <col min="6927" max="6929" width="16" style="435" customWidth="1"/>
    <col min="6930" max="6930" width="1" style="435" customWidth="1"/>
    <col min="6931" max="6933" width="16" style="435" customWidth="1"/>
    <col min="6934" max="6934" width="1" style="435" customWidth="1"/>
    <col min="6935" max="6939" width="7" style="435" customWidth="1"/>
    <col min="6940" max="6950" width="9" style="435"/>
    <col min="6951" max="6955" width="8.5703125" style="435" customWidth="1"/>
    <col min="6956" max="6957" width="9" style="435"/>
    <col min="6958" max="6958" width="7.7109375" style="435" customWidth="1"/>
    <col min="6959" max="7172" width="9" style="435"/>
    <col min="7173" max="7173" width="2.140625" style="435" customWidth="1"/>
    <col min="7174" max="7174" width="24.42578125" style="435" customWidth="1"/>
    <col min="7175" max="7177" width="16" style="435" customWidth="1"/>
    <col min="7178" max="7178" width="1" style="435" customWidth="1"/>
    <col min="7179" max="7181" width="16" style="435" customWidth="1"/>
    <col min="7182" max="7182" width="1" style="435" customWidth="1"/>
    <col min="7183" max="7185" width="16" style="435" customWidth="1"/>
    <col min="7186" max="7186" width="1" style="435" customWidth="1"/>
    <col min="7187" max="7189" width="16" style="435" customWidth="1"/>
    <col min="7190" max="7190" width="1" style="435" customWidth="1"/>
    <col min="7191" max="7195" width="7" style="435" customWidth="1"/>
    <col min="7196" max="7206" width="9" style="435"/>
    <col min="7207" max="7211" width="8.5703125" style="435" customWidth="1"/>
    <col min="7212" max="7213" width="9" style="435"/>
    <col min="7214" max="7214" width="7.7109375" style="435" customWidth="1"/>
    <col min="7215" max="7428" width="9" style="435"/>
    <col min="7429" max="7429" width="2.140625" style="435" customWidth="1"/>
    <col min="7430" max="7430" width="24.42578125" style="435" customWidth="1"/>
    <col min="7431" max="7433" width="16" style="435" customWidth="1"/>
    <col min="7434" max="7434" width="1" style="435" customWidth="1"/>
    <col min="7435" max="7437" width="16" style="435" customWidth="1"/>
    <col min="7438" max="7438" width="1" style="435" customWidth="1"/>
    <col min="7439" max="7441" width="16" style="435" customWidth="1"/>
    <col min="7442" max="7442" width="1" style="435" customWidth="1"/>
    <col min="7443" max="7445" width="16" style="435" customWidth="1"/>
    <col min="7446" max="7446" width="1" style="435" customWidth="1"/>
    <col min="7447" max="7451" width="7" style="435" customWidth="1"/>
    <col min="7452" max="7462" width="9" style="435"/>
    <col min="7463" max="7467" width="8.5703125" style="435" customWidth="1"/>
    <col min="7468" max="7469" width="9" style="435"/>
    <col min="7470" max="7470" width="7.7109375" style="435" customWidth="1"/>
    <col min="7471" max="7684" width="9" style="435"/>
    <col min="7685" max="7685" width="2.140625" style="435" customWidth="1"/>
    <col min="7686" max="7686" width="24.42578125" style="435" customWidth="1"/>
    <col min="7687" max="7689" width="16" style="435" customWidth="1"/>
    <col min="7690" max="7690" width="1" style="435" customWidth="1"/>
    <col min="7691" max="7693" width="16" style="435" customWidth="1"/>
    <col min="7694" max="7694" width="1" style="435" customWidth="1"/>
    <col min="7695" max="7697" width="16" style="435" customWidth="1"/>
    <col min="7698" max="7698" width="1" style="435" customWidth="1"/>
    <col min="7699" max="7701" width="16" style="435" customWidth="1"/>
    <col min="7702" max="7702" width="1" style="435" customWidth="1"/>
    <col min="7703" max="7707" width="7" style="435" customWidth="1"/>
    <col min="7708" max="7718" width="9" style="435"/>
    <col min="7719" max="7723" width="8.5703125" style="435" customWidth="1"/>
    <col min="7724" max="7725" width="9" style="435"/>
    <col min="7726" max="7726" width="7.7109375" style="435" customWidth="1"/>
    <col min="7727" max="7940" width="9" style="435"/>
    <col min="7941" max="7941" width="2.140625" style="435" customWidth="1"/>
    <col min="7942" max="7942" width="24.42578125" style="435" customWidth="1"/>
    <col min="7943" max="7945" width="16" style="435" customWidth="1"/>
    <col min="7946" max="7946" width="1" style="435" customWidth="1"/>
    <col min="7947" max="7949" width="16" style="435" customWidth="1"/>
    <col min="7950" max="7950" width="1" style="435" customWidth="1"/>
    <col min="7951" max="7953" width="16" style="435" customWidth="1"/>
    <col min="7954" max="7954" width="1" style="435" customWidth="1"/>
    <col min="7955" max="7957" width="16" style="435" customWidth="1"/>
    <col min="7958" max="7958" width="1" style="435" customWidth="1"/>
    <col min="7959" max="7963" width="7" style="435" customWidth="1"/>
    <col min="7964" max="7974" width="9" style="435"/>
    <col min="7975" max="7979" width="8.5703125" style="435" customWidth="1"/>
    <col min="7980" max="7981" width="9" style="435"/>
    <col min="7982" max="7982" width="7.7109375" style="435" customWidth="1"/>
    <col min="7983" max="8196" width="9" style="435"/>
    <col min="8197" max="8197" width="2.140625" style="435" customWidth="1"/>
    <col min="8198" max="8198" width="24.42578125" style="435" customWidth="1"/>
    <col min="8199" max="8201" width="16" style="435" customWidth="1"/>
    <col min="8202" max="8202" width="1" style="435" customWidth="1"/>
    <col min="8203" max="8205" width="16" style="435" customWidth="1"/>
    <col min="8206" max="8206" width="1" style="435" customWidth="1"/>
    <col min="8207" max="8209" width="16" style="435" customWidth="1"/>
    <col min="8210" max="8210" width="1" style="435" customWidth="1"/>
    <col min="8211" max="8213" width="16" style="435" customWidth="1"/>
    <col min="8214" max="8214" width="1" style="435" customWidth="1"/>
    <col min="8215" max="8219" width="7" style="435" customWidth="1"/>
    <col min="8220" max="8230" width="9" style="435"/>
    <col min="8231" max="8235" width="8.5703125" style="435" customWidth="1"/>
    <col min="8236" max="8237" width="9" style="435"/>
    <col min="8238" max="8238" width="7.7109375" style="435" customWidth="1"/>
    <col min="8239" max="8452" width="9" style="435"/>
    <col min="8453" max="8453" width="2.140625" style="435" customWidth="1"/>
    <col min="8454" max="8454" width="24.42578125" style="435" customWidth="1"/>
    <col min="8455" max="8457" width="16" style="435" customWidth="1"/>
    <col min="8458" max="8458" width="1" style="435" customWidth="1"/>
    <col min="8459" max="8461" width="16" style="435" customWidth="1"/>
    <col min="8462" max="8462" width="1" style="435" customWidth="1"/>
    <col min="8463" max="8465" width="16" style="435" customWidth="1"/>
    <col min="8466" max="8466" width="1" style="435" customWidth="1"/>
    <col min="8467" max="8469" width="16" style="435" customWidth="1"/>
    <col min="8470" max="8470" width="1" style="435" customWidth="1"/>
    <col min="8471" max="8475" width="7" style="435" customWidth="1"/>
    <col min="8476" max="8486" width="9" style="435"/>
    <col min="8487" max="8491" width="8.5703125" style="435" customWidth="1"/>
    <col min="8492" max="8493" width="9" style="435"/>
    <col min="8494" max="8494" width="7.7109375" style="435" customWidth="1"/>
    <col min="8495" max="8708" width="9" style="435"/>
    <col min="8709" max="8709" width="2.140625" style="435" customWidth="1"/>
    <col min="8710" max="8710" width="24.42578125" style="435" customWidth="1"/>
    <col min="8711" max="8713" width="16" style="435" customWidth="1"/>
    <col min="8714" max="8714" width="1" style="435" customWidth="1"/>
    <col min="8715" max="8717" width="16" style="435" customWidth="1"/>
    <col min="8718" max="8718" width="1" style="435" customWidth="1"/>
    <col min="8719" max="8721" width="16" style="435" customWidth="1"/>
    <col min="8722" max="8722" width="1" style="435" customWidth="1"/>
    <col min="8723" max="8725" width="16" style="435" customWidth="1"/>
    <col min="8726" max="8726" width="1" style="435" customWidth="1"/>
    <col min="8727" max="8731" width="7" style="435" customWidth="1"/>
    <col min="8732" max="8742" width="9" style="435"/>
    <col min="8743" max="8747" width="8.5703125" style="435" customWidth="1"/>
    <col min="8748" max="8749" width="9" style="435"/>
    <col min="8750" max="8750" width="7.7109375" style="435" customWidth="1"/>
    <col min="8751" max="8964" width="9" style="435"/>
    <col min="8965" max="8965" width="2.140625" style="435" customWidth="1"/>
    <col min="8966" max="8966" width="24.42578125" style="435" customWidth="1"/>
    <col min="8967" max="8969" width="16" style="435" customWidth="1"/>
    <col min="8970" max="8970" width="1" style="435" customWidth="1"/>
    <col min="8971" max="8973" width="16" style="435" customWidth="1"/>
    <col min="8974" max="8974" width="1" style="435" customWidth="1"/>
    <col min="8975" max="8977" width="16" style="435" customWidth="1"/>
    <col min="8978" max="8978" width="1" style="435" customWidth="1"/>
    <col min="8979" max="8981" width="16" style="435" customWidth="1"/>
    <col min="8982" max="8982" width="1" style="435" customWidth="1"/>
    <col min="8983" max="8987" width="7" style="435" customWidth="1"/>
    <col min="8988" max="8998" width="9" style="435"/>
    <col min="8999" max="9003" width="8.5703125" style="435" customWidth="1"/>
    <col min="9004" max="9005" width="9" style="435"/>
    <col min="9006" max="9006" width="7.7109375" style="435" customWidth="1"/>
    <col min="9007" max="9220" width="9" style="435"/>
    <col min="9221" max="9221" width="2.140625" style="435" customWidth="1"/>
    <col min="9222" max="9222" width="24.42578125" style="435" customWidth="1"/>
    <col min="9223" max="9225" width="16" style="435" customWidth="1"/>
    <col min="9226" max="9226" width="1" style="435" customWidth="1"/>
    <col min="9227" max="9229" width="16" style="435" customWidth="1"/>
    <col min="9230" max="9230" width="1" style="435" customWidth="1"/>
    <col min="9231" max="9233" width="16" style="435" customWidth="1"/>
    <col min="9234" max="9234" width="1" style="435" customWidth="1"/>
    <col min="9235" max="9237" width="16" style="435" customWidth="1"/>
    <col min="9238" max="9238" width="1" style="435" customWidth="1"/>
    <col min="9239" max="9243" width="7" style="435" customWidth="1"/>
    <col min="9244" max="9254" width="9" style="435"/>
    <col min="9255" max="9259" width="8.5703125" style="435" customWidth="1"/>
    <col min="9260" max="9261" width="9" style="435"/>
    <col min="9262" max="9262" width="7.7109375" style="435" customWidth="1"/>
    <col min="9263" max="9476" width="9" style="435"/>
    <col min="9477" max="9477" width="2.140625" style="435" customWidth="1"/>
    <col min="9478" max="9478" width="24.42578125" style="435" customWidth="1"/>
    <col min="9479" max="9481" width="16" style="435" customWidth="1"/>
    <col min="9482" max="9482" width="1" style="435" customWidth="1"/>
    <col min="9483" max="9485" width="16" style="435" customWidth="1"/>
    <col min="9486" max="9486" width="1" style="435" customWidth="1"/>
    <col min="9487" max="9489" width="16" style="435" customWidth="1"/>
    <col min="9490" max="9490" width="1" style="435" customWidth="1"/>
    <col min="9491" max="9493" width="16" style="435" customWidth="1"/>
    <col min="9494" max="9494" width="1" style="435" customWidth="1"/>
    <col min="9495" max="9499" width="7" style="435" customWidth="1"/>
    <col min="9500" max="9510" width="9" style="435"/>
    <col min="9511" max="9515" width="8.5703125" style="435" customWidth="1"/>
    <col min="9516" max="9517" width="9" style="435"/>
    <col min="9518" max="9518" width="7.7109375" style="435" customWidth="1"/>
    <col min="9519" max="9732" width="9" style="435"/>
    <col min="9733" max="9733" width="2.140625" style="435" customWidth="1"/>
    <col min="9734" max="9734" width="24.42578125" style="435" customWidth="1"/>
    <col min="9735" max="9737" width="16" style="435" customWidth="1"/>
    <col min="9738" max="9738" width="1" style="435" customWidth="1"/>
    <col min="9739" max="9741" width="16" style="435" customWidth="1"/>
    <col min="9742" max="9742" width="1" style="435" customWidth="1"/>
    <col min="9743" max="9745" width="16" style="435" customWidth="1"/>
    <col min="9746" max="9746" width="1" style="435" customWidth="1"/>
    <col min="9747" max="9749" width="16" style="435" customWidth="1"/>
    <col min="9750" max="9750" width="1" style="435" customWidth="1"/>
    <col min="9751" max="9755" width="7" style="435" customWidth="1"/>
    <col min="9756" max="9766" width="9" style="435"/>
    <col min="9767" max="9771" width="8.5703125" style="435" customWidth="1"/>
    <col min="9772" max="9773" width="9" style="435"/>
    <col min="9774" max="9774" width="7.7109375" style="435" customWidth="1"/>
    <col min="9775" max="9988" width="9" style="435"/>
    <col min="9989" max="9989" width="2.140625" style="435" customWidth="1"/>
    <col min="9990" max="9990" width="24.42578125" style="435" customWidth="1"/>
    <col min="9991" max="9993" width="16" style="435" customWidth="1"/>
    <col min="9994" max="9994" width="1" style="435" customWidth="1"/>
    <col min="9995" max="9997" width="16" style="435" customWidth="1"/>
    <col min="9998" max="9998" width="1" style="435" customWidth="1"/>
    <col min="9999" max="10001" width="16" style="435" customWidth="1"/>
    <col min="10002" max="10002" width="1" style="435" customWidth="1"/>
    <col min="10003" max="10005" width="16" style="435" customWidth="1"/>
    <col min="10006" max="10006" width="1" style="435" customWidth="1"/>
    <col min="10007" max="10011" width="7" style="435" customWidth="1"/>
    <col min="10012" max="10022" width="9" style="435"/>
    <col min="10023" max="10027" width="8.5703125" style="435" customWidth="1"/>
    <col min="10028" max="10029" width="9" style="435"/>
    <col min="10030" max="10030" width="7.7109375" style="435" customWidth="1"/>
    <col min="10031" max="10244" width="9" style="435"/>
    <col min="10245" max="10245" width="2.140625" style="435" customWidth="1"/>
    <col min="10246" max="10246" width="24.42578125" style="435" customWidth="1"/>
    <col min="10247" max="10249" width="16" style="435" customWidth="1"/>
    <col min="10250" max="10250" width="1" style="435" customWidth="1"/>
    <col min="10251" max="10253" width="16" style="435" customWidth="1"/>
    <col min="10254" max="10254" width="1" style="435" customWidth="1"/>
    <col min="10255" max="10257" width="16" style="435" customWidth="1"/>
    <col min="10258" max="10258" width="1" style="435" customWidth="1"/>
    <col min="10259" max="10261" width="16" style="435" customWidth="1"/>
    <col min="10262" max="10262" width="1" style="435" customWidth="1"/>
    <col min="10263" max="10267" width="7" style="435" customWidth="1"/>
    <col min="10268" max="10278" width="9" style="435"/>
    <col min="10279" max="10283" width="8.5703125" style="435" customWidth="1"/>
    <col min="10284" max="10285" width="9" style="435"/>
    <col min="10286" max="10286" width="7.7109375" style="435" customWidth="1"/>
    <col min="10287" max="10500" width="9" style="435"/>
    <col min="10501" max="10501" width="2.140625" style="435" customWidth="1"/>
    <col min="10502" max="10502" width="24.42578125" style="435" customWidth="1"/>
    <col min="10503" max="10505" width="16" style="435" customWidth="1"/>
    <col min="10506" max="10506" width="1" style="435" customWidth="1"/>
    <col min="10507" max="10509" width="16" style="435" customWidth="1"/>
    <col min="10510" max="10510" width="1" style="435" customWidth="1"/>
    <col min="10511" max="10513" width="16" style="435" customWidth="1"/>
    <col min="10514" max="10514" width="1" style="435" customWidth="1"/>
    <col min="10515" max="10517" width="16" style="435" customWidth="1"/>
    <col min="10518" max="10518" width="1" style="435" customWidth="1"/>
    <col min="10519" max="10523" width="7" style="435" customWidth="1"/>
    <col min="10524" max="10534" width="9" style="435"/>
    <col min="10535" max="10539" width="8.5703125" style="435" customWidth="1"/>
    <col min="10540" max="10541" width="9" style="435"/>
    <col min="10542" max="10542" width="7.7109375" style="435" customWidth="1"/>
    <col min="10543" max="10756" width="9" style="435"/>
    <col min="10757" max="10757" width="2.140625" style="435" customWidth="1"/>
    <col min="10758" max="10758" width="24.42578125" style="435" customWidth="1"/>
    <col min="10759" max="10761" width="16" style="435" customWidth="1"/>
    <col min="10762" max="10762" width="1" style="435" customWidth="1"/>
    <col min="10763" max="10765" width="16" style="435" customWidth="1"/>
    <col min="10766" max="10766" width="1" style="435" customWidth="1"/>
    <col min="10767" max="10769" width="16" style="435" customWidth="1"/>
    <col min="10770" max="10770" width="1" style="435" customWidth="1"/>
    <col min="10771" max="10773" width="16" style="435" customWidth="1"/>
    <col min="10774" max="10774" width="1" style="435" customWidth="1"/>
    <col min="10775" max="10779" width="7" style="435" customWidth="1"/>
    <col min="10780" max="10790" width="9" style="435"/>
    <col min="10791" max="10795" width="8.5703125" style="435" customWidth="1"/>
    <col min="10796" max="10797" width="9" style="435"/>
    <col min="10798" max="10798" width="7.7109375" style="435" customWidth="1"/>
    <col min="10799" max="11012" width="9" style="435"/>
    <col min="11013" max="11013" width="2.140625" style="435" customWidth="1"/>
    <col min="11014" max="11014" width="24.42578125" style="435" customWidth="1"/>
    <col min="11015" max="11017" width="16" style="435" customWidth="1"/>
    <col min="11018" max="11018" width="1" style="435" customWidth="1"/>
    <col min="11019" max="11021" width="16" style="435" customWidth="1"/>
    <col min="11022" max="11022" width="1" style="435" customWidth="1"/>
    <col min="11023" max="11025" width="16" style="435" customWidth="1"/>
    <col min="11026" max="11026" width="1" style="435" customWidth="1"/>
    <col min="11027" max="11029" width="16" style="435" customWidth="1"/>
    <col min="11030" max="11030" width="1" style="435" customWidth="1"/>
    <col min="11031" max="11035" width="7" style="435" customWidth="1"/>
    <col min="11036" max="11046" width="9" style="435"/>
    <col min="11047" max="11051" width="8.5703125" style="435" customWidth="1"/>
    <col min="11052" max="11053" width="9" style="435"/>
    <col min="11054" max="11054" width="7.7109375" style="435" customWidth="1"/>
    <col min="11055" max="11268" width="9" style="435"/>
    <col min="11269" max="11269" width="2.140625" style="435" customWidth="1"/>
    <col min="11270" max="11270" width="24.42578125" style="435" customWidth="1"/>
    <col min="11271" max="11273" width="16" style="435" customWidth="1"/>
    <col min="11274" max="11274" width="1" style="435" customWidth="1"/>
    <col min="11275" max="11277" width="16" style="435" customWidth="1"/>
    <col min="11278" max="11278" width="1" style="435" customWidth="1"/>
    <col min="11279" max="11281" width="16" style="435" customWidth="1"/>
    <col min="11282" max="11282" width="1" style="435" customWidth="1"/>
    <col min="11283" max="11285" width="16" style="435" customWidth="1"/>
    <col min="11286" max="11286" width="1" style="435" customWidth="1"/>
    <col min="11287" max="11291" width="7" style="435" customWidth="1"/>
    <col min="11292" max="11302" width="9" style="435"/>
    <col min="11303" max="11307" width="8.5703125" style="435" customWidth="1"/>
    <col min="11308" max="11309" width="9" style="435"/>
    <col min="11310" max="11310" width="7.7109375" style="435" customWidth="1"/>
    <col min="11311" max="11524" width="9" style="435"/>
    <col min="11525" max="11525" width="2.140625" style="435" customWidth="1"/>
    <col min="11526" max="11526" width="24.42578125" style="435" customWidth="1"/>
    <col min="11527" max="11529" width="16" style="435" customWidth="1"/>
    <col min="11530" max="11530" width="1" style="435" customWidth="1"/>
    <col min="11531" max="11533" width="16" style="435" customWidth="1"/>
    <col min="11534" max="11534" width="1" style="435" customWidth="1"/>
    <col min="11535" max="11537" width="16" style="435" customWidth="1"/>
    <col min="11538" max="11538" width="1" style="435" customWidth="1"/>
    <col min="11539" max="11541" width="16" style="435" customWidth="1"/>
    <col min="11542" max="11542" width="1" style="435" customWidth="1"/>
    <col min="11543" max="11547" width="7" style="435" customWidth="1"/>
    <col min="11548" max="11558" width="9" style="435"/>
    <col min="11559" max="11563" width="8.5703125" style="435" customWidth="1"/>
    <col min="11564" max="11565" width="9" style="435"/>
    <col min="11566" max="11566" width="7.7109375" style="435" customWidth="1"/>
    <col min="11567" max="11780" width="9" style="435"/>
    <col min="11781" max="11781" width="2.140625" style="435" customWidth="1"/>
    <col min="11782" max="11782" width="24.42578125" style="435" customWidth="1"/>
    <col min="11783" max="11785" width="16" style="435" customWidth="1"/>
    <col min="11786" max="11786" width="1" style="435" customWidth="1"/>
    <col min="11787" max="11789" width="16" style="435" customWidth="1"/>
    <col min="11790" max="11790" width="1" style="435" customWidth="1"/>
    <col min="11791" max="11793" width="16" style="435" customWidth="1"/>
    <col min="11794" max="11794" width="1" style="435" customWidth="1"/>
    <col min="11795" max="11797" width="16" style="435" customWidth="1"/>
    <col min="11798" max="11798" width="1" style="435" customWidth="1"/>
    <col min="11799" max="11803" width="7" style="435" customWidth="1"/>
    <col min="11804" max="11814" width="9" style="435"/>
    <col min="11815" max="11819" width="8.5703125" style="435" customWidth="1"/>
    <col min="11820" max="11821" width="9" style="435"/>
    <col min="11822" max="11822" width="7.7109375" style="435" customWidth="1"/>
    <col min="11823" max="12036" width="9" style="435"/>
    <col min="12037" max="12037" width="2.140625" style="435" customWidth="1"/>
    <col min="12038" max="12038" width="24.42578125" style="435" customWidth="1"/>
    <col min="12039" max="12041" width="16" style="435" customWidth="1"/>
    <col min="12042" max="12042" width="1" style="435" customWidth="1"/>
    <col min="12043" max="12045" width="16" style="435" customWidth="1"/>
    <col min="12046" max="12046" width="1" style="435" customWidth="1"/>
    <col min="12047" max="12049" width="16" style="435" customWidth="1"/>
    <col min="12050" max="12050" width="1" style="435" customWidth="1"/>
    <col min="12051" max="12053" width="16" style="435" customWidth="1"/>
    <col min="12054" max="12054" width="1" style="435" customWidth="1"/>
    <col min="12055" max="12059" width="7" style="435" customWidth="1"/>
    <col min="12060" max="12070" width="9" style="435"/>
    <col min="12071" max="12075" width="8.5703125" style="435" customWidth="1"/>
    <col min="12076" max="12077" width="9" style="435"/>
    <col min="12078" max="12078" width="7.7109375" style="435" customWidth="1"/>
    <col min="12079" max="12292" width="9" style="435"/>
    <col min="12293" max="12293" width="2.140625" style="435" customWidth="1"/>
    <col min="12294" max="12294" width="24.42578125" style="435" customWidth="1"/>
    <col min="12295" max="12297" width="16" style="435" customWidth="1"/>
    <col min="12298" max="12298" width="1" style="435" customWidth="1"/>
    <col min="12299" max="12301" width="16" style="435" customWidth="1"/>
    <col min="12302" max="12302" width="1" style="435" customWidth="1"/>
    <col min="12303" max="12305" width="16" style="435" customWidth="1"/>
    <col min="12306" max="12306" width="1" style="435" customWidth="1"/>
    <col min="12307" max="12309" width="16" style="435" customWidth="1"/>
    <col min="12310" max="12310" width="1" style="435" customWidth="1"/>
    <col min="12311" max="12315" width="7" style="435" customWidth="1"/>
    <col min="12316" max="12326" width="9" style="435"/>
    <col min="12327" max="12331" width="8.5703125" style="435" customWidth="1"/>
    <col min="12332" max="12333" width="9" style="435"/>
    <col min="12334" max="12334" width="7.7109375" style="435" customWidth="1"/>
    <col min="12335" max="12548" width="9" style="435"/>
    <col min="12549" max="12549" width="2.140625" style="435" customWidth="1"/>
    <col min="12550" max="12550" width="24.42578125" style="435" customWidth="1"/>
    <col min="12551" max="12553" width="16" style="435" customWidth="1"/>
    <col min="12554" max="12554" width="1" style="435" customWidth="1"/>
    <col min="12555" max="12557" width="16" style="435" customWidth="1"/>
    <col min="12558" max="12558" width="1" style="435" customWidth="1"/>
    <col min="12559" max="12561" width="16" style="435" customWidth="1"/>
    <col min="12562" max="12562" width="1" style="435" customWidth="1"/>
    <col min="12563" max="12565" width="16" style="435" customWidth="1"/>
    <col min="12566" max="12566" width="1" style="435" customWidth="1"/>
    <col min="12567" max="12571" width="7" style="435" customWidth="1"/>
    <col min="12572" max="12582" width="9" style="435"/>
    <col min="12583" max="12587" width="8.5703125" style="435" customWidth="1"/>
    <col min="12588" max="12589" width="9" style="435"/>
    <col min="12590" max="12590" width="7.7109375" style="435" customWidth="1"/>
    <col min="12591" max="12804" width="9" style="435"/>
    <col min="12805" max="12805" width="2.140625" style="435" customWidth="1"/>
    <col min="12806" max="12806" width="24.42578125" style="435" customWidth="1"/>
    <col min="12807" max="12809" width="16" style="435" customWidth="1"/>
    <col min="12810" max="12810" width="1" style="435" customWidth="1"/>
    <col min="12811" max="12813" width="16" style="435" customWidth="1"/>
    <col min="12814" max="12814" width="1" style="435" customWidth="1"/>
    <col min="12815" max="12817" width="16" style="435" customWidth="1"/>
    <col min="12818" max="12818" width="1" style="435" customWidth="1"/>
    <col min="12819" max="12821" width="16" style="435" customWidth="1"/>
    <col min="12822" max="12822" width="1" style="435" customWidth="1"/>
    <col min="12823" max="12827" width="7" style="435" customWidth="1"/>
    <col min="12828" max="12838" width="9" style="435"/>
    <col min="12839" max="12843" width="8.5703125" style="435" customWidth="1"/>
    <col min="12844" max="12845" width="9" style="435"/>
    <col min="12846" max="12846" width="7.7109375" style="435" customWidth="1"/>
    <col min="12847" max="13060" width="9" style="435"/>
    <col min="13061" max="13061" width="2.140625" style="435" customWidth="1"/>
    <col min="13062" max="13062" width="24.42578125" style="435" customWidth="1"/>
    <col min="13063" max="13065" width="16" style="435" customWidth="1"/>
    <col min="13066" max="13066" width="1" style="435" customWidth="1"/>
    <col min="13067" max="13069" width="16" style="435" customWidth="1"/>
    <col min="13070" max="13070" width="1" style="435" customWidth="1"/>
    <col min="13071" max="13073" width="16" style="435" customWidth="1"/>
    <col min="13074" max="13074" width="1" style="435" customWidth="1"/>
    <col min="13075" max="13077" width="16" style="435" customWidth="1"/>
    <col min="13078" max="13078" width="1" style="435" customWidth="1"/>
    <col min="13079" max="13083" width="7" style="435" customWidth="1"/>
    <col min="13084" max="13094" width="9" style="435"/>
    <col min="13095" max="13099" width="8.5703125" style="435" customWidth="1"/>
    <col min="13100" max="13101" width="9" style="435"/>
    <col min="13102" max="13102" width="7.7109375" style="435" customWidth="1"/>
    <col min="13103" max="13316" width="9" style="435"/>
    <col min="13317" max="13317" width="2.140625" style="435" customWidth="1"/>
    <col min="13318" max="13318" width="24.42578125" style="435" customWidth="1"/>
    <col min="13319" max="13321" width="16" style="435" customWidth="1"/>
    <col min="13322" max="13322" width="1" style="435" customWidth="1"/>
    <col min="13323" max="13325" width="16" style="435" customWidth="1"/>
    <col min="13326" max="13326" width="1" style="435" customWidth="1"/>
    <col min="13327" max="13329" width="16" style="435" customWidth="1"/>
    <col min="13330" max="13330" width="1" style="435" customWidth="1"/>
    <col min="13331" max="13333" width="16" style="435" customWidth="1"/>
    <col min="13334" max="13334" width="1" style="435" customWidth="1"/>
    <col min="13335" max="13339" width="7" style="435" customWidth="1"/>
    <col min="13340" max="13350" width="9" style="435"/>
    <col min="13351" max="13355" width="8.5703125" style="435" customWidth="1"/>
    <col min="13356" max="13357" width="9" style="435"/>
    <col min="13358" max="13358" width="7.7109375" style="435" customWidth="1"/>
    <col min="13359" max="13572" width="9" style="435"/>
    <col min="13573" max="13573" width="2.140625" style="435" customWidth="1"/>
    <col min="13574" max="13574" width="24.42578125" style="435" customWidth="1"/>
    <col min="13575" max="13577" width="16" style="435" customWidth="1"/>
    <col min="13578" max="13578" width="1" style="435" customWidth="1"/>
    <col min="13579" max="13581" width="16" style="435" customWidth="1"/>
    <col min="13582" max="13582" width="1" style="435" customWidth="1"/>
    <col min="13583" max="13585" width="16" style="435" customWidth="1"/>
    <col min="13586" max="13586" width="1" style="435" customWidth="1"/>
    <col min="13587" max="13589" width="16" style="435" customWidth="1"/>
    <col min="13590" max="13590" width="1" style="435" customWidth="1"/>
    <col min="13591" max="13595" width="7" style="435" customWidth="1"/>
    <col min="13596" max="13606" width="9" style="435"/>
    <col min="13607" max="13611" width="8.5703125" style="435" customWidth="1"/>
    <col min="13612" max="13613" width="9" style="435"/>
    <col min="13614" max="13614" width="7.7109375" style="435" customWidth="1"/>
    <col min="13615" max="13828" width="9" style="435"/>
    <col min="13829" max="13829" width="2.140625" style="435" customWidth="1"/>
    <col min="13830" max="13830" width="24.42578125" style="435" customWidth="1"/>
    <col min="13831" max="13833" width="16" style="435" customWidth="1"/>
    <col min="13834" max="13834" width="1" style="435" customWidth="1"/>
    <col min="13835" max="13837" width="16" style="435" customWidth="1"/>
    <col min="13838" max="13838" width="1" style="435" customWidth="1"/>
    <col min="13839" max="13841" width="16" style="435" customWidth="1"/>
    <col min="13842" max="13842" width="1" style="435" customWidth="1"/>
    <col min="13843" max="13845" width="16" style="435" customWidth="1"/>
    <col min="13846" max="13846" width="1" style="435" customWidth="1"/>
    <col min="13847" max="13851" width="7" style="435" customWidth="1"/>
    <col min="13852" max="13862" width="9" style="435"/>
    <col min="13863" max="13867" width="8.5703125" style="435" customWidth="1"/>
    <col min="13868" max="13869" width="9" style="435"/>
    <col min="13870" max="13870" width="7.7109375" style="435" customWidth="1"/>
    <col min="13871" max="14084" width="9" style="435"/>
    <col min="14085" max="14085" width="2.140625" style="435" customWidth="1"/>
    <col min="14086" max="14086" width="24.42578125" style="435" customWidth="1"/>
    <col min="14087" max="14089" width="16" style="435" customWidth="1"/>
    <col min="14090" max="14090" width="1" style="435" customWidth="1"/>
    <col min="14091" max="14093" width="16" style="435" customWidth="1"/>
    <col min="14094" max="14094" width="1" style="435" customWidth="1"/>
    <col min="14095" max="14097" width="16" style="435" customWidth="1"/>
    <col min="14098" max="14098" width="1" style="435" customWidth="1"/>
    <col min="14099" max="14101" width="16" style="435" customWidth="1"/>
    <col min="14102" max="14102" width="1" style="435" customWidth="1"/>
    <col min="14103" max="14107" width="7" style="435" customWidth="1"/>
    <col min="14108" max="14118" width="9" style="435"/>
    <col min="14119" max="14123" width="8.5703125" style="435" customWidth="1"/>
    <col min="14124" max="14125" width="9" style="435"/>
    <col min="14126" max="14126" width="7.7109375" style="435" customWidth="1"/>
    <col min="14127" max="14340" width="9" style="435"/>
    <col min="14341" max="14341" width="2.140625" style="435" customWidth="1"/>
    <col min="14342" max="14342" width="24.42578125" style="435" customWidth="1"/>
    <col min="14343" max="14345" width="16" style="435" customWidth="1"/>
    <col min="14346" max="14346" width="1" style="435" customWidth="1"/>
    <col min="14347" max="14349" width="16" style="435" customWidth="1"/>
    <col min="14350" max="14350" width="1" style="435" customWidth="1"/>
    <col min="14351" max="14353" width="16" style="435" customWidth="1"/>
    <col min="14354" max="14354" width="1" style="435" customWidth="1"/>
    <col min="14355" max="14357" width="16" style="435" customWidth="1"/>
    <col min="14358" max="14358" width="1" style="435" customWidth="1"/>
    <col min="14359" max="14363" width="7" style="435" customWidth="1"/>
    <col min="14364" max="14374" width="9" style="435"/>
    <col min="14375" max="14379" width="8.5703125" style="435" customWidth="1"/>
    <col min="14380" max="14381" width="9" style="435"/>
    <col min="14382" max="14382" width="7.7109375" style="435" customWidth="1"/>
    <col min="14383" max="14596" width="9" style="435"/>
    <col min="14597" max="14597" width="2.140625" style="435" customWidth="1"/>
    <col min="14598" max="14598" width="24.42578125" style="435" customWidth="1"/>
    <col min="14599" max="14601" width="16" style="435" customWidth="1"/>
    <col min="14602" max="14602" width="1" style="435" customWidth="1"/>
    <col min="14603" max="14605" width="16" style="435" customWidth="1"/>
    <col min="14606" max="14606" width="1" style="435" customWidth="1"/>
    <col min="14607" max="14609" width="16" style="435" customWidth="1"/>
    <col min="14610" max="14610" width="1" style="435" customWidth="1"/>
    <col min="14611" max="14613" width="16" style="435" customWidth="1"/>
    <col min="14614" max="14614" width="1" style="435" customWidth="1"/>
    <col min="14615" max="14619" width="7" style="435" customWidth="1"/>
    <col min="14620" max="14630" width="9" style="435"/>
    <col min="14631" max="14635" width="8.5703125" style="435" customWidth="1"/>
    <col min="14636" max="14637" width="9" style="435"/>
    <col min="14638" max="14638" width="7.7109375" style="435" customWidth="1"/>
    <col min="14639" max="14852" width="9" style="435"/>
    <col min="14853" max="14853" width="2.140625" style="435" customWidth="1"/>
    <col min="14854" max="14854" width="24.42578125" style="435" customWidth="1"/>
    <col min="14855" max="14857" width="16" style="435" customWidth="1"/>
    <col min="14858" max="14858" width="1" style="435" customWidth="1"/>
    <col min="14859" max="14861" width="16" style="435" customWidth="1"/>
    <col min="14862" max="14862" width="1" style="435" customWidth="1"/>
    <col min="14863" max="14865" width="16" style="435" customWidth="1"/>
    <col min="14866" max="14866" width="1" style="435" customWidth="1"/>
    <col min="14867" max="14869" width="16" style="435" customWidth="1"/>
    <col min="14870" max="14870" width="1" style="435" customWidth="1"/>
    <col min="14871" max="14875" width="7" style="435" customWidth="1"/>
    <col min="14876" max="14886" width="9" style="435"/>
    <col min="14887" max="14891" width="8.5703125" style="435" customWidth="1"/>
    <col min="14892" max="14893" width="9" style="435"/>
    <col min="14894" max="14894" width="7.7109375" style="435" customWidth="1"/>
    <col min="14895" max="15108" width="9" style="435"/>
    <col min="15109" max="15109" width="2.140625" style="435" customWidth="1"/>
    <col min="15110" max="15110" width="24.42578125" style="435" customWidth="1"/>
    <col min="15111" max="15113" width="16" style="435" customWidth="1"/>
    <col min="15114" max="15114" width="1" style="435" customWidth="1"/>
    <col min="15115" max="15117" width="16" style="435" customWidth="1"/>
    <col min="15118" max="15118" width="1" style="435" customWidth="1"/>
    <col min="15119" max="15121" width="16" style="435" customWidth="1"/>
    <col min="15122" max="15122" width="1" style="435" customWidth="1"/>
    <col min="15123" max="15125" width="16" style="435" customWidth="1"/>
    <col min="15126" max="15126" width="1" style="435" customWidth="1"/>
    <col min="15127" max="15131" width="7" style="435" customWidth="1"/>
    <col min="15132" max="15142" width="9" style="435"/>
    <col min="15143" max="15147" width="8.5703125" style="435" customWidth="1"/>
    <col min="15148" max="15149" width="9" style="435"/>
    <col min="15150" max="15150" width="7.7109375" style="435" customWidth="1"/>
    <col min="15151" max="15364" width="9" style="435"/>
    <col min="15365" max="15365" width="2.140625" style="435" customWidth="1"/>
    <col min="15366" max="15366" width="24.42578125" style="435" customWidth="1"/>
    <col min="15367" max="15369" width="16" style="435" customWidth="1"/>
    <col min="15370" max="15370" width="1" style="435" customWidth="1"/>
    <col min="15371" max="15373" width="16" style="435" customWidth="1"/>
    <col min="15374" max="15374" width="1" style="435" customWidth="1"/>
    <col min="15375" max="15377" width="16" style="435" customWidth="1"/>
    <col min="15378" max="15378" width="1" style="435" customWidth="1"/>
    <col min="15379" max="15381" width="16" style="435" customWidth="1"/>
    <col min="15382" max="15382" width="1" style="435" customWidth="1"/>
    <col min="15383" max="15387" width="7" style="435" customWidth="1"/>
    <col min="15388" max="15398" width="9" style="435"/>
    <col min="15399" max="15403" width="8.5703125" style="435" customWidth="1"/>
    <col min="15404" max="15405" width="9" style="435"/>
    <col min="15406" max="15406" width="7.7109375" style="435" customWidth="1"/>
    <col min="15407" max="15620" width="9" style="435"/>
    <col min="15621" max="15621" width="2.140625" style="435" customWidth="1"/>
    <col min="15622" max="15622" width="24.42578125" style="435" customWidth="1"/>
    <col min="15623" max="15625" width="16" style="435" customWidth="1"/>
    <col min="15626" max="15626" width="1" style="435" customWidth="1"/>
    <col min="15627" max="15629" width="16" style="435" customWidth="1"/>
    <col min="15630" max="15630" width="1" style="435" customWidth="1"/>
    <col min="15631" max="15633" width="16" style="435" customWidth="1"/>
    <col min="15634" max="15634" width="1" style="435" customWidth="1"/>
    <col min="15635" max="15637" width="16" style="435" customWidth="1"/>
    <col min="15638" max="15638" width="1" style="435" customWidth="1"/>
    <col min="15639" max="15643" width="7" style="435" customWidth="1"/>
    <col min="15644" max="15654" width="9" style="435"/>
    <col min="15655" max="15659" width="8.5703125" style="435" customWidth="1"/>
    <col min="15660" max="15661" width="9" style="435"/>
    <col min="15662" max="15662" width="7.7109375" style="435" customWidth="1"/>
    <col min="15663" max="15876" width="9" style="435"/>
    <col min="15877" max="15877" width="2.140625" style="435" customWidth="1"/>
    <col min="15878" max="15878" width="24.42578125" style="435" customWidth="1"/>
    <col min="15879" max="15881" width="16" style="435" customWidth="1"/>
    <col min="15882" max="15882" width="1" style="435" customWidth="1"/>
    <col min="15883" max="15885" width="16" style="435" customWidth="1"/>
    <col min="15886" max="15886" width="1" style="435" customWidth="1"/>
    <col min="15887" max="15889" width="16" style="435" customWidth="1"/>
    <col min="15890" max="15890" width="1" style="435" customWidth="1"/>
    <col min="15891" max="15893" width="16" style="435" customWidth="1"/>
    <col min="15894" max="15894" width="1" style="435" customWidth="1"/>
    <col min="15895" max="15899" width="7" style="435" customWidth="1"/>
    <col min="15900" max="15910" width="9" style="435"/>
    <col min="15911" max="15915" width="8.5703125" style="435" customWidth="1"/>
    <col min="15916" max="15917" width="9" style="435"/>
    <col min="15918" max="15918" width="7.7109375" style="435" customWidth="1"/>
    <col min="15919" max="16132" width="9" style="435"/>
    <col min="16133" max="16133" width="2.140625" style="435" customWidth="1"/>
    <col min="16134" max="16134" width="24.42578125" style="435" customWidth="1"/>
    <col min="16135" max="16137" width="16" style="435" customWidth="1"/>
    <col min="16138" max="16138" width="1" style="435" customWidth="1"/>
    <col min="16139" max="16141" width="16" style="435" customWidth="1"/>
    <col min="16142" max="16142" width="1" style="435" customWidth="1"/>
    <col min="16143" max="16145" width="16" style="435" customWidth="1"/>
    <col min="16146" max="16146" width="1" style="435" customWidth="1"/>
    <col min="16147" max="16149" width="16" style="435" customWidth="1"/>
    <col min="16150" max="16150" width="1" style="435" customWidth="1"/>
    <col min="16151" max="16155" width="7" style="435" customWidth="1"/>
    <col min="16156" max="16166" width="9" style="435"/>
    <col min="16167" max="16171" width="8.5703125" style="435" customWidth="1"/>
    <col min="16172" max="16173" width="9" style="435"/>
    <col min="16174" max="16174" width="7.7109375" style="435" customWidth="1"/>
    <col min="16175" max="16384" width="9" style="435"/>
  </cols>
  <sheetData>
    <row r="1" spans="1:64" ht="14.25" customHeight="1" x14ac:dyDescent="0.2">
      <c r="B1" s="510" t="s">
        <v>491</v>
      </c>
      <c r="C1" s="503"/>
      <c r="D1" s="503"/>
      <c r="E1" s="503"/>
      <c r="F1" s="503"/>
      <c r="G1" s="503"/>
      <c r="H1" s="503"/>
      <c r="I1" s="503"/>
      <c r="J1" s="503"/>
      <c r="L1" s="503"/>
      <c r="M1" s="503"/>
      <c r="N1" s="503"/>
      <c r="AA1" s="884" t="s">
        <v>1670</v>
      </c>
      <c r="AV1" s="459"/>
      <c r="AW1" s="459"/>
      <c r="AX1" s="459"/>
      <c r="AY1" s="459"/>
      <c r="AZ1" s="459"/>
      <c r="BA1" s="459"/>
      <c r="BB1" s="459"/>
      <c r="BC1" s="459"/>
      <c r="BD1" s="459"/>
      <c r="BE1" s="459"/>
      <c r="BF1" s="459"/>
      <c r="BG1" s="459"/>
      <c r="BH1" s="459"/>
      <c r="BI1" s="459"/>
      <c r="BJ1" s="459"/>
      <c r="BK1" s="459"/>
      <c r="BL1" s="459"/>
    </row>
    <row r="2" spans="1:64" ht="12.75" customHeight="1" thickBot="1" x14ac:dyDescent="0.25">
      <c r="B2" s="321" t="s">
        <v>373</v>
      </c>
      <c r="C2" s="509"/>
      <c r="D2" s="434"/>
      <c r="E2" s="404"/>
      <c r="F2" s="404"/>
      <c r="G2" s="404"/>
      <c r="H2" s="434"/>
      <c r="I2" s="434"/>
      <c r="AA2" s="884" t="s">
        <v>372</v>
      </c>
      <c r="AV2" s="459"/>
      <c r="AW2" s="459"/>
      <c r="AX2" s="459"/>
      <c r="AY2" s="459"/>
      <c r="AZ2" s="459"/>
      <c r="BA2" s="459"/>
      <c r="BB2" s="459"/>
      <c r="BC2" s="459"/>
      <c r="BD2" s="459"/>
      <c r="BE2" s="459"/>
      <c r="BF2" s="459"/>
      <c r="BG2" s="459"/>
      <c r="BH2" s="459"/>
      <c r="BI2" s="459"/>
      <c r="BJ2" s="459"/>
      <c r="BK2" s="459"/>
      <c r="BL2" s="459"/>
    </row>
    <row r="3" spans="1:64" ht="12.75" customHeight="1" x14ac:dyDescent="0.2">
      <c r="B3" s="321" t="s">
        <v>371</v>
      </c>
      <c r="C3" s="434"/>
      <c r="D3" s="434"/>
      <c r="E3" s="434"/>
      <c r="F3" s="508" t="s">
        <v>158</v>
      </c>
      <c r="G3" s="507"/>
      <c r="H3" s="507"/>
      <c r="I3" s="507"/>
      <c r="J3" s="506"/>
      <c r="L3" s="503"/>
      <c r="M3" s="503"/>
      <c r="AA3" s="884" t="s">
        <v>1671</v>
      </c>
      <c r="AF3" s="335"/>
      <c r="AV3" s="459"/>
      <c r="AW3" s="459"/>
      <c r="AX3" s="459"/>
      <c r="AY3" s="459"/>
      <c r="AZ3" s="459"/>
      <c r="BA3" s="459"/>
      <c r="BB3" s="459"/>
      <c r="BC3" s="459"/>
      <c r="BD3" s="459"/>
      <c r="BE3" s="459"/>
      <c r="BF3" s="459"/>
      <c r="BG3" s="459"/>
      <c r="BH3" s="459"/>
      <c r="BI3" s="459"/>
      <c r="BJ3" s="459"/>
      <c r="BK3" s="459"/>
      <c r="BL3" s="459"/>
    </row>
    <row r="4" spans="1:64" ht="27" customHeight="1" x14ac:dyDescent="0.2">
      <c r="B4" s="321"/>
      <c r="C4" s="434"/>
      <c r="D4" s="434"/>
      <c r="E4" s="434"/>
      <c r="F4" s="427" t="s">
        <v>370</v>
      </c>
      <c r="G4" s="505"/>
      <c r="H4" s="1051" t="s">
        <v>1689</v>
      </c>
      <c r="I4" s="1051"/>
      <c r="J4" s="1052"/>
      <c r="L4" s="503"/>
      <c r="M4" s="503"/>
      <c r="AA4" s="885" t="s">
        <v>1672</v>
      </c>
      <c r="AF4" s="335"/>
      <c r="AV4" s="459"/>
      <c r="AW4" s="459"/>
      <c r="AX4" s="459"/>
      <c r="AY4" s="459"/>
      <c r="AZ4" s="459"/>
      <c r="BA4" s="459"/>
      <c r="BB4" s="459"/>
      <c r="BC4" s="459"/>
      <c r="BD4" s="459"/>
      <c r="BE4" s="459"/>
      <c r="BF4" s="459"/>
      <c r="BG4" s="459"/>
      <c r="BH4" s="459"/>
      <c r="BI4" s="459"/>
      <c r="BJ4" s="459"/>
      <c r="BK4" s="459"/>
      <c r="BL4" s="459"/>
    </row>
    <row r="5" spans="1:64" ht="12.75" customHeight="1" thickBot="1" x14ac:dyDescent="0.25">
      <c r="B5" s="321"/>
      <c r="C5" s="434"/>
      <c r="D5" s="434"/>
      <c r="E5" s="434"/>
      <c r="F5" s="426" t="s">
        <v>161</v>
      </c>
      <c r="G5" s="504"/>
      <c r="H5" s="1053" t="s">
        <v>162</v>
      </c>
      <c r="I5" s="1053"/>
      <c r="J5" s="1054"/>
      <c r="L5" s="503"/>
      <c r="M5" s="503"/>
      <c r="AA5" s="884" t="s">
        <v>1673</v>
      </c>
      <c r="AF5" s="335"/>
      <c r="AV5" s="459"/>
      <c r="AW5" s="459"/>
      <c r="AX5" s="459"/>
      <c r="AY5" s="459"/>
      <c r="AZ5" s="459"/>
      <c r="BA5" s="459"/>
      <c r="BB5" s="459"/>
      <c r="BC5" s="459"/>
      <c r="BD5" s="459"/>
      <c r="BE5" s="459"/>
      <c r="BF5" s="459"/>
      <c r="BG5" s="459"/>
      <c r="BH5" s="459"/>
      <c r="BI5" s="459"/>
      <c r="BJ5" s="459"/>
      <c r="BK5" s="459"/>
      <c r="BL5" s="459"/>
    </row>
    <row r="6" spans="1:64" s="470" customFormat="1" ht="21" customHeight="1" x14ac:dyDescent="0.2">
      <c r="D6" s="545">
        <v>2</v>
      </c>
      <c r="E6" s="545">
        <v>38</v>
      </c>
      <c r="F6" s="545">
        <v>74</v>
      </c>
      <c r="G6" s="879"/>
      <c r="H6" s="545">
        <v>2</v>
      </c>
      <c r="I6" s="545">
        <v>38</v>
      </c>
      <c r="J6" s="545">
        <v>74</v>
      </c>
      <c r="K6" s="880"/>
      <c r="L6" s="545">
        <v>14</v>
      </c>
      <c r="M6" s="545">
        <v>50</v>
      </c>
      <c r="N6" s="545">
        <v>86</v>
      </c>
      <c r="O6" s="881"/>
      <c r="P6" s="545">
        <v>17</v>
      </c>
      <c r="Q6" s="545">
        <v>53</v>
      </c>
      <c r="R6" s="545">
        <v>89</v>
      </c>
      <c r="AA6" s="882" t="s">
        <v>369</v>
      </c>
      <c r="AF6" s="512"/>
      <c r="AO6" s="883"/>
    </row>
    <row r="7" spans="1:64" s="448" customFormat="1" ht="27" customHeight="1" x14ac:dyDescent="0.2">
      <c r="B7" s="1055"/>
      <c r="C7" s="1055"/>
      <c r="D7" s="1029" t="s">
        <v>368</v>
      </c>
      <c r="E7" s="1029"/>
      <c r="F7" s="1029"/>
      <c r="G7" s="423"/>
      <c r="H7" s="1030" t="str">
        <f>H4</f>
        <v>Average Progress 8 score (4)(5)</v>
      </c>
      <c r="I7" s="1030"/>
      <c r="J7" s="1030"/>
      <c r="K7" s="502"/>
      <c r="L7" s="1027" t="str">
        <f>IF($H$4=$AA$1,"Progress 8 lower confidence interval","")</f>
        <v>Progress 8 lower confidence interval</v>
      </c>
      <c r="M7" s="1027"/>
      <c r="N7" s="1027"/>
      <c r="O7" s="421"/>
      <c r="P7" s="1027" t="str">
        <f>IF($H$4=$AA$1,"Progress 8 upper confidence interval","")</f>
        <v>Progress 8 upper confidence interval</v>
      </c>
      <c r="Q7" s="1027"/>
      <c r="R7" s="1027"/>
      <c r="S7" s="435"/>
      <c r="T7" s="435"/>
      <c r="U7" s="435"/>
      <c r="V7" s="435"/>
      <c r="W7" s="457"/>
      <c r="X7" s="457"/>
      <c r="Y7" s="457"/>
      <c r="Z7" s="457"/>
      <c r="AA7" s="886" t="s">
        <v>1674</v>
      </c>
      <c r="AB7" s="457"/>
      <c r="AF7" s="335"/>
      <c r="AP7" s="467"/>
      <c r="AR7" s="467"/>
      <c r="AS7" s="467"/>
      <c r="AT7" s="467"/>
      <c r="AU7" s="468"/>
      <c r="AV7" s="467"/>
      <c r="AW7" s="467"/>
      <c r="AX7" s="467"/>
      <c r="AY7" s="467"/>
      <c r="AZ7" s="467"/>
      <c r="BA7" s="467"/>
      <c r="BB7" s="467"/>
      <c r="BC7" s="467"/>
      <c r="BD7" s="467"/>
      <c r="BE7" s="467"/>
      <c r="BF7" s="467"/>
    </row>
    <row r="8" spans="1:64" s="448" customFormat="1" ht="36" customHeight="1" x14ac:dyDescent="0.2">
      <c r="A8" s="472"/>
      <c r="B8" s="1056"/>
      <c r="C8" s="1056"/>
      <c r="D8" s="416" t="s">
        <v>367</v>
      </c>
      <c r="E8" s="416" t="s">
        <v>366</v>
      </c>
      <c r="F8" s="416" t="s">
        <v>365</v>
      </c>
      <c r="G8" s="417"/>
      <c r="H8" s="416" t="s">
        <v>367</v>
      </c>
      <c r="I8" s="416" t="s">
        <v>366</v>
      </c>
      <c r="J8" s="416" t="s">
        <v>365</v>
      </c>
      <c r="K8" s="501"/>
      <c r="L8" s="413" t="str">
        <f>IF($H$4=$AA$1,D8,"")</f>
        <v>Pupils known to be eligible for free school meals</v>
      </c>
      <c r="M8" s="413" t="str">
        <f>IF($H$4=$AA$1,E8,"")</f>
        <v>All other pupils(9)</v>
      </c>
      <c r="N8" s="413" t="str">
        <f>IF($H$4=$AA$1,F8,"")</f>
        <v>All pupils(10)</v>
      </c>
      <c r="O8" s="414"/>
      <c r="P8" s="413" t="str">
        <f>IF($H$4=$AA$1,D8,"")</f>
        <v>Pupils known to be eligible for free school meals</v>
      </c>
      <c r="Q8" s="413" t="str">
        <f>IF($H$4=$AA$1,E8,"")</f>
        <v>All other pupils(9)</v>
      </c>
      <c r="R8" s="413" t="str">
        <f>IF($H$4=$AA$1,F8,"")</f>
        <v>All pupils(10)</v>
      </c>
      <c r="S8" s="435"/>
      <c r="T8" s="435"/>
      <c r="U8" s="435"/>
      <c r="V8" s="435"/>
      <c r="W8" s="1048"/>
      <c r="X8" s="1048"/>
      <c r="Y8" s="1048"/>
      <c r="Z8" s="457"/>
      <c r="AA8" s="885" t="s">
        <v>1675</v>
      </c>
      <c r="AB8" s="457"/>
      <c r="AF8" s="335"/>
      <c r="AP8" s="467"/>
      <c r="AR8" s="467"/>
      <c r="AS8" s="467"/>
      <c r="AT8" s="467"/>
      <c r="AU8" s="490"/>
      <c r="AV8" s="467"/>
      <c r="AW8" s="467"/>
      <c r="AX8" s="467"/>
      <c r="AY8" s="467"/>
      <c r="AZ8" s="467"/>
      <c r="BA8" s="467"/>
      <c r="BB8" s="467"/>
      <c r="BC8" s="467"/>
      <c r="BD8" s="467"/>
      <c r="BE8" s="467"/>
      <c r="BF8" s="467"/>
    </row>
    <row r="9" spans="1:64" s="448" customFormat="1" ht="12.75" customHeight="1" x14ac:dyDescent="0.2">
      <c r="A9" s="479" t="s">
        <v>70</v>
      </c>
      <c r="B9" s="499" t="s">
        <v>364</v>
      </c>
      <c r="C9" s="498"/>
      <c r="D9" s="398">
        <f>VLOOKUP($A9,'FeederSheet CH2b'!$B$2:$DF$7,D$6+$AA$21+$AA$20,FALSE)</f>
        <v>63408</v>
      </c>
      <c r="E9" s="398">
        <f>VLOOKUP($A9,'FeederSheet CH2b'!$B$2:$DF$7,E$6+$AA$21+$AA$20,FALSE)</f>
        <v>431427</v>
      </c>
      <c r="F9" s="398">
        <f>VLOOKUP($A9,'FeederSheet CH2b'!$B$2:$DF$7,F$6+$AA$21+$AA$20,FALSE)</f>
        <v>494835</v>
      </c>
      <c r="G9" s="398"/>
      <c r="H9" s="500">
        <f>VLOOKUP($A9,'FeederSheet CH2b'!$B$2:$DF$7,H$6+$AA$18+$AA$20,FALSE)</f>
        <v>-0.53</v>
      </c>
      <c r="I9" s="500">
        <f>VLOOKUP($A9,'FeederSheet CH2b'!$B$2:$DF$7,I$6+$AA$18+$AA$20,FALSE)</f>
        <v>0.05</v>
      </c>
      <c r="J9" s="500">
        <f>VLOOKUP($A9,'FeederSheet CH2b'!$B$2:$DF$7,J$6+$AA$18+$AA$20,FALSE)</f>
        <v>-0.02</v>
      </c>
      <c r="K9" s="485"/>
      <c r="L9" s="395">
        <f>IF($H$4=$AA$1,VLOOKUP($A9,'FeederSheet CH2b'!$B$2:$DF$7,L$6+$AA$20,FALSE),"")</f>
        <v>-0.54</v>
      </c>
      <c r="M9" s="395">
        <f>IF($H$4=$AA$1,VLOOKUP($A9,'FeederSheet CH2b'!$B$2:$DF$7,M$6+$AA$20,FALSE),"")</f>
        <v>0.05</v>
      </c>
      <c r="N9" s="395">
        <f>IF($H$4=$AA$1,VLOOKUP($A9,'FeederSheet CH2b'!$B$2:$DF$7,N$6+$AA$20,FALSE),"")</f>
        <v>-0.03</v>
      </c>
      <c r="O9" s="395"/>
      <c r="P9" s="395">
        <f>IF($H$4=$AA$1,VLOOKUP($A9,'FeederSheet CH2b'!$B$2:$DF$7,P$6+$AA$20,FALSE),"")</f>
        <v>-0.52</v>
      </c>
      <c r="Q9" s="395">
        <f>IF($H$4=$AA$1,VLOOKUP($A9,'FeederSheet CH2b'!$B$2:$DF$7,Q$6+$AA$20,FALSE),"")</f>
        <v>0.05</v>
      </c>
      <c r="R9" s="395">
        <f>IF($H$4=$AA$1,VLOOKUP($A9,'FeederSheet CH2b'!$B$2:$DF$7,R$6+$AA$20,FALSE),"")</f>
        <v>-0.02</v>
      </c>
      <c r="S9" s="435"/>
      <c r="T9" s="435"/>
      <c r="U9" s="435"/>
      <c r="V9" s="435"/>
      <c r="W9" s="473"/>
      <c r="X9" s="473"/>
      <c r="Y9" s="473"/>
      <c r="Z9" s="397"/>
      <c r="AA9" s="512" t="s">
        <v>156</v>
      </c>
      <c r="AF9" s="335"/>
      <c r="AP9" s="467"/>
      <c r="AR9" s="467"/>
      <c r="AS9" s="467"/>
      <c r="AT9" s="467"/>
      <c r="AU9" s="468"/>
      <c r="AV9" s="467"/>
      <c r="AW9" s="467"/>
      <c r="AX9" s="467"/>
      <c r="AY9" s="467"/>
      <c r="AZ9" s="467"/>
      <c r="BA9" s="467"/>
      <c r="BB9" s="467"/>
      <c r="BC9" s="467"/>
      <c r="BD9" s="467"/>
      <c r="BE9" s="467"/>
      <c r="BF9" s="467"/>
    </row>
    <row r="10" spans="1:64" s="457" customFormat="1" ht="12.75" customHeight="1" x14ac:dyDescent="0.2">
      <c r="A10" s="497"/>
      <c r="B10" s="499"/>
      <c r="C10" s="498"/>
      <c r="D10" s="487"/>
      <c r="E10" s="487"/>
      <c r="F10" s="487"/>
      <c r="G10" s="487"/>
      <c r="H10" s="486"/>
      <c r="I10" s="486"/>
      <c r="J10" s="486"/>
      <c r="K10" s="485"/>
      <c r="L10" s="495"/>
      <c r="M10" s="495"/>
      <c r="N10" s="495"/>
      <c r="O10" s="494"/>
      <c r="P10" s="494"/>
      <c r="Q10" s="494"/>
      <c r="R10" s="493"/>
      <c r="S10" s="435"/>
      <c r="T10" s="435"/>
      <c r="U10" s="435"/>
      <c r="V10" s="435"/>
      <c r="W10" s="473"/>
      <c r="X10" s="473"/>
      <c r="Y10" s="473"/>
      <c r="Z10" s="397"/>
      <c r="AA10" s="512" t="s">
        <v>159</v>
      </c>
      <c r="AF10" s="335"/>
      <c r="AP10" s="491"/>
      <c r="AR10" s="491"/>
      <c r="AS10" s="491"/>
      <c r="AT10" s="491"/>
      <c r="AU10" s="492"/>
      <c r="AV10" s="491"/>
      <c r="AW10" s="491"/>
      <c r="AX10" s="491"/>
      <c r="AY10" s="491"/>
      <c r="AZ10" s="491"/>
      <c r="BA10" s="491"/>
      <c r="BB10" s="491"/>
      <c r="BC10" s="491"/>
      <c r="BD10" s="491"/>
      <c r="BE10" s="491"/>
      <c r="BF10" s="491"/>
    </row>
    <row r="11" spans="1:64" s="457" customFormat="1" ht="12.75" customHeight="1" x14ac:dyDescent="0.2">
      <c r="A11" s="497"/>
      <c r="B11" s="321" t="s">
        <v>490</v>
      </c>
      <c r="C11" s="496"/>
      <c r="D11" s="487"/>
      <c r="E11" s="487"/>
      <c r="F11" s="487"/>
      <c r="G11" s="487"/>
      <c r="H11" s="486"/>
      <c r="I11" s="486"/>
      <c r="J11" s="486"/>
      <c r="K11" s="485"/>
      <c r="L11" s="495"/>
      <c r="M11" s="495"/>
      <c r="N11" s="495"/>
      <c r="O11" s="494"/>
      <c r="P11" s="494"/>
      <c r="Q11" s="494"/>
      <c r="R11" s="493"/>
      <c r="S11" s="435"/>
      <c r="T11" s="435"/>
      <c r="U11" s="435"/>
      <c r="V11" s="435"/>
      <c r="W11" s="473"/>
      <c r="X11" s="473"/>
      <c r="Y11" s="473"/>
      <c r="Z11" s="397"/>
      <c r="AA11" s="512" t="s">
        <v>162</v>
      </c>
      <c r="AF11" s="335"/>
      <c r="AP11" s="491"/>
      <c r="AR11" s="491"/>
      <c r="AS11" s="491"/>
      <c r="AT11" s="491"/>
      <c r="AU11" s="492"/>
      <c r="AV11" s="491"/>
      <c r="AW11" s="491"/>
      <c r="AX11" s="491"/>
      <c r="AY11" s="491"/>
      <c r="AZ11" s="491"/>
      <c r="BA11" s="491"/>
      <c r="BB11" s="491"/>
      <c r="BC11" s="491"/>
      <c r="BD11" s="491"/>
      <c r="BE11" s="491"/>
      <c r="BF11" s="491"/>
    </row>
    <row r="12" spans="1:64" s="488" customFormat="1" ht="12.75" customHeight="1" x14ac:dyDescent="0.2">
      <c r="A12" s="479" t="s">
        <v>108</v>
      </c>
      <c r="B12" s="483"/>
      <c r="C12" s="483" t="s">
        <v>108</v>
      </c>
      <c r="D12" s="487">
        <f>VLOOKUP($A12,'FeederSheet CH2b'!$B$2:$DF$7,D$6+$AA$21+$AA$20,FALSE)</f>
        <v>46115</v>
      </c>
      <c r="E12" s="487">
        <f>VLOOKUP($A12,'FeederSheet CH2b'!$B$2:$DF$7,E$6+$AA$21+$AA$20,FALSE)</f>
        <v>377325</v>
      </c>
      <c r="F12" s="487">
        <f>VLOOKUP($A12,'FeederSheet CH2b'!$B$2:$DF$7,F$6+$AA$21+$AA$20,FALSE)</f>
        <v>423440</v>
      </c>
      <c r="G12" s="487"/>
      <c r="H12" s="486">
        <f>VLOOKUP($A12,'FeederSheet CH2b'!$B$2:$DF$7,H$6+$AA$18+$AA$20,FALSE)</f>
        <v>-0.36</v>
      </c>
      <c r="I12" s="486">
        <f>VLOOKUP($A12,'FeederSheet CH2b'!$B$2:$DF$7,I$6+$AA$18+$AA$20,FALSE)</f>
        <v>0.13</v>
      </c>
      <c r="J12" s="486">
        <f>VLOOKUP($A12,'FeederSheet CH2b'!$B$2:$DF$7,J$6+$AA$18+$AA$20,FALSE)</f>
        <v>0.08</v>
      </c>
      <c r="K12" s="485"/>
      <c r="L12" s="484">
        <f>IF($H$4=$AA$1,VLOOKUP($A12,'FeederSheet CH2b'!$B$2:$DF$7,L$6+$AA$20,FALSE),"")</f>
        <v>-0.37</v>
      </c>
      <c r="M12" s="484">
        <f>IF($H$4=$AA$1,VLOOKUP($A12,'FeederSheet CH2b'!$B$2:$DF$7,M$6+$AA$20,FALSE),"")</f>
        <v>0.13</v>
      </c>
      <c r="N12" s="484">
        <f>IF($H$4=$AA$1,VLOOKUP($A12,'FeederSheet CH2b'!$B$2:$DF$7,N$6+$AA$20,FALSE),"")</f>
        <v>7.0000000000000007E-2</v>
      </c>
      <c r="O12" s="484"/>
      <c r="P12" s="484">
        <f>IF($H$4=$AA$1,VLOOKUP($A12,'FeederSheet CH2b'!$B$2:$DF$7,P$6+$AA$20,FALSE),"")</f>
        <v>-0.35</v>
      </c>
      <c r="Q12" s="484">
        <f>IF($H$4=$AA$1,VLOOKUP($A12,'FeederSheet CH2b'!$B$2:$DF$7,Q$6+$AA$20,FALSE),"")</f>
        <v>0.13</v>
      </c>
      <c r="R12" s="484">
        <f>IF($H$4=$AA$1,VLOOKUP($A12,'FeederSheet CH2b'!$B$2:$DF$7,R$6+$AA$20,FALSE),"")</f>
        <v>0.08</v>
      </c>
      <c r="S12" s="435"/>
      <c r="T12" s="435"/>
      <c r="U12" s="435"/>
      <c r="V12" s="435"/>
      <c r="W12" s="473"/>
      <c r="X12" s="473"/>
      <c r="Y12" s="473"/>
      <c r="Z12" s="397"/>
      <c r="AA12" s="470"/>
      <c r="AF12" s="335"/>
      <c r="AP12" s="489"/>
      <c r="AR12" s="489"/>
      <c r="AS12" s="489"/>
      <c r="AT12" s="489"/>
      <c r="AU12" s="490"/>
      <c r="AV12" s="489"/>
      <c r="AW12" s="489"/>
      <c r="AX12" s="489"/>
      <c r="AY12" s="489"/>
      <c r="AZ12" s="489"/>
      <c r="BA12" s="489"/>
      <c r="BB12" s="489"/>
      <c r="BC12" s="489"/>
      <c r="BD12" s="489"/>
      <c r="BE12" s="489"/>
      <c r="BF12" s="489"/>
    </row>
    <row r="13" spans="1:64" s="448" customFormat="1" ht="12.75" customHeight="1" x14ac:dyDescent="0.2">
      <c r="A13" s="479" t="s">
        <v>340</v>
      </c>
      <c r="B13" s="483"/>
      <c r="C13" s="483" t="s">
        <v>109</v>
      </c>
      <c r="D13" s="487">
        <f>VLOOKUP($A13,'FeederSheet CH2b'!$B$2:$DF$7,D$6+$AA$21+$AA$20,FALSE)</f>
        <v>17199</v>
      </c>
      <c r="E13" s="487">
        <f>VLOOKUP($A13,'FeederSheet CH2b'!$B$2:$DF$7,E$6+$AA$21+$AA$20,FALSE)</f>
        <v>53236</v>
      </c>
      <c r="F13" s="487">
        <f>VLOOKUP($A13,'FeederSheet CH2b'!$B$2:$DF$7,F$6+$AA$21+$AA$20,FALSE)</f>
        <v>70435</v>
      </c>
      <c r="G13" s="487"/>
      <c r="H13" s="486">
        <f>VLOOKUP($A13,'FeederSheet CH2b'!$B$2:$DF$7,H$6+$AA$18+$AA$20,FALSE)</f>
        <v>-0.99</v>
      </c>
      <c r="I13" s="486">
        <f>VLOOKUP($A13,'FeederSheet CH2b'!$B$2:$DF$7,I$6+$AA$18+$AA$20,FALSE)</f>
        <v>-0.48</v>
      </c>
      <c r="J13" s="486">
        <f>VLOOKUP($A13,'FeederSheet CH2b'!$B$2:$DF$7,J$6+$AA$18+$AA$20,FALSE)</f>
        <v>-0.61</v>
      </c>
      <c r="K13" s="485"/>
      <c r="L13" s="484">
        <f>IF($H$4=$AA$1,VLOOKUP($A13,'FeederSheet CH2b'!$B$2:$DF$7,L$6+$AA$20,FALSE),"")</f>
        <v>-1.01</v>
      </c>
      <c r="M13" s="484">
        <f>IF($H$4=$AA$1,VLOOKUP($A13,'FeederSheet CH2b'!$B$2:$DF$7,M$6+$AA$20,FALSE),"")</f>
        <v>-0.49</v>
      </c>
      <c r="N13" s="484">
        <f>IF($H$4=$AA$1,VLOOKUP($A13,'FeederSheet CH2b'!$B$2:$DF$7,N$6+$AA$20,FALSE),"")</f>
        <v>-0.62</v>
      </c>
      <c r="O13" s="484"/>
      <c r="P13" s="484">
        <f>IF($H$4=$AA$1,VLOOKUP($A13,'FeederSheet CH2b'!$B$2:$DF$7,P$6+$AA$20,FALSE),"")</f>
        <v>-0.97</v>
      </c>
      <c r="Q13" s="484">
        <f>IF($H$4=$AA$1,VLOOKUP($A13,'FeederSheet CH2b'!$B$2:$DF$7,Q$6+$AA$20,FALSE),"")</f>
        <v>-0.47</v>
      </c>
      <c r="R13" s="484">
        <f>IF($H$4=$AA$1,VLOOKUP($A13,'FeederSheet CH2b'!$B$2:$DF$7,R$6+$AA$20,FALSE),"")</f>
        <v>-0.6</v>
      </c>
      <c r="S13" s="435"/>
      <c r="T13" s="435"/>
      <c r="U13" s="435"/>
      <c r="V13" s="435"/>
      <c r="W13" s="473"/>
      <c r="X13" s="473"/>
      <c r="Y13" s="473"/>
      <c r="Z13" s="397"/>
      <c r="AA13" s="470"/>
      <c r="AF13" s="335"/>
      <c r="AP13" s="467"/>
      <c r="AQ13" s="439"/>
      <c r="AR13" s="467"/>
      <c r="AS13" s="467"/>
      <c r="AT13" s="467"/>
      <c r="AU13" s="468"/>
      <c r="AV13" s="467"/>
      <c r="AW13" s="467"/>
      <c r="AX13" s="467"/>
      <c r="AY13" s="467"/>
      <c r="AZ13" s="467"/>
      <c r="BA13" s="467"/>
      <c r="BB13" s="467"/>
      <c r="BC13" s="467"/>
      <c r="BD13" s="467"/>
      <c r="BE13" s="467"/>
      <c r="BF13" s="467"/>
    </row>
    <row r="14" spans="1:64" s="448" customFormat="1" ht="12.75" customHeight="1" x14ac:dyDescent="0.2">
      <c r="A14" s="479" t="s">
        <v>207</v>
      </c>
      <c r="B14" s="483"/>
      <c r="C14" s="404" t="s">
        <v>208</v>
      </c>
      <c r="D14" s="482">
        <f>VLOOKUP($A14,'FeederSheet CH2b'!$B$2:$DF$7,D$6+$AA$21+$AA$20,FALSE)</f>
        <v>11200</v>
      </c>
      <c r="E14" s="482">
        <f>VLOOKUP($A14,'FeederSheet CH2b'!$B$2:$DF$7,E$6+$AA$21+$AA$20,FALSE)</f>
        <v>40759</v>
      </c>
      <c r="F14" s="482">
        <f>VLOOKUP($A14,'FeederSheet CH2b'!$B$2:$DF$7,F$6+$AA$21+$AA$20,FALSE)</f>
        <v>51959</v>
      </c>
      <c r="G14" s="482"/>
      <c r="H14" s="481">
        <f>VLOOKUP($A14,'FeederSheet CH2b'!$B$2:$DF$7,H$6+$AA$18+$AA$20,FALSE)</f>
        <v>-0.8</v>
      </c>
      <c r="I14" s="481">
        <f>VLOOKUP($A14,'FeederSheet CH2b'!$B$2:$DF$7,I$6+$AA$18+$AA$20,FALSE)</f>
        <v>-0.33</v>
      </c>
      <c r="J14" s="481">
        <f>VLOOKUP($A14,'FeederSheet CH2b'!$B$2:$DF$7,J$6+$AA$18+$AA$20,FALSE)</f>
        <v>-0.43</v>
      </c>
      <c r="K14" s="480"/>
      <c r="L14" s="474">
        <f>IF($H$4=$AA$1,VLOOKUP($A14,'FeederSheet CH2b'!$B$2:$DF$7,L$6+$AA$20,FALSE),"")</f>
        <v>-0.82</v>
      </c>
      <c r="M14" s="474">
        <f>IF($H$4=$AA$1,VLOOKUP($A14,'FeederSheet CH2b'!$B$2:$DF$7,M$6+$AA$20,FALSE),"")</f>
        <v>-0.35</v>
      </c>
      <c r="N14" s="474">
        <f>IF($H$4=$AA$1,VLOOKUP($A14,'FeederSheet CH2b'!$B$2:$DF$7,N$6+$AA$20,FALSE),"")</f>
        <v>-0.45</v>
      </c>
      <c r="O14" s="474"/>
      <c r="P14" s="474">
        <f>IF($H$4=$AA$1,VLOOKUP($A14,'FeederSheet CH2b'!$B$2:$DF$7,P$6+$AA$20,FALSE),"")</f>
        <v>-0.78</v>
      </c>
      <c r="Q14" s="474">
        <f>IF($H$4=$AA$1,VLOOKUP($A14,'FeederSheet CH2b'!$B$2:$DF$7,Q$6+$AA$20,FALSE),"")</f>
        <v>-0.32</v>
      </c>
      <c r="R14" s="474">
        <f>IF($H$4=$AA$1,VLOOKUP($A14,'FeederSheet CH2b'!$B$2:$DF$7,R$6+$AA$20,FALSE),"")</f>
        <v>-0.42</v>
      </c>
      <c r="S14" s="435"/>
      <c r="T14" s="435"/>
      <c r="U14" s="435"/>
      <c r="V14" s="435"/>
      <c r="W14" s="473"/>
      <c r="X14" s="473"/>
      <c r="Y14" s="473"/>
      <c r="Z14" s="402"/>
      <c r="AA14" s="470"/>
      <c r="AF14" s="335"/>
      <c r="AP14" s="467"/>
      <c r="AR14" s="467"/>
      <c r="AS14" s="467"/>
      <c r="AT14" s="467"/>
      <c r="AU14" s="468"/>
      <c r="AV14" s="467"/>
      <c r="AW14" s="467"/>
      <c r="AX14" s="467"/>
      <c r="AY14" s="467"/>
      <c r="AZ14" s="467"/>
      <c r="BA14" s="467"/>
      <c r="BB14" s="467"/>
      <c r="BC14" s="467"/>
      <c r="BD14" s="467"/>
      <c r="BE14" s="467"/>
      <c r="BF14" s="467"/>
    </row>
    <row r="15" spans="1:64" s="448" customFormat="1" ht="12.75" customHeight="1" x14ac:dyDescent="0.2">
      <c r="A15" s="479" t="s">
        <v>209</v>
      </c>
      <c r="B15" s="478"/>
      <c r="C15" s="390" t="s">
        <v>209</v>
      </c>
      <c r="D15" s="477">
        <f>VLOOKUP($A15,'FeederSheet CH2b'!$B$2:$DF$7,D$6+$AA$21+$AA$20,FALSE)</f>
        <v>5999</v>
      </c>
      <c r="E15" s="477">
        <f>VLOOKUP($A15,'FeederSheet CH2b'!$B$2:$DF$7,E$6+$AA$21+$AA$20,FALSE)</f>
        <v>12477</v>
      </c>
      <c r="F15" s="477">
        <f>VLOOKUP($A15,'FeederSheet CH2b'!$B$2:$DF$7,F$6+$AA$21+$AA$20,FALSE)</f>
        <v>18476</v>
      </c>
      <c r="G15" s="477"/>
      <c r="H15" s="476">
        <f>VLOOKUP($A15,'FeederSheet CH2b'!$B$2:$DF$7,H$6+$AA$18+$AA$20,FALSE)</f>
        <v>-1.35</v>
      </c>
      <c r="I15" s="476">
        <f>VLOOKUP($A15,'FeederSheet CH2b'!$B$2:$DF$7,I$6+$AA$18+$AA$20,FALSE)</f>
        <v>-0.97</v>
      </c>
      <c r="J15" s="476">
        <f>VLOOKUP($A15,'FeederSheet CH2b'!$B$2:$DF$7,J$6+$AA$18+$AA$20,FALSE)</f>
        <v>-1.0900000000000001</v>
      </c>
      <c r="K15" s="475"/>
      <c r="L15" s="474">
        <f>IF($H$4=$AA$1,VLOOKUP($A15,'FeederSheet CH2b'!$B$2:$DF$7,L$6+$AA$20,FALSE),"")</f>
        <v>-1.38</v>
      </c>
      <c r="M15" s="474">
        <f>IF($H$4=$AA$1,VLOOKUP($A15,'FeederSheet CH2b'!$B$2:$DF$7,M$6+$AA$20,FALSE),"")</f>
        <v>-0.99</v>
      </c>
      <c r="N15" s="474">
        <f>IF($H$4=$AA$1,VLOOKUP($A15,'FeederSheet CH2b'!$B$2:$DF$7,N$6+$AA$20,FALSE),"")</f>
        <v>-1.1100000000000001</v>
      </c>
      <c r="O15" s="474"/>
      <c r="P15" s="474">
        <f>IF($H$4=$AA$1,VLOOKUP($A15,'FeederSheet CH2b'!$B$2:$DF$7,P$6+$AA$20,FALSE),"")</f>
        <v>-1.32</v>
      </c>
      <c r="Q15" s="474">
        <f>IF($H$4=$AA$1,VLOOKUP($A15,'FeederSheet CH2b'!$B$2:$DF$7,Q$6+$AA$20,FALSE),"")</f>
        <v>-0.95</v>
      </c>
      <c r="R15" s="474">
        <f>IF($H$4=$AA$1,VLOOKUP($A15,'FeederSheet CH2b'!$B$2:$DF$7,R$6+$AA$20,FALSE),"")</f>
        <v>-1.07</v>
      </c>
      <c r="S15" s="435"/>
      <c r="T15" s="435"/>
      <c r="U15" s="435"/>
      <c r="V15" s="435"/>
      <c r="W15" s="473"/>
      <c r="X15" s="473"/>
      <c r="Y15" s="473"/>
      <c r="Z15" s="402"/>
      <c r="AA15" s="470"/>
      <c r="AF15" s="335"/>
      <c r="AP15" s="467"/>
      <c r="AQ15" s="467"/>
      <c r="AR15" s="467"/>
      <c r="AS15" s="467"/>
      <c r="AT15" s="467"/>
      <c r="AU15" s="468"/>
      <c r="AV15" s="467"/>
      <c r="AW15" s="467"/>
      <c r="AX15" s="467"/>
      <c r="AY15" s="467"/>
      <c r="AZ15" s="467"/>
      <c r="BA15" s="467"/>
      <c r="BB15" s="467"/>
      <c r="BC15" s="467"/>
      <c r="BD15" s="467"/>
      <c r="BE15" s="467"/>
      <c r="BF15" s="467"/>
    </row>
    <row r="16" spans="1:64" s="448" customFormat="1" ht="12.75" customHeight="1" x14ac:dyDescent="0.2">
      <c r="A16" s="472"/>
      <c r="B16" s="380"/>
      <c r="C16" s="380"/>
      <c r="D16" s="381"/>
      <c r="E16" s="381"/>
      <c r="F16" s="381"/>
      <c r="G16" s="381"/>
      <c r="H16" s="471"/>
      <c r="I16" s="471"/>
      <c r="K16" s="379" t="s">
        <v>362</v>
      </c>
      <c r="L16" s="381"/>
      <c r="M16" s="381"/>
      <c r="N16" s="381"/>
      <c r="O16" s="380"/>
      <c r="P16" s="380"/>
      <c r="Q16" s="380"/>
      <c r="R16" s="380"/>
      <c r="S16" s="435"/>
      <c r="T16" s="435"/>
      <c r="U16" s="435"/>
      <c r="V16" s="435"/>
      <c r="W16" s="380"/>
      <c r="X16" s="380"/>
      <c r="Y16" s="380"/>
      <c r="Z16" s="380"/>
      <c r="AA16" s="887" t="s">
        <v>489</v>
      </c>
      <c r="AF16" s="335"/>
      <c r="AP16" s="467"/>
      <c r="AQ16" s="467"/>
      <c r="AR16" s="467"/>
      <c r="AS16" s="467"/>
      <c r="AT16" s="467"/>
      <c r="AU16" s="468"/>
      <c r="AV16" s="467"/>
      <c r="AW16" s="467"/>
      <c r="AX16" s="467"/>
      <c r="AY16" s="467"/>
      <c r="AZ16" s="467"/>
      <c r="BA16" s="467"/>
      <c r="BB16" s="467"/>
      <c r="BC16" s="467"/>
      <c r="BD16" s="467"/>
      <c r="BE16" s="467"/>
      <c r="BF16" s="467"/>
    </row>
    <row r="17" spans="1:67" s="448" customFormat="1" x14ac:dyDescent="0.2">
      <c r="A17" s="450"/>
      <c r="B17" s="1049" t="s">
        <v>361</v>
      </c>
      <c r="C17" s="1049"/>
      <c r="D17" s="1049"/>
      <c r="E17" s="1049"/>
      <c r="F17" s="1049"/>
      <c r="G17" s="1049"/>
      <c r="H17" s="1049"/>
      <c r="I17" s="1049"/>
      <c r="J17" s="1049"/>
      <c r="K17" s="1049"/>
      <c r="L17" s="469"/>
      <c r="M17" s="469"/>
      <c r="Q17" s="469"/>
      <c r="R17" s="469"/>
      <c r="S17" s="435"/>
      <c r="T17" s="435"/>
      <c r="U17" s="435"/>
      <c r="V17" s="435"/>
      <c r="W17" s="470"/>
      <c r="X17" s="470"/>
      <c r="Y17" s="470"/>
      <c r="Z17" s="469"/>
      <c r="AA17" s="887"/>
      <c r="AF17" s="335"/>
      <c r="AU17" s="468"/>
      <c r="AV17" s="467"/>
      <c r="AW17" s="467"/>
      <c r="AX17" s="467"/>
      <c r="AY17" s="467"/>
      <c r="AZ17" s="467"/>
      <c r="BA17" s="467"/>
      <c r="BB17" s="467"/>
      <c r="BC17" s="467"/>
      <c r="BD17" s="467"/>
      <c r="BE17" s="467"/>
      <c r="BF17" s="467"/>
      <c r="BG17" s="467"/>
      <c r="BH17" s="467"/>
      <c r="BI17" s="467"/>
      <c r="BJ17" s="467"/>
      <c r="BK17" s="467"/>
      <c r="BL17" s="467"/>
    </row>
    <row r="18" spans="1:67" ht="35.25" customHeight="1" x14ac:dyDescent="0.2">
      <c r="A18" s="442"/>
      <c r="B18" s="1041" t="s">
        <v>360</v>
      </c>
      <c r="C18" s="1041"/>
      <c r="D18" s="1041"/>
      <c r="E18" s="1041"/>
      <c r="F18" s="1041"/>
      <c r="G18" s="1041"/>
      <c r="H18" s="1041"/>
      <c r="I18" s="1041"/>
      <c r="J18" s="1041"/>
      <c r="K18" s="1041"/>
      <c r="L18" s="461"/>
      <c r="M18" s="460"/>
      <c r="N18" s="455"/>
      <c r="O18" s="455"/>
      <c r="P18" s="455"/>
      <c r="Q18" s="455"/>
      <c r="R18" s="455"/>
      <c r="W18" s="455"/>
      <c r="X18" s="455"/>
      <c r="Y18" s="455"/>
      <c r="Z18" s="455"/>
      <c r="AA18" s="885">
        <f>IF($H$4=AA5,6,IF($H$4=AA1,9,IF($H$4=AA3,18,IF($H$4=AA4,21,IF($H$4=AA2,24,IF($H$4 = AA7,27, IF($H$4 = AA8, 30,IF($H$4 = AA6, 33,"ERROR"))))))))</f>
        <v>9</v>
      </c>
      <c r="AF18" s="335"/>
      <c r="AV18" s="459"/>
      <c r="AW18" s="459"/>
      <c r="AX18" s="459"/>
      <c r="AY18" s="459"/>
      <c r="AZ18" s="459"/>
      <c r="BA18" s="459"/>
      <c r="BB18" s="459"/>
      <c r="BC18" s="459"/>
      <c r="BD18" s="459"/>
      <c r="BE18" s="459"/>
      <c r="BF18" s="459"/>
      <c r="BG18" s="459"/>
      <c r="BH18" s="459"/>
      <c r="BI18" s="459"/>
      <c r="BJ18" s="459"/>
      <c r="BK18" s="459"/>
      <c r="BL18" s="459"/>
      <c r="BM18" s="459"/>
      <c r="BN18" s="459"/>
      <c r="BO18" s="459"/>
    </row>
    <row r="19" spans="1:67" x14ac:dyDescent="0.2">
      <c r="A19" s="442"/>
      <c r="B19" s="1050" t="s">
        <v>359</v>
      </c>
      <c r="C19" s="1050"/>
      <c r="D19" s="1050"/>
      <c r="E19" s="1050"/>
      <c r="F19" s="1050"/>
      <c r="G19" s="1050"/>
      <c r="H19" s="1050"/>
      <c r="I19" s="1050"/>
      <c r="J19" s="1050"/>
      <c r="K19" s="444"/>
      <c r="L19" s="461"/>
      <c r="M19" s="460"/>
      <c r="N19" s="455"/>
      <c r="O19" s="455"/>
      <c r="P19" s="455"/>
      <c r="Q19" s="455"/>
      <c r="R19" s="455"/>
      <c r="S19" s="455"/>
      <c r="T19" s="455"/>
      <c r="U19" s="455"/>
      <c r="V19" s="455"/>
      <c r="W19" s="455"/>
      <c r="X19" s="455"/>
      <c r="Y19" s="455"/>
      <c r="Z19" s="455"/>
      <c r="AA19" s="887"/>
      <c r="AV19" s="459"/>
      <c r="AW19" s="459"/>
      <c r="AX19" s="459"/>
      <c r="AY19" s="459"/>
      <c r="AZ19" s="459"/>
      <c r="BA19" s="459"/>
      <c r="BB19" s="459"/>
      <c r="BC19" s="459"/>
      <c r="BD19" s="459"/>
      <c r="BE19" s="459"/>
      <c r="BF19" s="459"/>
      <c r="BG19" s="459"/>
      <c r="BH19" s="459"/>
      <c r="BI19" s="459"/>
      <c r="BJ19" s="459"/>
      <c r="BK19" s="459"/>
      <c r="BL19" s="459"/>
      <c r="BM19" s="459"/>
      <c r="BN19" s="459"/>
      <c r="BO19" s="459"/>
    </row>
    <row r="20" spans="1:67" ht="54.75" customHeight="1" x14ac:dyDescent="0.2">
      <c r="A20" s="442"/>
      <c r="B20" s="1043" t="s">
        <v>221</v>
      </c>
      <c r="C20" s="1043"/>
      <c r="D20" s="1043"/>
      <c r="E20" s="1043"/>
      <c r="F20" s="1043"/>
      <c r="G20" s="1043"/>
      <c r="H20" s="1043"/>
      <c r="I20" s="1043"/>
      <c r="J20" s="1043"/>
      <c r="K20" s="1043"/>
      <c r="L20" s="461"/>
      <c r="M20" s="460"/>
      <c r="N20" s="455"/>
      <c r="O20" s="455"/>
      <c r="P20" s="455"/>
      <c r="Q20" s="455"/>
      <c r="R20" s="455"/>
      <c r="S20" s="455"/>
      <c r="T20" s="455"/>
      <c r="U20" s="455"/>
      <c r="V20" s="455"/>
      <c r="W20" s="455"/>
      <c r="X20" s="455"/>
      <c r="Y20" s="455"/>
      <c r="Z20" s="455"/>
      <c r="AA20" s="885">
        <f>IF($H$5="Girls",0,IF($H$5="Boys",1,IF($H$5="All",2)))</f>
        <v>2</v>
      </c>
      <c r="AF20" s="462"/>
      <c r="AV20" s="459"/>
      <c r="AW20" s="459"/>
      <c r="AX20" s="459"/>
      <c r="AY20" s="459"/>
      <c r="AZ20" s="459"/>
      <c r="BA20" s="459"/>
      <c r="BB20" s="459"/>
      <c r="BC20" s="459"/>
      <c r="BD20" s="459"/>
      <c r="BE20" s="459"/>
      <c r="BF20" s="459"/>
      <c r="BG20" s="459"/>
      <c r="BH20" s="459"/>
      <c r="BI20" s="459"/>
      <c r="BJ20" s="459"/>
      <c r="BK20" s="459"/>
      <c r="BL20" s="459"/>
      <c r="BM20" s="459"/>
      <c r="BN20" s="459"/>
      <c r="BO20" s="459"/>
    </row>
    <row r="21" spans="1:67" x14ac:dyDescent="0.2">
      <c r="A21" s="442"/>
      <c r="B21" s="465" t="s">
        <v>139</v>
      </c>
      <c r="C21" s="464"/>
      <c r="D21" s="464"/>
      <c r="E21" s="464"/>
      <c r="F21" s="464"/>
      <c r="G21" s="464"/>
      <c r="H21" s="464"/>
      <c r="I21" s="464"/>
      <c r="J21" s="463"/>
      <c r="K21" s="444"/>
      <c r="L21" s="461"/>
      <c r="M21" s="460"/>
      <c r="N21" s="455"/>
      <c r="O21" s="455"/>
      <c r="P21" s="455"/>
      <c r="Q21" s="455"/>
      <c r="R21" s="455"/>
      <c r="S21" s="455"/>
      <c r="T21" s="455"/>
      <c r="U21" s="455"/>
      <c r="V21" s="455"/>
      <c r="W21" s="455"/>
      <c r="X21" s="455"/>
      <c r="Y21" s="455"/>
      <c r="Z21" s="455"/>
      <c r="AA21" s="885">
        <f>IF($H$4=$AA$5,0,IF($H$4=$AA$1,3,IF($H$4=$AA$3,0,IF($H$4=$AA$4,0,IF($H$4=$AA$2,0,IF($H$4=$AA$7,0,IF($H$4=$AA$8,0,IF($H$4=$AA$6,0,"ERROR"))))))))</f>
        <v>3</v>
      </c>
      <c r="AF21" s="462"/>
      <c r="AV21" s="459"/>
      <c r="AW21" s="459"/>
      <c r="AX21" s="459"/>
      <c r="AY21" s="459"/>
      <c r="AZ21" s="459"/>
      <c r="BA21" s="459"/>
      <c r="BB21" s="459"/>
      <c r="BC21" s="459"/>
      <c r="BD21" s="459"/>
      <c r="BE21" s="459"/>
      <c r="BF21" s="459"/>
      <c r="BG21" s="459"/>
      <c r="BH21" s="459"/>
      <c r="BI21" s="459"/>
      <c r="BJ21" s="459"/>
      <c r="BK21" s="459"/>
      <c r="BL21" s="459"/>
      <c r="BM21" s="459"/>
      <c r="BN21" s="459"/>
      <c r="BO21" s="459"/>
    </row>
    <row r="22" spans="1:67" ht="60.75" customHeight="1" x14ac:dyDescent="0.2">
      <c r="A22" s="442"/>
      <c r="B22" s="1042" t="s">
        <v>222</v>
      </c>
      <c r="C22" s="1042"/>
      <c r="D22" s="1042"/>
      <c r="E22" s="1042"/>
      <c r="F22" s="1042"/>
      <c r="G22" s="1042"/>
      <c r="H22" s="1042"/>
      <c r="I22" s="1042"/>
      <c r="J22" s="1042"/>
      <c r="K22" s="444"/>
      <c r="L22" s="461"/>
      <c r="M22" s="460"/>
      <c r="N22" s="455"/>
      <c r="O22" s="455"/>
      <c r="P22" s="455"/>
      <c r="Q22" s="455"/>
      <c r="R22" s="455"/>
      <c r="S22" s="455"/>
      <c r="T22" s="455"/>
      <c r="U22" s="455"/>
      <c r="V22" s="455"/>
      <c r="W22" s="455"/>
      <c r="X22" s="455"/>
      <c r="Y22" s="455"/>
      <c r="Z22" s="455"/>
      <c r="AA22" s="470">
        <f>IF($H$4=AA1,2,IF($H$4=AA6,2,1))</f>
        <v>2</v>
      </c>
      <c r="AV22" s="459"/>
      <c r="AW22" s="459"/>
      <c r="AX22" s="459"/>
      <c r="AY22" s="459"/>
      <c r="AZ22" s="459"/>
      <c r="BA22" s="459"/>
      <c r="BB22" s="459"/>
      <c r="BC22" s="459"/>
      <c r="BD22" s="459"/>
      <c r="BE22" s="459"/>
      <c r="BF22" s="459"/>
      <c r="BG22" s="459"/>
      <c r="BH22" s="459"/>
      <c r="BI22" s="459"/>
      <c r="BJ22" s="459"/>
      <c r="BK22" s="459"/>
      <c r="BL22" s="459"/>
      <c r="BM22" s="459"/>
      <c r="BN22" s="459"/>
      <c r="BO22" s="459"/>
    </row>
    <row r="23" spans="1:67" s="335" customFormat="1" ht="93" customHeight="1" x14ac:dyDescent="0.2">
      <c r="A23" s="446"/>
      <c r="B23" s="1047" t="s">
        <v>1697</v>
      </c>
      <c r="C23" s="1047"/>
      <c r="D23" s="1047"/>
      <c r="E23" s="1047"/>
      <c r="F23" s="1047"/>
      <c r="G23" s="1047"/>
      <c r="H23" s="1047"/>
      <c r="I23" s="1047"/>
      <c r="J23" s="1047"/>
      <c r="K23" s="964"/>
      <c r="L23" s="458"/>
      <c r="M23" s="457"/>
      <c r="N23" s="456"/>
      <c r="O23" s="456"/>
      <c r="P23" s="456"/>
      <c r="Q23" s="439"/>
      <c r="R23" s="439"/>
      <c r="S23" s="439"/>
      <c r="T23" s="439"/>
      <c r="U23" s="439"/>
      <c r="V23" s="439"/>
      <c r="W23" s="439"/>
      <c r="X23" s="439"/>
      <c r="Y23" s="439"/>
      <c r="Z23" s="439"/>
      <c r="AA23" s="887"/>
      <c r="AB23" s="455"/>
      <c r="AC23" s="455"/>
      <c r="AD23" s="455"/>
      <c r="AE23" s="455"/>
      <c r="AF23" s="455"/>
      <c r="AG23" s="455"/>
      <c r="AH23" s="455"/>
      <c r="AI23" s="455"/>
      <c r="AJ23" s="455"/>
      <c r="AK23" s="455"/>
      <c r="AL23" s="455"/>
      <c r="AM23" s="455"/>
      <c r="AN23" s="455"/>
      <c r="AP23" s="454"/>
      <c r="AU23" s="443"/>
    </row>
    <row r="24" spans="1:67" s="447" customFormat="1" ht="66" customHeight="1" x14ac:dyDescent="0.2">
      <c r="A24" s="450"/>
      <c r="B24" s="1043" t="s">
        <v>358</v>
      </c>
      <c r="C24" s="1043"/>
      <c r="D24" s="1043"/>
      <c r="E24" s="1043"/>
      <c r="F24" s="1043"/>
      <c r="G24" s="1043"/>
      <c r="H24" s="1043"/>
      <c r="I24" s="1043"/>
      <c r="J24" s="1043"/>
      <c r="K24" s="1043"/>
      <c r="L24" s="452"/>
      <c r="M24" s="452"/>
      <c r="N24" s="452"/>
      <c r="O24" s="452"/>
      <c r="P24" s="452"/>
      <c r="Q24" s="452"/>
      <c r="R24" s="452"/>
      <c r="S24" s="452"/>
      <c r="T24" s="452"/>
      <c r="U24" s="452"/>
      <c r="V24" s="452"/>
      <c r="W24" s="452"/>
      <c r="X24" s="452"/>
      <c r="Y24" s="452"/>
      <c r="Z24" s="452"/>
      <c r="AA24" s="470"/>
      <c r="AB24" s="435"/>
      <c r="AC24" s="435"/>
      <c r="AD24" s="435"/>
      <c r="AE24" s="435"/>
      <c r="AF24" s="448"/>
      <c r="AG24" s="435"/>
      <c r="AH24" s="435"/>
      <c r="AI24" s="435"/>
      <c r="AJ24" s="435"/>
      <c r="AK24" s="435"/>
      <c r="AL24" s="435"/>
      <c r="AM24" s="435"/>
      <c r="AN24" s="435"/>
      <c r="AO24" s="448"/>
      <c r="AP24" s="439"/>
      <c r="AQ24" s="439"/>
      <c r="AR24" s="439"/>
      <c r="AS24" s="439"/>
    </row>
    <row r="25" spans="1:67" s="447" customFormat="1" ht="51.75" customHeight="1" x14ac:dyDescent="0.2">
      <c r="A25" s="450"/>
      <c r="B25" s="1044" t="s">
        <v>488</v>
      </c>
      <c r="C25" s="1045"/>
      <c r="D25" s="1045"/>
      <c r="E25" s="1045"/>
      <c r="F25" s="1045"/>
      <c r="G25" s="1045"/>
      <c r="H25" s="1045"/>
      <c r="I25" s="1045"/>
      <c r="J25" s="1045"/>
      <c r="K25" s="453"/>
      <c r="L25" s="452"/>
      <c r="M25" s="452"/>
      <c r="N25" s="452"/>
      <c r="O25" s="452"/>
      <c r="P25" s="452"/>
      <c r="Q25" s="452"/>
      <c r="R25" s="452"/>
      <c r="S25" s="452"/>
      <c r="T25" s="452"/>
      <c r="U25" s="452"/>
      <c r="V25" s="452"/>
      <c r="W25" s="452"/>
      <c r="X25" s="452"/>
      <c r="Y25" s="452"/>
      <c r="Z25" s="452"/>
      <c r="AA25" s="470"/>
      <c r="AB25" s="435"/>
      <c r="AC25" s="435"/>
      <c r="AD25" s="435"/>
      <c r="AE25" s="435"/>
      <c r="AF25" s="448"/>
      <c r="AG25" s="435"/>
      <c r="AH25" s="435"/>
      <c r="AI25" s="435"/>
      <c r="AJ25" s="435"/>
      <c r="AK25" s="435"/>
      <c r="AL25" s="435"/>
      <c r="AM25" s="435"/>
      <c r="AN25" s="435"/>
      <c r="AO25" s="448"/>
      <c r="AP25" s="439"/>
      <c r="AQ25" s="439"/>
      <c r="AR25" s="439"/>
      <c r="AS25" s="439"/>
    </row>
    <row r="26" spans="1:67" s="447" customFormat="1" ht="22.15" customHeight="1" x14ac:dyDescent="0.2">
      <c r="A26" s="450"/>
      <c r="B26" s="1046" t="s">
        <v>487</v>
      </c>
      <c r="C26" s="1046"/>
      <c r="D26" s="1046"/>
      <c r="E26" s="1046"/>
      <c r="F26" s="1046"/>
      <c r="G26" s="1046"/>
      <c r="H26" s="1046"/>
      <c r="I26" s="1046"/>
      <c r="J26" s="1046"/>
      <c r="K26" s="1046"/>
      <c r="L26" s="452"/>
      <c r="M26" s="452"/>
      <c r="N26" s="452"/>
      <c r="O26" s="452"/>
      <c r="P26" s="452"/>
      <c r="Q26" s="452"/>
      <c r="R26" s="452"/>
      <c r="S26" s="452"/>
      <c r="T26" s="452"/>
      <c r="U26" s="452"/>
      <c r="V26" s="452"/>
      <c r="W26" s="452"/>
      <c r="X26" s="452"/>
      <c r="Y26" s="452"/>
      <c r="Z26" s="452"/>
      <c r="AA26" s="470"/>
      <c r="AB26" s="435"/>
      <c r="AC26" s="435"/>
      <c r="AD26" s="435"/>
      <c r="AE26" s="435"/>
      <c r="AF26" s="435"/>
      <c r="AG26" s="435"/>
      <c r="AH26" s="435"/>
      <c r="AI26" s="435"/>
      <c r="AJ26" s="435"/>
      <c r="AK26" s="435"/>
      <c r="AL26" s="435"/>
      <c r="AM26" s="435"/>
      <c r="AN26" s="435"/>
      <c r="AO26" s="448"/>
      <c r="AP26" s="439"/>
      <c r="AQ26" s="439"/>
      <c r="AR26" s="439"/>
      <c r="AS26" s="439"/>
    </row>
    <row r="27" spans="1:67" s="447" customFormat="1" ht="58.5" customHeight="1" x14ac:dyDescent="0.2">
      <c r="A27" s="450"/>
      <c r="B27" s="1041" t="s">
        <v>486</v>
      </c>
      <c r="C27" s="1041"/>
      <c r="D27" s="1041"/>
      <c r="E27" s="1041"/>
      <c r="F27" s="1041"/>
      <c r="G27" s="1041"/>
      <c r="H27" s="1041"/>
      <c r="I27" s="1041"/>
      <c r="J27" s="1041"/>
      <c r="K27" s="1041"/>
      <c r="L27" s="444"/>
      <c r="M27" s="444"/>
      <c r="N27" s="444"/>
      <c r="O27" s="444"/>
      <c r="P27" s="444"/>
      <c r="Q27" s="444"/>
      <c r="R27" s="451"/>
      <c r="S27" s="451"/>
      <c r="T27" s="451"/>
      <c r="U27" s="451"/>
      <c r="V27" s="451"/>
      <c r="W27" s="451"/>
      <c r="X27" s="451"/>
      <c r="Y27" s="451"/>
      <c r="Z27" s="451"/>
      <c r="AA27" s="470"/>
      <c r="AB27" s="435"/>
      <c r="AC27" s="435"/>
      <c r="AD27" s="435"/>
      <c r="AE27" s="435"/>
      <c r="AF27" s="435"/>
      <c r="AG27" s="435"/>
      <c r="AH27" s="435"/>
      <c r="AI27" s="435"/>
      <c r="AJ27" s="435"/>
      <c r="AK27" s="435"/>
      <c r="AL27" s="435"/>
      <c r="AM27" s="435"/>
      <c r="AN27" s="435"/>
      <c r="AO27" s="448"/>
      <c r="AP27" s="439"/>
      <c r="AQ27" s="439"/>
      <c r="AR27" s="439"/>
      <c r="AS27" s="439"/>
    </row>
    <row r="28" spans="1:67" s="447" customFormat="1" ht="43.5" customHeight="1" x14ac:dyDescent="0.2">
      <c r="A28" s="450"/>
      <c r="B28" s="1041" t="s">
        <v>485</v>
      </c>
      <c r="C28" s="1041"/>
      <c r="D28" s="1041"/>
      <c r="E28" s="1041"/>
      <c r="F28" s="1041"/>
      <c r="G28" s="1041"/>
      <c r="H28" s="1041"/>
      <c r="I28" s="1041"/>
      <c r="J28" s="1041"/>
      <c r="K28" s="1041"/>
      <c r="L28" s="440"/>
      <c r="M28" s="435"/>
      <c r="N28" s="435"/>
      <c r="O28" s="435"/>
      <c r="P28" s="435"/>
      <c r="Q28" s="435"/>
      <c r="R28" s="435"/>
      <c r="S28" s="435"/>
      <c r="T28" s="435"/>
      <c r="U28" s="435"/>
      <c r="V28" s="435"/>
      <c r="W28" s="435"/>
      <c r="X28" s="435"/>
      <c r="Y28" s="435"/>
      <c r="Z28" s="435"/>
      <c r="AA28" s="470"/>
      <c r="AB28" s="435"/>
      <c r="AC28" s="435"/>
      <c r="AD28" s="435"/>
      <c r="AE28" s="435"/>
      <c r="AF28" s="435"/>
      <c r="AG28" s="435"/>
      <c r="AH28" s="435"/>
      <c r="AI28" s="435"/>
      <c r="AJ28" s="435"/>
      <c r="AK28" s="435"/>
      <c r="AL28" s="435"/>
      <c r="AM28" s="435"/>
      <c r="AN28" s="435"/>
      <c r="AO28" s="448"/>
      <c r="AP28" s="439"/>
      <c r="AQ28" s="439"/>
      <c r="AR28" s="439"/>
      <c r="AS28" s="439"/>
    </row>
    <row r="29" spans="1:67" s="335" customFormat="1" ht="15.75" customHeight="1" x14ac:dyDescent="0.2">
      <c r="A29" s="446"/>
      <c r="B29" s="445" t="s">
        <v>149</v>
      </c>
      <c r="C29" s="444"/>
      <c r="D29" s="444"/>
      <c r="E29" s="444"/>
      <c r="F29" s="444"/>
      <c r="G29" s="444"/>
      <c r="H29" s="444"/>
      <c r="I29" s="444"/>
      <c r="J29" s="444"/>
      <c r="K29" s="444"/>
      <c r="L29" s="440"/>
      <c r="M29" s="435"/>
      <c r="N29" s="435"/>
      <c r="O29" s="435"/>
      <c r="P29" s="435"/>
      <c r="Q29" s="435"/>
      <c r="R29" s="435"/>
      <c r="S29" s="435"/>
      <c r="T29" s="435"/>
      <c r="U29" s="435"/>
      <c r="V29" s="435"/>
      <c r="W29" s="435"/>
      <c r="X29" s="435"/>
      <c r="Y29" s="435"/>
      <c r="Z29" s="435"/>
      <c r="AA29" s="470"/>
      <c r="AU29" s="443"/>
    </row>
    <row r="30" spans="1:67" ht="12.75" customHeight="1" x14ac:dyDescent="0.2">
      <c r="A30" s="442"/>
      <c r="B30" s="440"/>
      <c r="C30" s="440"/>
      <c r="D30" s="440"/>
      <c r="E30" s="440"/>
      <c r="F30" s="440"/>
      <c r="G30" s="440"/>
      <c r="H30" s="440"/>
      <c r="I30" s="440"/>
      <c r="J30" s="440"/>
      <c r="K30" s="440"/>
      <c r="L30" s="440"/>
      <c r="AA30" s="512"/>
    </row>
    <row r="31" spans="1:67" ht="12.75" customHeight="1" x14ac:dyDescent="0.2">
      <c r="A31" s="442"/>
      <c r="B31" s="344" t="s">
        <v>154</v>
      </c>
      <c r="C31" s="440"/>
      <c r="D31" s="440"/>
      <c r="E31" s="440"/>
      <c r="F31" s="440"/>
      <c r="G31" s="440"/>
      <c r="H31" s="440"/>
      <c r="I31" s="440"/>
      <c r="J31" s="440"/>
      <c r="K31" s="440"/>
      <c r="L31" s="440"/>
    </row>
    <row r="32" spans="1:67" ht="12.75" customHeight="1" x14ac:dyDescent="0.2">
      <c r="A32" s="442"/>
      <c r="B32" s="441" t="s">
        <v>1691</v>
      </c>
      <c r="C32" s="440"/>
      <c r="D32" s="440"/>
      <c r="E32" s="440"/>
      <c r="F32" s="440"/>
      <c r="G32" s="440"/>
      <c r="H32" s="440"/>
      <c r="I32" s="440"/>
      <c r="J32" s="440"/>
      <c r="K32" s="440"/>
      <c r="L32" s="440"/>
    </row>
    <row r="33" spans="1:46" x14ac:dyDescent="0.2">
      <c r="A33" s="440"/>
      <c r="B33" s="440"/>
      <c r="C33" s="440"/>
      <c r="D33" s="440"/>
      <c r="E33" s="440"/>
      <c r="F33" s="440"/>
      <c r="G33" s="440"/>
      <c r="H33" s="440"/>
      <c r="I33" s="440"/>
      <c r="J33" s="440"/>
      <c r="K33" s="440"/>
      <c r="L33" s="440"/>
    </row>
    <row r="34" spans="1:46" x14ac:dyDescent="0.2">
      <c r="A34" s="440"/>
      <c r="B34" s="440"/>
      <c r="C34" s="440"/>
      <c r="D34" s="440"/>
      <c r="E34" s="440"/>
      <c r="F34" s="440"/>
      <c r="G34" s="440"/>
      <c r="H34" s="440"/>
      <c r="I34" s="440"/>
      <c r="J34" s="440"/>
      <c r="K34" s="440"/>
      <c r="L34" s="440"/>
    </row>
    <row r="36" spans="1:46" x14ac:dyDescent="0.2">
      <c r="C36" s="435" t="s">
        <v>34</v>
      </c>
    </row>
    <row r="37" spans="1:46" x14ac:dyDescent="0.2">
      <c r="AP37" s="439"/>
      <c r="AQ37" s="439"/>
      <c r="AR37" s="439"/>
      <c r="AS37" s="439"/>
      <c r="AT37" s="439"/>
    </row>
    <row r="38" spans="1:46" x14ac:dyDescent="0.2">
      <c r="D38" s="435" t="s">
        <v>34</v>
      </c>
    </row>
    <row r="43" spans="1:46" x14ac:dyDescent="0.2">
      <c r="P43" s="435" t="s">
        <v>34</v>
      </c>
    </row>
    <row r="49" spans="4:4" x14ac:dyDescent="0.2">
      <c r="D49" s="438"/>
    </row>
  </sheetData>
  <sheetProtection sheet="1" objects="1" scenarios="1"/>
  <mergeCells count="19">
    <mergeCell ref="B20:K20"/>
    <mergeCell ref="H4:J4"/>
    <mergeCell ref="H5:J5"/>
    <mergeCell ref="B7:C8"/>
    <mergeCell ref="D7:F7"/>
    <mergeCell ref="H7:J7"/>
    <mergeCell ref="P7:R7"/>
    <mergeCell ref="W8:Y8"/>
    <mergeCell ref="B17:K17"/>
    <mergeCell ref="B18:K18"/>
    <mergeCell ref="B19:J19"/>
    <mergeCell ref="L7:N7"/>
    <mergeCell ref="B28:K28"/>
    <mergeCell ref="B22:J22"/>
    <mergeCell ref="B24:K24"/>
    <mergeCell ref="B25:J25"/>
    <mergeCell ref="B26:K26"/>
    <mergeCell ref="B27:K27"/>
    <mergeCell ref="B23:J23"/>
  </mergeCells>
  <conditionalFormatting sqref="W9:Y15">
    <cfRule type="cellIs" dxfId="58" priority="1" operator="equal">
      <formula>"ERROR"</formula>
    </cfRule>
    <cfRule type="cellIs" dxfId="57" priority="2" operator="equal">
      <formula>"ok"</formula>
    </cfRule>
  </conditionalFormatting>
  <conditionalFormatting sqref="H9:J15">
    <cfRule type="expression" dxfId="56" priority="3">
      <formula>$AA$22=1</formula>
    </cfRule>
    <cfRule type="expression" dxfId="55" priority="4">
      <formula>$AA$22=2</formula>
    </cfRule>
  </conditionalFormatting>
  <conditionalFormatting sqref="O8 L15:R15">
    <cfRule type="expression" dxfId="54" priority="5" stopIfTrue="1">
      <formula>$H$4=$AA$1</formula>
    </cfRule>
  </conditionalFormatting>
  <conditionalFormatting sqref="L7:R7">
    <cfRule type="expression" dxfId="53" priority="6" stopIfTrue="1">
      <formula>$H$4=$AA$1</formula>
    </cfRule>
  </conditionalFormatting>
  <conditionalFormatting sqref="L8:N8 P8:R8">
    <cfRule type="expression" dxfId="52" priority="7" stopIfTrue="1">
      <formula>$H$4=$AA$1</formula>
    </cfRule>
  </conditionalFormatting>
  <dataValidations count="4">
    <dataValidation type="list" allowBlank="1" showInputMessage="1" showErrorMessage="1" sqref="JJ4:JL4 M4 TF4:TH4 ADB4:ADD4 AMX4:AMZ4 AWT4:AWV4 BGP4:BGR4 BQL4:BQN4 CAH4:CAJ4 CKD4:CKF4 CTZ4:CUB4 DDV4:DDX4 DNR4:DNT4 DXN4:DXP4 EHJ4:EHL4 ERF4:ERH4 FBB4:FBD4 FKX4:FKZ4 FUT4:FUV4 GEP4:GER4 GOL4:GON4 GYH4:GYJ4 HID4:HIF4 HRZ4:HSB4 IBV4:IBX4 ILR4:ILT4 IVN4:IVP4 JFJ4:JFL4 JPF4:JPH4 JZB4:JZD4 KIX4:KIZ4 KST4:KSV4 LCP4:LCR4 LML4:LMN4 LWH4:LWJ4 MGD4:MGF4 MPZ4:MQB4 MZV4:MZX4 NJR4:NJT4 NTN4:NTP4 ODJ4:ODL4 ONF4:ONH4 OXB4:OXD4 PGX4:PGZ4 PQT4:PQV4 QAP4:QAR4 QKL4:QKN4 QUH4:QUJ4 RED4:REF4 RNZ4:ROB4 RXV4:RXX4 SHR4:SHT4 SRN4:SRP4 TBJ4:TBL4 TLF4:TLH4 TVB4:TVD4 UEX4:UEZ4 UOT4:UOV4 UYP4:UYR4 VIL4:VIN4 VSH4:VSJ4 WCD4:WCF4 WLZ4:WMB4 WVV4:WVX4 K65541:M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K131077:M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K196613:M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K262149:M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K327685:M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K393221:M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K458757:M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K524293:M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K589829:M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K655365:M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K720901:M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K786437:M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K851973:M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K917509:M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K983045:M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WVV983045:WVX983045">
      <formula1>$AA$5:$AA$7</formula1>
    </dataValidation>
    <dataValidation type="list" allowBlank="1" showInputMessage="1" showErrorMessage="1" sqref="H4:J4">
      <formula1>$AA$1:$AA$8</formula1>
    </dataValidation>
    <dataValidation type="list" allowBlank="1" showInputMessage="1" showErrorMessage="1" sqref="WVS983045:WVU983045 JG4:JI4 TC4:TE4 ACY4:ADA4 AMU4:AMW4 AWQ4:AWS4 BGM4:BGO4 BQI4:BQK4 CAE4:CAG4 CKA4:CKC4 CTW4:CTY4 DDS4:DDU4 DNO4:DNQ4 DXK4:DXM4 EHG4:EHI4 ERC4:ERE4 FAY4:FBA4 FKU4:FKW4 FUQ4:FUS4 GEM4:GEO4 GOI4:GOK4 GYE4:GYG4 HIA4:HIC4 HRW4:HRY4 IBS4:IBU4 ILO4:ILQ4 IVK4:IVM4 JFG4:JFI4 JPC4:JPE4 JYY4:JZA4 KIU4:KIW4 KSQ4:KSS4 LCM4:LCO4 LMI4:LMK4 LWE4:LWG4 MGA4:MGC4 MPW4:MPY4 MZS4:MZU4 NJO4:NJQ4 NTK4:NTM4 ODG4:ODI4 ONC4:ONE4 OWY4:OXA4 PGU4:PGW4 PQQ4:PQS4 QAM4:QAO4 QKI4:QKK4 QUE4:QUG4 REA4:REC4 RNW4:RNY4 RXS4:RXU4 SHO4:SHQ4 SRK4:SRM4 TBG4:TBI4 TLC4:TLE4 TUY4:TVA4 UEU4:UEW4 UOQ4:UOS4 UYM4:UYO4 VII4:VIK4 VSE4:VSG4 WCA4:WCC4 WLW4:WLY4 WVS4:WVU4 H65541:J65541 JG65541:JI65541 TC65541:TE65541 ACY65541:ADA65541 AMU65541:AMW65541 AWQ65541:AWS65541 BGM65541:BGO65541 BQI65541:BQK65541 CAE65541:CAG65541 CKA65541:CKC65541 CTW65541:CTY65541 DDS65541:DDU65541 DNO65541:DNQ65541 DXK65541:DXM65541 EHG65541:EHI65541 ERC65541:ERE65541 FAY65541:FBA65541 FKU65541:FKW65541 FUQ65541:FUS65541 GEM65541:GEO65541 GOI65541:GOK65541 GYE65541:GYG65541 HIA65541:HIC65541 HRW65541:HRY65541 IBS65541:IBU65541 ILO65541:ILQ65541 IVK65541:IVM65541 JFG65541:JFI65541 JPC65541:JPE65541 JYY65541:JZA65541 KIU65541:KIW65541 KSQ65541:KSS65541 LCM65541:LCO65541 LMI65541:LMK65541 LWE65541:LWG65541 MGA65541:MGC65541 MPW65541:MPY65541 MZS65541:MZU65541 NJO65541:NJQ65541 NTK65541:NTM65541 ODG65541:ODI65541 ONC65541:ONE65541 OWY65541:OXA65541 PGU65541:PGW65541 PQQ65541:PQS65541 QAM65541:QAO65541 QKI65541:QKK65541 QUE65541:QUG65541 REA65541:REC65541 RNW65541:RNY65541 RXS65541:RXU65541 SHO65541:SHQ65541 SRK65541:SRM65541 TBG65541:TBI65541 TLC65541:TLE65541 TUY65541:TVA65541 UEU65541:UEW65541 UOQ65541:UOS65541 UYM65541:UYO65541 VII65541:VIK65541 VSE65541:VSG65541 WCA65541:WCC65541 WLW65541:WLY65541 WVS65541:WVU65541 H131077:J131077 JG131077:JI131077 TC131077:TE131077 ACY131077:ADA131077 AMU131077:AMW131077 AWQ131077:AWS131077 BGM131077:BGO131077 BQI131077:BQK131077 CAE131077:CAG131077 CKA131077:CKC131077 CTW131077:CTY131077 DDS131077:DDU131077 DNO131077:DNQ131077 DXK131077:DXM131077 EHG131077:EHI131077 ERC131077:ERE131077 FAY131077:FBA131077 FKU131077:FKW131077 FUQ131077:FUS131077 GEM131077:GEO131077 GOI131077:GOK131077 GYE131077:GYG131077 HIA131077:HIC131077 HRW131077:HRY131077 IBS131077:IBU131077 ILO131077:ILQ131077 IVK131077:IVM131077 JFG131077:JFI131077 JPC131077:JPE131077 JYY131077:JZA131077 KIU131077:KIW131077 KSQ131077:KSS131077 LCM131077:LCO131077 LMI131077:LMK131077 LWE131077:LWG131077 MGA131077:MGC131077 MPW131077:MPY131077 MZS131077:MZU131077 NJO131077:NJQ131077 NTK131077:NTM131077 ODG131077:ODI131077 ONC131077:ONE131077 OWY131077:OXA131077 PGU131077:PGW131077 PQQ131077:PQS131077 QAM131077:QAO131077 QKI131077:QKK131077 QUE131077:QUG131077 REA131077:REC131077 RNW131077:RNY131077 RXS131077:RXU131077 SHO131077:SHQ131077 SRK131077:SRM131077 TBG131077:TBI131077 TLC131077:TLE131077 TUY131077:TVA131077 UEU131077:UEW131077 UOQ131077:UOS131077 UYM131077:UYO131077 VII131077:VIK131077 VSE131077:VSG131077 WCA131077:WCC131077 WLW131077:WLY131077 WVS131077:WVU131077 H196613:J196613 JG196613:JI196613 TC196613:TE196613 ACY196613:ADA196613 AMU196613:AMW196613 AWQ196613:AWS196613 BGM196613:BGO196613 BQI196613:BQK196613 CAE196613:CAG196613 CKA196613:CKC196613 CTW196613:CTY196613 DDS196613:DDU196613 DNO196613:DNQ196613 DXK196613:DXM196613 EHG196613:EHI196613 ERC196613:ERE196613 FAY196613:FBA196613 FKU196613:FKW196613 FUQ196613:FUS196613 GEM196613:GEO196613 GOI196613:GOK196613 GYE196613:GYG196613 HIA196613:HIC196613 HRW196613:HRY196613 IBS196613:IBU196613 ILO196613:ILQ196613 IVK196613:IVM196613 JFG196613:JFI196613 JPC196613:JPE196613 JYY196613:JZA196613 KIU196613:KIW196613 KSQ196613:KSS196613 LCM196613:LCO196613 LMI196613:LMK196613 LWE196613:LWG196613 MGA196613:MGC196613 MPW196613:MPY196613 MZS196613:MZU196613 NJO196613:NJQ196613 NTK196613:NTM196613 ODG196613:ODI196613 ONC196613:ONE196613 OWY196613:OXA196613 PGU196613:PGW196613 PQQ196613:PQS196613 QAM196613:QAO196613 QKI196613:QKK196613 QUE196613:QUG196613 REA196613:REC196613 RNW196613:RNY196613 RXS196613:RXU196613 SHO196613:SHQ196613 SRK196613:SRM196613 TBG196613:TBI196613 TLC196613:TLE196613 TUY196613:TVA196613 UEU196613:UEW196613 UOQ196613:UOS196613 UYM196613:UYO196613 VII196613:VIK196613 VSE196613:VSG196613 WCA196613:WCC196613 WLW196613:WLY196613 WVS196613:WVU196613 H262149:J262149 JG262149:JI262149 TC262149:TE262149 ACY262149:ADA262149 AMU262149:AMW262149 AWQ262149:AWS262149 BGM262149:BGO262149 BQI262149:BQK262149 CAE262149:CAG262149 CKA262149:CKC262149 CTW262149:CTY262149 DDS262149:DDU262149 DNO262149:DNQ262149 DXK262149:DXM262149 EHG262149:EHI262149 ERC262149:ERE262149 FAY262149:FBA262149 FKU262149:FKW262149 FUQ262149:FUS262149 GEM262149:GEO262149 GOI262149:GOK262149 GYE262149:GYG262149 HIA262149:HIC262149 HRW262149:HRY262149 IBS262149:IBU262149 ILO262149:ILQ262149 IVK262149:IVM262149 JFG262149:JFI262149 JPC262149:JPE262149 JYY262149:JZA262149 KIU262149:KIW262149 KSQ262149:KSS262149 LCM262149:LCO262149 LMI262149:LMK262149 LWE262149:LWG262149 MGA262149:MGC262149 MPW262149:MPY262149 MZS262149:MZU262149 NJO262149:NJQ262149 NTK262149:NTM262149 ODG262149:ODI262149 ONC262149:ONE262149 OWY262149:OXA262149 PGU262149:PGW262149 PQQ262149:PQS262149 QAM262149:QAO262149 QKI262149:QKK262149 QUE262149:QUG262149 REA262149:REC262149 RNW262149:RNY262149 RXS262149:RXU262149 SHO262149:SHQ262149 SRK262149:SRM262149 TBG262149:TBI262149 TLC262149:TLE262149 TUY262149:TVA262149 UEU262149:UEW262149 UOQ262149:UOS262149 UYM262149:UYO262149 VII262149:VIK262149 VSE262149:VSG262149 WCA262149:WCC262149 WLW262149:WLY262149 WVS262149:WVU262149 H327685:J327685 JG327685:JI327685 TC327685:TE327685 ACY327685:ADA327685 AMU327685:AMW327685 AWQ327685:AWS327685 BGM327685:BGO327685 BQI327685:BQK327685 CAE327685:CAG327685 CKA327685:CKC327685 CTW327685:CTY327685 DDS327685:DDU327685 DNO327685:DNQ327685 DXK327685:DXM327685 EHG327685:EHI327685 ERC327685:ERE327685 FAY327685:FBA327685 FKU327685:FKW327685 FUQ327685:FUS327685 GEM327685:GEO327685 GOI327685:GOK327685 GYE327685:GYG327685 HIA327685:HIC327685 HRW327685:HRY327685 IBS327685:IBU327685 ILO327685:ILQ327685 IVK327685:IVM327685 JFG327685:JFI327685 JPC327685:JPE327685 JYY327685:JZA327685 KIU327685:KIW327685 KSQ327685:KSS327685 LCM327685:LCO327685 LMI327685:LMK327685 LWE327685:LWG327685 MGA327685:MGC327685 MPW327685:MPY327685 MZS327685:MZU327685 NJO327685:NJQ327685 NTK327685:NTM327685 ODG327685:ODI327685 ONC327685:ONE327685 OWY327685:OXA327685 PGU327685:PGW327685 PQQ327685:PQS327685 QAM327685:QAO327685 QKI327685:QKK327685 QUE327685:QUG327685 REA327685:REC327685 RNW327685:RNY327685 RXS327685:RXU327685 SHO327685:SHQ327685 SRK327685:SRM327685 TBG327685:TBI327685 TLC327685:TLE327685 TUY327685:TVA327685 UEU327685:UEW327685 UOQ327685:UOS327685 UYM327685:UYO327685 VII327685:VIK327685 VSE327685:VSG327685 WCA327685:WCC327685 WLW327685:WLY327685 WVS327685:WVU327685 H393221:J393221 JG393221:JI393221 TC393221:TE393221 ACY393221:ADA393221 AMU393221:AMW393221 AWQ393221:AWS393221 BGM393221:BGO393221 BQI393221:BQK393221 CAE393221:CAG393221 CKA393221:CKC393221 CTW393221:CTY393221 DDS393221:DDU393221 DNO393221:DNQ393221 DXK393221:DXM393221 EHG393221:EHI393221 ERC393221:ERE393221 FAY393221:FBA393221 FKU393221:FKW393221 FUQ393221:FUS393221 GEM393221:GEO393221 GOI393221:GOK393221 GYE393221:GYG393221 HIA393221:HIC393221 HRW393221:HRY393221 IBS393221:IBU393221 ILO393221:ILQ393221 IVK393221:IVM393221 JFG393221:JFI393221 JPC393221:JPE393221 JYY393221:JZA393221 KIU393221:KIW393221 KSQ393221:KSS393221 LCM393221:LCO393221 LMI393221:LMK393221 LWE393221:LWG393221 MGA393221:MGC393221 MPW393221:MPY393221 MZS393221:MZU393221 NJO393221:NJQ393221 NTK393221:NTM393221 ODG393221:ODI393221 ONC393221:ONE393221 OWY393221:OXA393221 PGU393221:PGW393221 PQQ393221:PQS393221 QAM393221:QAO393221 QKI393221:QKK393221 QUE393221:QUG393221 REA393221:REC393221 RNW393221:RNY393221 RXS393221:RXU393221 SHO393221:SHQ393221 SRK393221:SRM393221 TBG393221:TBI393221 TLC393221:TLE393221 TUY393221:TVA393221 UEU393221:UEW393221 UOQ393221:UOS393221 UYM393221:UYO393221 VII393221:VIK393221 VSE393221:VSG393221 WCA393221:WCC393221 WLW393221:WLY393221 WVS393221:WVU393221 H458757:J458757 JG458757:JI458757 TC458757:TE458757 ACY458757:ADA458757 AMU458757:AMW458757 AWQ458757:AWS458757 BGM458757:BGO458757 BQI458757:BQK458757 CAE458757:CAG458757 CKA458757:CKC458757 CTW458757:CTY458757 DDS458757:DDU458757 DNO458757:DNQ458757 DXK458757:DXM458757 EHG458757:EHI458757 ERC458757:ERE458757 FAY458757:FBA458757 FKU458757:FKW458757 FUQ458757:FUS458757 GEM458757:GEO458757 GOI458757:GOK458757 GYE458757:GYG458757 HIA458757:HIC458757 HRW458757:HRY458757 IBS458757:IBU458757 ILO458757:ILQ458757 IVK458757:IVM458757 JFG458757:JFI458757 JPC458757:JPE458757 JYY458757:JZA458757 KIU458757:KIW458757 KSQ458757:KSS458757 LCM458757:LCO458757 LMI458757:LMK458757 LWE458757:LWG458757 MGA458757:MGC458757 MPW458757:MPY458757 MZS458757:MZU458757 NJO458757:NJQ458757 NTK458757:NTM458757 ODG458757:ODI458757 ONC458757:ONE458757 OWY458757:OXA458757 PGU458757:PGW458757 PQQ458757:PQS458757 QAM458757:QAO458757 QKI458757:QKK458757 QUE458757:QUG458757 REA458757:REC458757 RNW458757:RNY458757 RXS458757:RXU458757 SHO458757:SHQ458757 SRK458757:SRM458757 TBG458757:TBI458757 TLC458757:TLE458757 TUY458757:TVA458757 UEU458757:UEW458757 UOQ458757:UOS458757 UYM458757:UYO458757 VII458757:VIK458757 VSE458757:VSG458757 WCA458757:WCC458757 WLW458757:WLY458757 WVS458757:WVU458757 H524293:J524293 JG524293:JI524293 TC524293:TE524293 ACY524293:ADA524293 AMU524293:AMW524293 AWQ524293:AWS524293 BGM524293:BGO524293 BQI524293:BQK524293 CAE524293:CAG524293 CKA524293:CKC524293 CTW524293:CTY524293 DDS524293:DDU524293 DNO524293:DNQ524293 DXK524293:DXM524293 EHG524293:EHI524293 ERC524293:ERE524293 FAY524293:FBA524293 FKU524293:FKW524293 FUQ524293:FUS524293 GEM524293:GEO524293 GOI524293:GOK524293 GYE524293:GYG524293 HIA524293:HIC524293 HRW524293:HRY524293 IBS524293:IBU524293 ILO524293:ILQ524293 IVK524293:IVM524293 JFG524293:JFI524293 JPC524293:JPE524293 JYY524293:JZA524293 KIU524293:KIW524293 KSQ524293:KSS524293 LCM524293:LCO524293 LMI524293:LMK524293 LWE524293:LWG524293 MGA524293:MGC524293 MPW524293:MPY524293 MZS524293:MZU524293 NJO524293:NJQ524293 NTK524293:NTM524293 ODG524293:ODI524293 ONC524293:ONE524293 OWY524293:OXA524293 PGU524293:PGW524293 PQQ524293:PQS524293 QAM524293:QAO524293 QKI524293:QKK524293 QUE524293:QUG524293 REA524293:REC524293 RNW524293:RNY524293 RXS524293:RXU524293 SHO524293:SHQ524293 SRK524293:SRM524293 TBG524293:TBI524293 TLC524293:TLE524293 TUY524293:TVA524293 UEU524293:UEW524293 UOQ524293:UOS524293 UYM524293:UYO524293 VII524293:VIK524293 VSE524293:VSG524293 WCA524293:WCC524293 WLW524293:WLY524293 WVS524293:WVU524293 H589829:J589829 JG589829:JI589829 TC589829:TE589829 ACY589829:ADA589829 AMU589829:AMW589829 AWQ589829:AWS589829 BGM589829:BGO589829 BQI589829:BQK589829 CAE589829:CAG589829 CKA589829:CKC589829 CTW589829:CTY589829 DDS589829:DDU589829 DNO589829:DNQ589829 DXK589829:DXM589829 EHG589829:EHI589829 ERC589829:ERE589829 FAY589829:FBA589829 FKU589829:FKW589829 FUQ589829:FUS589829 GEM589829:GEO589829 GOI589829:GOK589829 GYE589829:GYG589829 HIA589829:HIC589829 HRW589829:HRY589829 IBS589829:IBU589829 ILO589829:ILQ589829 IVK589829:IVM589829 JFG589829:JFI589829 JPC589829:JPE589829 JYY589829:JZA589829 KIU589829:KIW589829 KSQ589829:KSS589829 LCM589829:LCO589829 LMI589829:LMK589829 LWE589829:LWG589829 MGA589829:MGC589829 MPW589829:MPY589829 MZS589829:MZU589829 NJO589829:NJQ589829 NTK589829:NTM589829 ODG589829:ODI589829 ONC589829:ONE589829 OWY589829:OXA589829 PGU589829:PGW589829 PQQ589829:PQS589829 QAM589829:QAO589829 QKI589829:QKK589829 QUE589829:QUG589829 REA589829:REC589829 RNW589829:RNY589829 RXS589829:RXU589829 SHO589829:SHQ589829 SRK589829:SRM589829 TBG589829:TBI589829 TLC589829:TLE589829 TUY589829:TVA589829 UEU589829:UEW589829 UOQ589829:UOS589829 UYM589829:UYO589829 VII589829:VIK589829 VSE589829:VSG589829 WCA589829:WCC589829 WLW589829:WLY589829 WVS589829:WVU589829 H655365:J655365 JG655365:JI655365 TC655365:TE655365 ACY655365:ADA655365 AMU655365:AMW655365 AWQ655365:AWS655365 BGM655365:BGO655365 BQI655365:BQK655365 CAE655365:CAG655365 CKA655365:CKC655365 CTW655365:CTY655365 DDS655365:DDU655365 DNO655365:DNQ655365 DXK655365:DXM655365 EHG655365:EHI655365 ERC655365:ERE655365 FAY655365:FBA655365 FKU655365:FKW655365 FUQ655365:FUS655365 GEM655365:GEO655365 GOI655365:GOK655365 GYE655365:GYG655365 HIA655365:HIC655365 HRW655365:HRY655365 IBS655365:IBU655365 ILO655365:ILQ655365 IVK655365:IVM655365 JFG655365:JFI655365 JPC655365:JPE655365 JYY655365:JZA655365 KIU655365:KIW655365 KSQ655365:KSS655365 LCM655365:LCO655365 LMI655365:LMK655365 LWE655365:LWG655365 MGA655365:MGC655365 MPW655365:MPY655365 MZS655365:MZU655365 NJO655365:NJQ655365 NTK655365:NTM655365 ODG655365:ODI655365 ONC655365:ONE655365 OWY655365:OXA655365 PGU655365:PGW655365 PQQ655365:PQS655365 QAM655365:QAO655365 QKI655365:QKK655365 QUE655365:QUG655365 REA655365:REC655365 RNW655365:RNY655365 RXS655365:RXU655365 SHO655365:SHQ655365 SRK655365:SRM655365 TBG655365:TBI655365 TLC655365:TLE655365 TUY655365:TVA655365 UEU655365:UEW655365 UOQ655365:UOS655365 UYM655365:UYO655365 VII655365:VIK655365 VSE655365:VSG655365 WCA655365:WCC655365 WLW655365:WLY655365 WVS655365:WVU655365 H720901:J720901 JG720901:JI720901 TC720901:TE720901 ACY720901:ADA720901 AMU720901:AMW720901 AWQ720901:AWS720901 BGM720901:BGO720901 BQI720901:BQK720901 CAE720901:CAG720901 CKA720901:CKC720901 CTW720901:CTY720901 DDS720901:DDU720901 DNO720901:DNQ720901 DXK720901:DXM720901 EHG720901:EHI720901 ERC720901:ERE720901 FAY720901:FBA720901 FKU720901:FKW720901 FUQ720901:FUS720901 GEM720901:GEO720901 GOI720901:GOK720901 GYE720901:GYG720901 HIA720901:HIC720901 HRW720901:HRY720901 IBS720901:IBU720901 ILO720901:ILQ720901 IVK720901:IVM720901 JFG720901:JFI720901 JPC720901:JPE720901 JYY720901:JZA720901 KIU720901:KIW720901 KSQ720901:KSS720901 LCM720901:LCO720901 LMI720901:LMK720901 LWE720901:LWG720901 MGA720901:MGC720901 MPW720901:MPY720901 MZS720901:MZU720901 NJO720901:NJQ720901 NTK720901:NTM720901 ODG720901:ODI720901 ONC720901:ONE720901 OWY720901:OXA720901 PGU720901:PGW720901 PQQ720901:PQS720901 QAM720901:QAO720901 QKI720901:QKK720901 QUE720901:QUG720901 REA720901:REC720901 RNW720901:RNY720901 RXS720901:RXU720901 SHO720901:SHQ720901 SRK720901:SRM720901 TBG720901:TBI720901 TLC720901:TLE720901 TUY720901:TVA720901 UEU720901:UEW720901 UOQ720901:UOS720901 UYM720901:UYO720901 VII720901:VIK720901 VSE720901:VSG720901 WCA720901:WCC720901 WLW720901:WLY720901 WVS720901:WVU720901 H786437:J786437 JG786437:JI786437 TC786437:TE786437 ACY786437:ADA786437 AMU786437:AMW786437 AWQ786437:AWS786437 BGM786437:BGO786437 BQI786437:BQK786437 CAE786437:CAG786437 CKA786437:CKC786437 CTW786437:CTY786437 DDS786437:DDU786437 DNO786437:DNQ786437 DXK786437:DXM786437 EHG786437:EHI786437 ERC786437:ERE786437 FAY786437:FBA786437 FKU786437:FKW786437 FUQ786437:FUS786437 GEM786437:GEO786437 GOI786437:GOK786437 GYE786437:GYG786437 HIA786437:HIC786437 HRW786437:HRY786437 IBS786437:IBU786437 ILO786437:ILQ786437 IVK786437:IVM786437 JFG786437:JFI786437 JPC786437:JPE786437 JYY786437:JZA786437 KIU786437:KIW786437 KSQ786437:KSS786437 LCM786437:LCO786437 LMI786437:LMK786437 LWE786437:LWG786437 MGA786437:MGC786437 MPW786437:MPY786437 MZS786437:MZU786437 NJO786437:NJQ786437 NTK786437:NTM786437 ODG786437:ODI786437 ONC786437:ONE786437 OWY786437:OXA786437 PGU786437:PGW786437 PQQ786437:PQS786437 QAM786437:QAO786437 QKI786437:QKK786437 QUE786437:QUG786437 REA786437:REC786437 RNW786437:RNY786437 RXS786437:RXU786437 SHO786437:SHQ786437 SRK786437:SRM786437 TBG786437:TBI786437 TLC786437:TLE786437 TUY786437:TVA786437 UEU786437:UEW786437 UOQ786437:UOS786437 UYM786437:UYO786437 VII786437:VIK786437 VSE786437:VSG786437 WCA786437:WCC786437 WLW786437:WLY786437 WVS786437:WVU786437 H851973:J851973 JG851973:JI851973 TC851973:TE851973 ACY851973:ADA851973 AMU851973:AMW851973 AWQ851973:AWS851973 BGM851973:BGO851973 BQI851973:BQK851973 CAE851973:CAG851973 CKA851973:CKC851973 CTW851973:CTY851973 DDS851973:DDU851973 DNO851973:DNQ851973 DXK851973:DXM851973 EHG851973:EHI851973 ERC851973:ERE851973 FAY851973:FBA851973 FKU851973:FKW851973 FUQ851973:FUS851973 GEM851973:GEO851973 GOI851973:GOK851973 GYE851973:GYG851973 HIA851973:HIC851973 HRW851973:HRY851973 IBS851973:IBU851973 ILO851973:ILQ851973 IVK851973:IVM851973 JFG851973:JFI851973 JPC851973:JPE851973 JYY851973:JZA851973 KIU851973:KIW851973 KSQ851973:KSS851973 LCM851973:LCO851973 LMI851973:LMK851973 LWE851973:LWG851973 MGA851973:MGC851973 MPW851973:MPY851973 MZS851973:MZU851973 NJO851973:NJQ851973 NTK851973:NTM851973 ODG851973:ODI851973 ONC851973:ONE851973 OWY851973:OXA851973 PGU851973:PGW851973 PQQ851973:PQS851973 QAM851973:QAO851973 QKI851973:QKK851973 QUE851973:QUG851973 REA851973:REC851973 RNW851973:RNY851973 RXS851973:RXU851973 SHO851973:SHQ851973 SRK851973:SRM851973 TBG851973:TBI851973 TLC851973:TLE851973 TUY851973:TVA851973 UEU851973:UEW851973 UOQ851973:UOS851973 UYM851973:UYO851973 VII851973:VIK851973 VSE851973:VSG851973 WCA851973:WCC851973 WLW851973:WLY851973 WVS851973:WVU851973 H917509:J917509 JG917509:JI917509 TC917509:TE917509 ACY917509:ADA917509 AMU917509:AMW917509 AWQ917509:AWS917509 BGM917509:BGO917509 BQI917509:BQK917509 CAE917509:CAG917509 CKA917509:CKC917509 CTW917509:CTY917509 DDS917509:DDU917509 DNO917509:DNQ917509 DXK917509:DXM917509 EHG917509:EHI917509 ERC917509:ERE917509 FAY917509:FBA917509 FKU917509:FKW917509 FUQ917509:FUS917509 GEM917509:GEO917509 GOI917509:GOK917509 GYE917509:GYG917509 HIA917509:HIC917509 HRW917509:HRY917509 IBS917509:IBU917509 ILO917509:ILQ917509 IVK917509:IVM917509 JFG917509:JFI917509 JPC917509:JPE917509 JYY917509:JZA917509 KIU917509:KIW917509 KSQ917509:KSS917509 LCM917509:LCO917509 LMI917509:LMK917509 LWE917509:LWG917509 MGA917509:MGC917509 MPW917509:MPY917509 MZS917509:MZU917509 NJO917509:NJQ917509 NTK917509:NTM917509 ODG917509:ODI917509 ONC917509:ONE917509 OWY917509:OXA917509 PGU917509:PGW917509 PQQ917509:PQS917509 QAM917509:QAO917509 QKI917509:QKK917509 QUE917509:QUG917509 REA917509:REC917509 RNW917509:RNY917509 RXS917509:RXU917509 SHO917509:SHQ917509 SRK917509:SRM917509 TBG917509:TBI917509 TLC917509:TLE917509 TUY917509:TVA917509 UEU917509:UEW917509 UOQ917509:UOS917509 UYM917509:UYO917509 VII917509:VIK917509 VSE917509:VSG917509 WCA917509:WCC917509 WLW917509:WLY917509 WVS917509:WVU917509 H983045:J983045 JG983045:JI983045 TC983045:TE983045 ACY983045:ADA983045 AMU983045:AMW983045 AWQ983045:AWS983045 BGM983045:BGO983045 BQI983045:BQK983045 CAE983045:CAG983045 CKA983045:CKC983045 CTW983045:CTY983045 DDS983045:DDU983045 DNO983045:DNQ983045 DXK983045:DXM983045 EHG983045:EHI983045 ERC983045:ERE983045 FAY983045:FBA983045 FKU983045:FKW983045 FUQ983045:FUS983045 GEM983045:GEO983045 GOI983045:GOK983045 GYE983045:GYG983045 HIA983045:HIC983045 HRW983045:HRY983045 IBS983045:IBU983045 ILO983045:ILQ983045 IVK983045:IVM983045 JFG983045:JFI983045 JPC983045:JPE983045 JYY983045:JZA983045 KIU983045:KIW983045 KSQ983045:KSS983045 LCM983045:LCO983045 LMI983045:LMK983045 LWE983045:LWG983045 MGA983045:MGC983045 MPW983045:MPY983045 MZS983045:MZU983045 NJO983045:NJQ983045 NTK983045:NTM983045 ODG983045:ODI983045 ONC983045:ONE983045 OWY983045:OXA983045 PGU983045:PGW983045 PQQ983045:PQS983045 QAM983045:QAO983045 QKI983045:QKK983045 QUE983045:QUG983045 REA983045:REC983045 RNW983045:RNY983045 RXS983045:RXU983045 SHO983045:SHQ983045 SRK983045:SRM983045 TBG983045:TBI983045 TLC983045:TLE983045 TUY983045:TVA983045 UEU983045:UEW983045 UOQ983045:UOS983045 UYM983045:UYO983045 VII983045:VIK983045 VSE983045:VSG983045 WCA983045:WCC983045 WLW983045:WLY983045">
      <formula1>$AA$5:$AA$5</formula1>
    </dataValidation>
    <dataValidation type="list" allowBlank="1" showInputMessage="1" showErrorMessage="1" sqref="WVV983046:WVX983046 M5 TN5:TS5 ADJ5:ADO5 ANF5:ANK5 AXB5:AXG5 BGX5:BHC5 BQT5:BQY5 CAP5:CAU5 CKL5:CKQ5 CUH5:CUM5 DED5:DEI5 DNZ5:DOE5 DXV5:DYA5 EHR5:EHW5 ERN5:ERS5 FBJ5:FBO5 FLF5:FLK5 FVB5:FVG5 GEX5:GFC5 GOT5:GOY5 GYP5:GYU5 HIL5:HIQ5 HSH5:HSM5 ICD5:ICI5 ILZ5:IME5 IVV5:IWA5 JFR5:JFW5 JPN5:JPS5 JZJ5:JZO5 KJF5:KJK5 KTB5:KTG5 LCX5:LDC5 LMT5:LMY5 LWP5:LWU5 MGL5:MGQ5 MQH5:MQM5 NAD5:NAI5 NJZ5:NKE5 NTV5:NUA5 ODR5:ODW5 ONN5:ONS5 OXJ5:OXO5 PHF5:PHK5 PRB5:PRG5 QAX5:QBC5 QKT5:QKY5 QUP5:QUU5 REL5:REQ5 ROH5:ROM5 RYD5:RYI5 SHZ5:SIE5 SRV5:SSA5 TBR5:TBW5 TLN5:TLS5 TVJ5:TVO5 UFF5:UFK5 UPB5:UPG5 UYX5:UZC5 VIT5:VIY5 VSP5:VSU5 WCL5:WCQ5 WMH5:WMM5 WWD5:WWI5 S131078:Z131078 JR65542:JW65542 TN65542:TS65542 ADJ65542:ADO65542 ANF65542:ANK65542 AXB65542:AXG65542 BGX65542:BHC65542 BQT65542:BQY65542 CAP65542:CAU65542 CKL65542:CKQ65542 CUH65542:CUM65542 DED65542:DEI65542 DNZ65542:DOE65542 DXV65542:DYA65542 EHR65542:EHW65542 ERN65542:ERS65542 FBJ65542:FBO65542 FLF65542:FLK65542 FVB65542:FVG65542 GEX65542:GFC65542 GOT65542:GOY65542 GYP65542:GYU65542 HIL65542:HIQ65542 HSH65542:HSM65542 ICD65542:ICI65542 ILZ65542:IME65542 IVV65542:IWA65542 JFR65542:JFW65542 JPN65542:JPS65542 JZJ65542:JZO65542 KJF65542:KJK65542 KTB65542:KTG65542 LCX65542:LDC65542 LMT65542:LMY65542 LWP65542:LWU65542 MGL65542:MGQ65542 MQH65542:MQM65542 NAD65542:NAI65542 NJZ65542:NKE65542 NTV65542:NUA65542 ODR65542:ODW65542 ONN65542:ONS65542 OXJ65542:OXO65542 PHF65542:PHK65542 PRB65542:PRG65542 QAX65542:QBC65542 QKT65542:QKY65542 QUP65542:QUU65542 REL65542:REQ65542 ROH65542:ROM65542 RYD65542:RYI65542 SHZ65542:SIE65542 SRV65542:SSA65542 TBR65542:TBW65542 TLN65542:TLS65542 TVJ65542:TVO65542 UFF65542:UFK65542 UPB65542:UPG65542 UYX65542:UZC65542 VIT65542:VIY65542 VSP65542:VSU65542 WCL65542:WCQ65542 WMH65542:WMM65542 WWD65542:WWI65542 S196614:Z196614 JR131078:JW131078 TN131078:TS131078 ADJ131078:ADO131078 ANF131078:ANK131078 AXB131078:AXG131078 BGX131078:BHC131078 BQT131078:BQY131078 CAP131078:CAU131078 CKL131078:CKQ131078 CUH131078:CUM131078 DED131078:DEI131078 DNZ131078:DOE131078 DXV131078:DYA131078 EHR131078:EHW131078 ERN131078:ERS131078 FBJ131078:FBO131078 FLF131078:FLK131078 FVB131078:FVG131078 GEX131078:GFC131078 GOT131078:GOY131078 GYP131078:GYU131078 HIL131078:HIQ131078 HSH131078:HSM131078 ICD131078:ICI131078 ILZ131078:IME131078 IVV131078:IWA131078 JFR131078:JFW131078 JPN131078:JPS131078 JZJ131078:JZO131078 KJF131078:KJK131078 KTB131078:KTG131078 LCX131078:LDC131078 LMT131078:LMY131078 LWP131078:LWU131078 MGL131078:MGQ131078 MQH131078:MQM131078 NAD131078:NAI131078 NJZ131078:NKE131078 NTV131078:NUA131078 ODR131078:ODW131078 ONN131078:ONS131078 OXJ131078:OXO131078 PHF131078:PHK131078 PRB131078:PRG131078 QAX131078:QBC131078 QKT131078:QKY131078 QUP131078:QUU131078 REL131078:REQ131078 ROH131078:ROM131078 RYD131078:RYI131078 SHZ131078:SIE131078 SRV131078:SSA131078 TBR131078:TBW131078 TLN131078:TLS131078 TVJ131078:TVO131078 UFF131078:UFK131078 UPB131078:UPG131078 UYX131078:UZC131078 VIT131078:VIY131078 VSP131078:VSU131078 WCL131078:WCQ131078 WMH131078:WMM131078 WWD131078:WWI131078 S262150:Z262150 JR196614:JW196614 TN196614:TS196614 ADJ196614:ADO196614 ANF196614:ANK196614 AXB196614:AXG196614 BGX196614:BHC196614 BQT196614:BQY196614 CAP196614:CAU196614 CKL196614:CKQ196614 CUH196614:CUM196614 DED196614:DEI196614 DNZ196614:DOE196614 DXV196614:DYA196614 EHR196614:EHW196614 ERN196614:ERS196614 FBJ196614:FBO196614 FLF196614:FLK196614 FVB196614:FVG196614 GEX196614:GFC196614 GOT196614:GOY196614 GYP196614:GYU196614 HIL196614:HIQ196614 HSH196614:HSM196614 ICD196614:ICI196614 ILZ196614:IME196614 IVV196614:IWA196614 JFR196614:JFW196614 JPN196614:JPS196614 JZJ196614:JZO196614 KJF196614:KJK196614 KTB196614:KTG196614 LCX196614:LDC196614 LMT196614:LMY196614 LWP196614:LWU196614 MGL196614:MGQ196614 MQH196614:MQM196614 NAD196614:NAI196614 NJZ196614:NKE196614 NTV196614:NUA196614 ODR196614:ODW196614 ONN196614:ONS196614 OXJ196614:OXO196614 PHF196614:PHK196614 PRB196614:PRG196614 QAX196614:QBC196614 QKT196614:QKY196614 QUP196614:QUU196614 REL196614:REQ196614 ROH196614:ROM196614 RYD196614:RYI196614 SHZ196614:SIE196614 SRV196614:SSA196614 TBR196614:TBW196614 TLN196614:TLS196614 TVJ196614:TVO196614 UFF196614:UFK196614 UPB196614:UPG196614 UYX196614:UZC196614 VIT196614:VIY196614 VSP196614:VSU196614 WCL196614:WCQ196614 WMH196614:WMM196614 WWD196614:WWI196614 S327686:Z327686 JR262150:JW262150 TN262150:TS262150 ADJ262150:ADO262150 ANF262150:ANK262150 AXB262150:AXG262150 BGX262150:BHC262150 BQT262150:BQY262150 CAP262150:CAU262150 CKL262150:CKQ262150 CUH262150:CUM262150 DED262150:DEI262150 DNZ262150:DOE262150 DXV262150:DYA262150 EHR262150:EHW262150 ERN262150:ERS262150 FBJ262150:FBO262150 FLF262150:FLK262150 FVB262150:FVG262150 GEX262150:GFC262150 GOT262150:GOY262150 GYP262150:GYU262150 HIL262150:HIQ262150 HSH262150:HSM262150 ICD262150:ICI262150 ILZ262150:IME262150 IVV262150:IWA262150 JFR262150:JFW262150 JPN262150:JPS262150 JZJ262150:JZO262150 KJF262150:KJK262150 KTB262150:KTG262150 LCX262150:LDC262150 LMT262150:LMY262150 LWP262150:LWU262150 MGL262150:MGQ262150 MQH262150:MQM262150 NAD262150:NAI262150 NJZ262150:NKE262150 NTV262150:NUA262150 ODR262150:ODW262150 ONN262150:ONS262150 OXJ262150:OXO262150 PHF262150:PHK262150 PRB262150:PRG262150 QAX262150:QBC262150 QKT262150:QKY262150 QUP262150:QUU262150 REL262150:REQ262150 ROH262150:ROM262150 RYD262150:RYI262150 SHZ262150:SIE262150 SRV262150:SSA262150 TBR262150:TBW262150 TLN262150:TLS262150 TVJ262150:TVO262150 UFF262150:UFK262150 UPB262150:UPG262150 UYX262150:UZC262150 VIT262150:VIY262150 VSP262150:VSU262150 WCL262150:WCQ262150 WMH262150:WMM262150 WWD262150:WWI262150 S393222:Z393222 JR327686:JW327686 TN327686:TS327686 ADJ327686:ADO327686 ANF327686:ANK327686 AXB327686:AXG327686 BGX327686:BHC327686 BQT327686:BQY327686 CAP327686:CAU327686 CKL327686:CKQ327686 CUH327686:CUM327686 DED327686:DEI327686 DNZ327686:DOE327686 DXV327686:DYA327686 EHR327686:EHW327686 ERN327686:ERS327686 FBJ327686:FBO327686 FLF327686:FLK327686 FVB327686:FVG327686 GEX327686:GFC327686 GOT327686:GOY327686 GYP327686:GYU327686 HIL327686:HIQ327686 HSH327686:HSM327686 ICD327686:ICI327686 ILZ327686:IME327686 IVV327686:IWA327686 JFR327686:JFW327686 JPN327686:JPS327686 JZJ327686:JZO327686 KJF327686:KJK327686 KTB327686:KTG327686 LCX327686:LDC327686 LMT327686:LMY327686 LWP327686:LWU327686 MGL327686:MGQ327686 MQH327686:MQM327686 NAD327686:NAI327686 NJZ327686:NKE327686 NTV327686:NUA327686 ODR327686:ODW327686 ONN327686:ONS327686 OXJ327686:OXO327686 PHF327686:PHK327686 PRB327686:PRG327686 QAX327686:QBC327686 QKT327686:QKY327686 QUP327686:QUU327686 REL327686:REQ327686 ROH327686:ROM327686 RYD327686:RYI327686 SHZ327686:SIE327686 SRV327686:SSA327686 TBR327686:TBW327686 TLN327686:TLS327686 TVJ327686:TVO327686 UFF327686:UFK327686 UPB327686:UPG327686 UYX327686:UZC327686 VIT327686:VIY327686 VSP327686:VSU327686 WCL327686:WCQ327686 WMH327686:WMM327686 WWD327686:WWI327686 S458758:Z458758 JR393222:JW393222 TN393222:TS393222 ADJ393222:ADO393222 ANF393222:ANK393222 AXB393222:AXG393222 BGX393222:BHC393222 BQT393222:BQY393222 CAP393222:CAU393222 CKL393222:CKQ393222 CUH393222:CUM393222 DED393222:DEI393222 DNZ393222:DOE393222 DXV393222:DYA393222 EHR393222:EHW393222 ERN393222:ERS393222 FBJ393222:FBO393222 FLF393222:FLK393222 FVB393222:FVG393222 GEX393222:GFC393222 GOT393222:GOY393222 GYP393222:GYU393222 HIL393222:HIQ393222 HSH393222:HSM393222 ICD393222:ICI393222 ILZ393222:IME393222 IVV393222:IWA393222 JFR393222:JFW393222 JPN393222:JPS393222 JZJ393222:JZO393222 KJF393222:KJK393222 KTB393222:KTG393222 LCX393222:LDC393222 LMT393222:LMY393222 LWP393222:LWU393222 MGL393222:MGQ393222 MQH393222:MQM393222 NAD393222:NAI393222 NJZ393222:NKE393222 NTV393222:NUA393222 ODR393222:ODW393222 ONN393222:ONS393222 OXJ393222:OXO393222 PHF393222:PHK393222 PRB393222:PRG393222 QAX393222:QBC393222 QKT393222:QKY393222 QUP393222:QUU393222 REL393222:REQ393222 ROH393222:ROM393222 RYD393222:RYI393222 SHZ393222:SIE393222 SRV393222:SSA393222 TBR393222:TBW393222 TLN393222:TLS393222 TVJ393222:TVO393222 UFF393222:UFK393222 UPB393222:UPG393222 UYX393222:UZC393222 VIT393222:VIY393222 VSP393222:VSU393222 WCL393222:WCQ393222 WMH393222:WMM393222 WWD393222:WWI393222 S524294:Z524294 JR458758:JW458758 TN458758:TS458758 ADJ458758:ADO458758 ANF458758:ANK458758 AXB458758:AXG458758 BGX458758:BHC458758 BQT458758:BQY458758 CAP458758:CAU458758 CKL458758:CKQ458758 CUH458758:CUM458758 DED458758:DEI458758 DNZ458758:DOE458758 DXV458758:DYA458758 EHR458758:EHW458758 ERN458758:ERS458758 FBJ458758:FBO458758 FLF458758:FLK458758 FVB458758:FVG458758 GEX458758:GFC458758 GOT458758:GOY458758 GYP458758:GYU458758 HIL458758:HIQ458758 HSH458758:HSM458758 ICD458758:ICI458758 ILZ458758:IME458758 IVV458758:IWA458758 JFR458758:JFW458758 JPN458758:JPS458758 JZJ458758:JZO458758 KJF458758:KJK458758 KTB458758:KTG458758 LCX458758:LDC458758 LMT458758:LMY458758 LWP458758:LWU458758 MGL458758:MGQ458758 MQH458758:MQM458758 NAD458758:NAI458758 NJZ458758:NKE458758 NTV458758:NUA458758 ODR458758:ODW458758 ONN458758:ONS458758 OXJ458758:OXO458758 PHF458758:PHK458758 PRB458758:PRG458758 QAX458758:QBC458758 QKT458758:QKY458758 QUP458758:QUU458758 REL458758:REQ458758 ROH458758:ROM458758 RYD458758:RYI458758 SHZ458758:SIE458758 SRV458758:SSA458758 TBR458758:TBW458758 TLN458758:TLS458758 TVJ458758:TVO458758 UFF458758:UFK458758 UPB458758:UPG458758 UYX458758:UZC458758 VIT458758:VIY458758 VSP458758:VSU458758 WCL458758:WCQ458758 WMH458758:WMM458758 WWD458758:WWI458758 S589830:Z589830 JR524294:JW524294 TN524294:TS524294 ADJ524294:ADO524294 ANF524294:ANK524294 AXB524294:AXG524294 BGX524294:BHC524294 BQT524294:BQY524294 CAP524294:CAU524294 CKL524294:CKQ524294 CUH524294:CUM524294 DED524294:DEI524294 DNZ524294:DOE524294 DXV524294:DYA524294 EHR524294:EHW524294 ERN524294:ERS524294 FBJ524294:FBO524294 FLF524294:FLK524294 FVB524294:FVG524294 GEX524294:GFC524294 GOT524294:GOY524294 GYP524294:GYU524294 HIL524294:HIQ524294 HSH524294:HSM524294 ICD524294:ICI524294 ILZ524294:IME524294 IVV524294:IWA524294 JFR524294:JFW524294 JPN524294:JPS524294 JZJ524294:JZO524294 KJF524294:KJK524294 KTB524294:KTG524294 LCX524294:LDC524294 LMT524294:LMY524294 LWP524294:LWU524294 MGL524294:MGQ524294 MQH524294:MQM524294 NAD524294:NAI524294 NJZ524294:NKE524294 NTV524294:NUA524294 ODR524294:ODW524294 ONN524294:ONS524294 OXJ524294:OXO524294 PHF524294:PHK524294 PRB524294:PRG524294 QAX524294:QBC524294 QKT524294:QKY524294 QUP524294:QUU524294 REL524294:REQ524294 ROH524294:ROM524294 RYD524294:RYI524294 SHZ524294:SIE524294 SRV524294:SSA524294 TBR524294:TBW524294 TLN524294:TLS524294 TVJ524294:TVO524294 UFF524294:UFK524294 UPB524294:UPG524294 UYX524294:UZC524294 VIT524294:VIY524294 VSP524294:VSU524294 WCL524294:WCQ524294 WMH524294:WMM524294 WWD524294:WWI524294 S655366:Z655366 JR589830:JW589830 TN589830:TS589830 ADJ589830:ADO589830 ANF589830:ANK589830 AXB589830:AXG589830 BGX589830:BHC589830 BQT589830:BQY589830 CAP589830:CAU589830 CKL589830:CKQ589830 CUH589830:CUM589830 DED589830:DEI589830 DNZ589830:DOE589830 DXV589830:DYA589830 EHR589830:EHW589830 ERN589830:ERS589830 FBJ589830:FBO589830 FLF589830:FLK589830 FVB589830:FVG589830 GEX589830:GFC589830 GOT589830:GOY589830 GYP589830:GYU589830 HIL589830:HIQ589830 HSH589830:HSM589830 ICD589830:ICI589830 ILZ589830:IME589830 IVV589830:IWA589830 JFR589830:JFW589830 JPN589830:JPS589830 JZJ589830:JZO589830 KJF589830:KJK589830 KTB589830:KTG589830 LCX589830:LDC589830 LMT589830:LMY589830 LWP589830:LWU589830 MGL589830:MGQ589830 MQH589830:MQM589830 NAD589830:NAI589830 NJZ589830:NKE589830 NTV589830:NUA589830 ODR589830:ODW589830 ONN589830:ONS589830 OXJ589830:OXO589830 PHF589830:PHK589830 PRB589830:PRG589830 QAX589830:QBC589830 QKT589830:QKY589830 QUP589830:QUU589830 REL589830:REQ589830 ROH589830:ROM589830 RYD589830:RYI589830 SHZ589830:SIE589830 SRV589830:SSA589830 TBR589830:TBW589830 TLN589830:TLS589830 TVJ589830:TVO589830 UFF589830:UFK589830 UPB589830:UPG589830 UYX589830:UZC589830 VIT589830:VIY589830 VSP589830:VSU589830 WCL589830:WCQ589830 WMH589830:WMM589830 WWD589830:WWI589830 S720902:Z720902 JR655366:JW655366 TN655366:TS655366 ADJ655366:ADO655366 ANF655366:ANK655366 AXB655366:AXG655366 BGX655366:BHC655366 BQT655366:BQY655366 CAP655366:CAU655366 CKL655366:CKQ655366 CUH655366:CUM655366 DED655366:DEI655366 DNZ655366:DOE655366 DXV655366:DYA655366 EHR655366:EHW655366 ERN655366:ERS655366 FBJ655366:FBO655366 FLF655366:FLK655366 FVB655366:FVG655366 GEX655366:GFC655366 GOT655366:GOY655366 GYP655366:GYU655366 HIL655366:HIQ655366 HSH655366:HSM655366 ICD655366:ICI655366 ILZ655366:IME655366 IVV655366:IWA655366 JFR655366:JFW655366 JPN655366:JPS655366 JZJ655366:JZO655366 KJF655366:KJK655366 KTB655366:KTG655366 LCX655366:LDC655366 LMT655366:LMY655366 LWP655366:LWU655366 MGL655366:MGQ655366 MQH655366:MQM655366 NAD655366:NAI655366 NJZ655366:NKE655366 NTV655366:NUA655366 ODR655366:ODW655366 ONN655366:ONS655366 OXJ655366:OXO655366 PHF655366:PHK655366 PRB655366:PRG655366 QAX655366:QBC655366 QKT655366:QKY655366 QUP655366:QUU655366 REL655366:REQ655366 ROH655366:ROM655366 RYD655366:RYI655366 SHZ655366:SIE655366 SRV655366:SSA655366 TBR655366:TBW655366 TLN655366:TLS655366 TVJ655366:TVO655366 UFF655366:UFK655366 UPB655366:UPG655366 UYX655366:UZC655366 VIT655366:VIY655366 VSP655366:VSU655366 WCL655366:WCQ655366 WMH655366:WMM655366 WWD655366:WWI655366 S786438:Z786438 JR720902:JW720902 TN720902:TS720902 ADJ720902:ADO720902 ANF720902:ANK720902 AXB720902:AXG720902 BGX720902:BHC720902 BQT720902:BQY720902 CAP720902:CAU720902 CKL720902:CKQ720902 CUH720902:CUM720902 DED720902:DEI720902 DNZ720902:DOE720902 DXV720902:DYA720902 EHR720902:EHW720902 ERN720902:ERS720902 FBJ720902:FBO720902 FLF720902:FLK720902 FVB720902:FVG720902 GEX720902:GFC720902 GOT720902:GOY720902 GYP720902:GYU720902 HIL720902:HIQ720902 HSH720902:HSM720902 ICD720902:ICI720902 ILZ720902:IME720902 IVV720902:IWA720902 JFR720902:JFW720902 JPN720902:JPS720902 JZJ720902:JZO720902 KJF720902:KJK720902 KTB720902:KTG720902 LCX720902:LDC720902 LMT720902:LMY720902 LWP720902:LWU720902 MGL720902:MGQ720902 MQH720902:MQM720902 NAD720902:NAI720902 NJZ720902:NKE720902 NTV720902:NUA720902 ODR720902:ODW720902 ONN720902:ONS720902 OXJ720902:OXO720902 PHF720902:PHK720902 PRB720902:PRG720902 QAX720902:QBC720902 QKT720902:QKY720902 QUP720902:QUU720902 REL720902:REQ720902 ROH720902:ROM720902 RYD720902:RYI720902 SHZ720902:SIE720902 SRV720902:SSA720902 TBR720902:TBW720902 TLN720902:TLS720902 TVJ720902:TVO720902 UFF720902:UFK720902 UPB720902:UPG720902 UYX720902:UZC720902 VIT720902:VIY720902 VSP720902:VSU720902 WCL720902:WCQ720902 WMH720902:WMM720902 WWD720902:WWI720902 S851974:Z851974 JR786438:JW786438 TN786438:TS786438 ADJ786438:ADO786438 ANF786438:ANK786438 AXB786438:AXG786438 BGX786438:BHC786438 BQT786438:BQY786438 CAP786438:CAU786438 CKL786438:CKQ786438 CUH786438:CUM786438 DED786438:DEI786438 DNZ786438:DOE786438 DXV786438:DYA786438 EHR786438:EHW786438 ERN786438:ERS786438 FBJ786438:FBO786438 FLF786438:FLK786438 FVB786438:FVG786438 GEX786438:GFC786438 GOT786438:GOY786438 GYP786438:GYU786438 HIL786438:HIQ786438 HSH786438:HSM786438 ICD786438:ICI786438 ILZ786438:IME786438 IVV786438:IWA786438 JFR786438:JFW786438 JPN786438:JPS786438 JZJ786438:JZO786438 KJF786438:KJK786438 KTB786438:KTG786438 LCX786438:LDC786438 LMT786438:LMY786438 LWP786438:LWU786438 MGL786438:MGQ786438 MQH786438:MQM786438 NAD786438:NAI786438 NJZ786438:NKE786438 NTV786438:NUA786438 ODR786438:ODW786438 ONN786438:ONS786438 OXJ786438:OXO786438 PHF786438:PHK786438 PRB786438:PRG786438 QAX786438:QBC786438 QKT786438:QKY786438 QUP786438:QUU786438 REL786438:REQ786438 ROH786438:ROM786438 RYD786438:RYI786438 SHZ786438:SIE786438 SRV786438:SSA786438 TBR786438:TBW786438 TLN786438:TLS786438 TVJ786438:TVO786438 UFF786438:UFK786438 UPB786438:UPG786438 UYX786438:UZC786438 VIT786438:VIY786438 VSP786438:VSU786438 WCL786438:WCQ786438 WMH786438:WMM786438 WWD786438:WWI786438 S917510:Z917510 JR851974:JW851974 TN851974:TS851974 ADJ851974:ADO851974 ANF851974:ANK851974 AXB851974:AXG851974 BGX851974:BHC851974 BQT851974:BQY851974 CAP851974:CAU851974 CKL851974:CKQ851974 CUH851974:CUM851974 DED851974:DEI851974 DNZ851974:DOE851974 DXV851974:DYA851974 EHR851974:EHW851974 ERN851974:ERS851974 FBJ851974:FBO851974 FLF851974:FLK851974 FVB851974:FVG851974 GEX851974:GFC851974 GOT851974:GOY851974 GYP851974:GYU851974 HIL851974:HIQ851974 HSH851974:HSM851974 ICD851974:ICI851974 ILZ851974:IME851974 IVV851974:IWA851974 JFR851974:JFW851974 JPN851974:JPS851974 JZJ851974:JZO851974 KJF851974:KJK851974 KTB851974:KTG851974 LCX851974:LDC851974 LMT851974:LMY851974 LWP851974:LWU851974 MGL851974:MGQ851974 MQH851974:MQM851974 NAD851974:NAI851974 NJZ851974:NKE851974 NTV851974:NUA851974 ODR851974:ODW851974 ONN851974:ONS851974 OXJ851974:OXO851974 PHF851974:PHK851974 PRB851974:PRG851974 QAX851974:QBC851974 QKT851974:QKY851974 QUP851974:QUU851974 REL851974:REQ851974 ROH851974:ROM851974 RYD851974:RYI851974 SHZ851974:SIE851974 SRV851974:SSA851974 TBR851974:TBW851974 TLN851974:TLS851974 TVJ851974:TVO851974 UFF851974:UFK851974 UPB851974:UPG851974 UYX851974:UZC851974 VIT851974:VIY851974 VSP851974:VSU851974 WCL851974:WCQ851974 WMH851974:WMM851974 WWD851974:WWI851974 S983046:Z983046 JR917510:JW917510 TN917510:TS917510 ADJ917510:ADO917510 ANF917510:ANK917510 AXB917510:AXG917510 BGX917510:BHC917510 BQT917510:BQY917510 CAP917510:CAU917510 CKL917510:CKQ917510 CUH917510:CUM917510 DED917510:DEI917510 DNZ917510:DOE917510 DXV917510:DYA917510 EHR917510:EHW917510 ERN917510:ERS917510 FBJ917510:FBO917510 FLF917510:FLK917510 FVB917510:FVG917510 GEX917510:GFC917510 GOT917510:GOY917510 GYP917510:GYU917510 HIL917510:HIQ917510 HSH917510:HSM917510 ICD917510:ICI917510 ILZ917510:IME917510 IVV917510:IWA917510 JFR917510:JFW917510 JPN917510:JPS917510 JZJ917510:JZO917510 KJF917510:KJK917510 KTB917510:KTG917510 LCX917510:LDC917510 LMT917510:LMY917510 LWP917510:LWU917510 MGL917510:MGQ917510 MQH917510:MQM917510 NAD917510:NAI917510 NJZ917510:NKE917510 NTV917510:NUA917510 ODR917510:ODW917510 ONN917510:ONS917510 OXJ917510:OXO917510 PHF917510:PHK917510 PRB917510:PRG917510 QAX917510:QBC917510 QKT917510:QKY917510 QUP917510:QUU917510 REL917510:REQ917510 ROH917510:ROM917510 RYD917510:RYI917510 SHZ917510:SIE917510 SRV917510:SSA917510 TBR917510:TBW917510 TLN917510:TLS917510 TVJ917510:TVO917510 UFF917510:UFK917510 UPB917510:UPG917510 UYX917510:UZC917510 VIT917510:VIY917510 VSP917510:VSU917510 WCL917510:WCQ917510 WMH917510:WMM917510 WWD917510:WWI917510 X5:Z5 JR983046:JW983046 TN983046:TS983046 ADJ983046:ADO983046 ANF983046:ANK983046 AXB983046:AXG983046 BGX983046:BHC983046 BQT983046:BQY983046 CAP983046:CAU983046 CKL983046:CKQ983046 CUH983046:CUM983046 DED983046:DEI983046 DNZ983046:DOE983046 DXV983046:DYA983046 EHR983046:EHW983046 ERN983046:ERS983046 FBJ983046:FBO983046 FLF983046:FLK983046 FVB983046:FVG983046 GEX983046:GFC983046 GOT983046:GOY983046 GYP983046:GYU983046 HIL983046:HIQ983046 HSH983046:HSM983046 ICD983046:ICI983046 ILZ983046:IME983046 IVV983046:IWA983046 JFR983046:JFW983046 JPN983046:JPS983046 JZJ983046:JZO983046 KJF983046:KJK983046 KTB983046:KTG983046 LCX983046:LDC983046 LMT983046:LMY983046 LWP983046:LWU983046 MGL983046:MGQ983046 MQH983046:MQM983046 NAD983046:NAI983046 NJZ983046:NKE983046 NTV983046:NUA983046 ODR983046:ODW983046 ONN983046:ONS983046 OXJ983046:OXO983046 PHF983046:PHK983046 PRB983046:PRG983046 QAX983046:QBC983046 QKT983046:QKY983046 QUP983046:QUU983046 REL983046:REQ983046 ROH983046:ROM983046 RYD983046:RYI983046 SHZ983046:SIE983046 SRV983046:SSA983046 TBR983046:TBW983046 TLN983046:TLS983046 TVJ983046:TVO983046 UFF983046:UFK983046 UPB983046:UPG983046 UYX983046:UZC983046 VIT983046:VIY983046 VSP983046:VSU983046 WCL983046:WCQ983046 WMH983046:WMM983046 WWD983046:WWI983046 H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H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H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H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H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H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H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H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H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H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H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H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H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H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H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H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JR5:JW5 JJ5:JL5 TF5:TH5 ADB5:ADD5 AMX5:AMZ5 AWT5:AWV5 BGP5:BGR5 BQL5:BQN5 CAH5:CAJ5 CKD5:CKF5 CTZ5:CUB5 DDV5:DDX5 DNR5:DNT5 DXN5:DXP5 EHJ5:EHL5 ERF5:ERH5 FBB5:FBD5 FKX5:FKZ5 FUT5:FUV5 GEP5:GER5 GOL5:GON5 GYH5:GYJ5 HID5:HIF5 HRZ5:HSB5 IBV5:IBX5 ILR5:ILT5 IVN5:IVP5 JFJ5:JFL5 JPF5:JPH5 JZB5:JZD5 KIX5:KIZ5 KST5:KSV5 LCP5:LCR5 LML5:LMN5 LWH5:LWJ5 MGD5:MGF5 MPZ5:MQB5 MZV5:MZX5 NJR5:NJT5 NTN5:NTP5 ODJ5:ODL5 ONF5:ONH5 OXB5:OXD5 PGX5:PGZ5 PQT5:PQV5 QAP5:QAR5 QKL5:QKN5 QUH5:QUJ5 RED5:REF5 RNZ5:ROB5 RXV5:RXX5 SHR5:SHT5 SRN5:SRP5 TBJ5:TBL5 TLF5:TLH5 TVB5:TVD5 UEX5:UEZ5 UOT5:UOV5 UYP5:UYR5 VIL5:VIN5 VSH5:VSJ5 WCD5:WCF5 WLZ5:WMB5 WVV5:WVX5 K65542:M65542 JJ65542:JL65542 TF65542:TH65542 ADB65542:ADD65542 AMX65542:AMZ65542 AWT65542:AWV65542 BGP65542:BGR65542 BQL65542:BQN65542 CAH65542:CAJ65542 CKD65542:CKF65542 CTZ65542:CUB65542 DDV65542:DDX65542 DNR65542:DNT65542 DXN65542:DXP65542 EHJ65542:EHL65542 ERF65542:ERH65542 FBB65542:FBD65542 FKX65542:FKZ65542 FUT65542:FUV65542 GEP65542:GER65542 GOL65542:GON65542 GYH65542:GYJ65542 HID65542:HIF65542 HRZ65542:HSB65542 IBV65542:IBX65542 ILR65542:ILT65542 IVN65542:IVP65542 JFJ65542:JFL65542 JPF65542:JPH65542 JZB65542:JZD65542 KIX65542:KIZ65542 KST65542:KSV65542 LCP65542:LCR65542 LML65542:LMN65542 LWH65542:LWJ65542 MGD65542:MGF65542 MPZ65542:MQB65542 MZV65542:MZX65542 NJR65542:NJT65542 NTN65542:NTP65542 ODJ65542:ODL65542 ONF65542:ONH65542 OXB65542:OXD65542 PGX65542:PGZ65542 PQT65542:PQV65542 QAP65542:QAR65542 QKL65542:QKN65542 QUH65542:QUJ65542 RED65542:REF65542 RNZ65542:ROB65542 RXV65542:RXX65542 SHR65542:SHT65542 SRN65542:SRP65542 TBJ65542:TBL65542 TLF65542:TLH65542 TVB65542:TVD65542 UEX65542:UEZ65542 UOT65542:UOV65542 UYP65542:UYR65542 VIL65542:VIN65542 VSH65542:VSJ65542 WCD65542:WCF65542 WLZ65542:WMB65542 WVV65542:WVX65542 K131078:M131078 JJ131078:JL131078 TF131078:TH131078 ADB131078:ADD131078 AMX131078:AMZ131078 AWT131078:AWV131078 BGP131078:BGR131078 BQL131078:BQN131078 CAH131078:CAJ131078 CKD131078:CKF131078 CTZ131078:CUB131078 DDV131078:DDX131078 DNR131078:DNT131078 DXN131078:DXP131078 EHJ131078:EHL131078 ERF131078:ERH131078 FBB131078:FBD131078 FKX131078:FKZ131078 FUT131078:FUV131078 GEP131078:GER131078 GOL131078:GON131078 GYH131078:GYJ131078 HID131078:HIF131078 HRZ131078:HSB131078 IBV131078:IBX131078 ILR131078:ILT131078 IVN131078:IVP131078 JFJ131078:JFL131078 JPF131078:JPH131078 JZB131078:JZD131078 KIX131078:KIZ131078 KST131078:KSV131078 LCP131078:LCR131078 LML131078:LMN131078 LWH131078:LWJ131078 MGD131078:MGF131078 MPZ131078:MQB131078 MZV131078:MZX131078 NJR131078:NJT131078 NTN131078:NTP131078 ODJ131078:ODL131078 ONF131078:ONH131078 OXB131078:OXD131078 PGX131078:PGZ131078 PQT131078:PQV131078 QAP131078:QAR131078 QKL131078:QKN131078 QUH131078:QUJ131078 RED131078:REF131078 RNZ131078:ROB131078 RXV131078:RXX131078 SHR131078:SHT131078 SRN131078:SRP131078 TBJ131078:TBL131078 TLF131078:TLH131078 TVB131078:TVD131078 UEX131078:UEZ131078 UOT131078:UOV131078 UYP131078:UYR131078 VIL131078:VIN131078 VSH131078:VSJ131078 WCD131078:WCF131078 WLZ131078:WMB131078 WVV131078:WVX131078 K196614:M196614 JJ196614:JL196614 TF196614:TH196614 ADB196614:ADD196614 AMX196614:AMZ196614 AWT196614:AWV196614 BGP196614:BGR196614 BQL196614:BQN196614 CAH196614:CAJ196614 CKD196614:CKF196614 CTZ196614:CUB196614 DDV196614:DDX196614 DNR196614:DNT196614 DXN196614:DXP196614 EHJ196614:EHL196614 ERF196614:ERH196614 FBB196614:FBD196614 FKX196614:FKZ196614 FUT196614:FUV196614 GEP196614:GER196614 GOL196614:GON196614 GYH196614:GYJ196614 HID196614:HIF196614 HRZ196614:HSB196614 IBV196614:IBX196614 ILR196614:ILT196614 IVN196614:IVP196614 JFJ196614:JFL196614 JPF196614:JPH196614 JZB196614:JZD196614 KIX196614:KIZ196614 KST196614:KSV196614 LCP196614:LCR196614 LML196614:LMN196614 LWH196614:LWJ196614 MGD196614:MGF196614 MPZ196614:MQB196614 MZV196614:MZX196614 NJR196614:NJT196614 NTN196614:NTP196614 ODJ196614:ODL196614 ONF196614:ONH196614 OXB196614:OXD196614 PGX196614:PGZ196614 PQT196614:PQV196614 QAP196614:QAR196614 QKL196614:QKN196614 QUH196614:QUJ196614 RED196614:REF196614 RNZ196614:ROB196614 RXV196614:RXX196614 SHR196614:SHT196614 SRN196614:SRP196614 TBJ196614:TBL196614 TLF196614:TLH196614 TVB196614:TVD196614 UEX196614:UEZ196614 UOT196614:UOV196614 UYP196614:UYR196614 VIL196614:VIN196614 VSH196614:VSJ196614 WCD196614:WCF196614 WLZ196614:WMB196614 WVV196614:WVX196614 K262150:M262150 JJ262150:JL262150 TF262150:TH262150 ADB262150:ADD262150 AMX262150:AMZ262150 AWT262150:AWV262150 BGP262150:BGR262150 BQL262150:BQN262150 CAH262150:CAJ262150 CKD262150:CKF262150 CTZ262150:CUB262150 DDV262150:DDX262150 DNR262150:DNT262150 DXN262150:DXP262150 EHJ262150:EHL262150 ERF262150:ERH262150 FBB262150:FBD262150 FKX262150:FKZ262150 FUT262150:FUV262150 GEP262150:GER262150 GOL262150:GON262150 GYH262150:GYJ262150 HID262150:HIF262150 HRZ262150:HSB262150 IBV262150:IBX262150 ILR262150:ILT262150 IVN262150:IVP262150 JFJ262150:JFL262150 JPF262150:JPH262150 JZB262150:JZD262150 KIX262150:KIZ262150 KST262150:KSV262150 LCP262150:LCR262150 LML262150:LMN262150 LWH262150:LWJ262150 MGD262150:MGF262150 MPZ262150:MQB262150 MZV262150:MZX262150 NJR262150:NJT262150 NTN262150:NTP262150 ODJ262150:ODL262150 ONF262150:ONH262150 OXB262150:OXD262150 PGX262150:PGZ262150 PQT262150:PQV262150 QAP262150:QAR262150 QKL262150:QKN262150 QUH262150:QUJ262150 RED262150:REF262150 RNZ262150:ROB262150 RXV262150:RXX262150 SHR262150:SHT262150 SRN262150:SRP262150 TBJ262150:TBL262150 TLF262150:TLH262150 TVB262150:TVD262150 UEX262150:UEZ262150 UOT262150:UOV262150 UYP262150:UYR262150 VIL262150:VIN262150 VSH262150:VSJ262150 WCD262150:WCF262150 WLZ262150:WMB262150 WVV262150:WVX262150 K327686:M327686 JJ327686:JL327686 TF327686:TH327686 ADB327686:ADD327686 AMX327686:AMZ327686 AWT327686:AWV327686 BGP327686:BGR327686 BQL327686:BQN327686 CAH327686:CAJ327686 CKD327686:CKF327686 CTZ327686:CUB327686 DDV327686:DDX327686 DNR327686:DNT327686 DXN327686:DXP327686 EHJ327686:EHL327686 ERF327686:ERH327686 FBB327686:FBD327686 FKX327686:FKZ327686 FUT327686:FUV327686 GEP327686:GER327686 GOL327686:GON327686 GYH327686:GYJ327686 HID327686:HIF327686 HRZ327686:HSB327686 IBV327686:IBX327686 ILR327686:ILT327686 IVN327686:IVP327686 JFJ327686:JFL327686 JPF327686:JPH327686 JZB327686:JZD327686 KIX327686:KIZ327686 KST327686:KSV327686 LCP327686:LCR327686 LML327686:LMN327686 LWH327686:LWJ327686 MGD327686:MGF327686 MPZ327686:MQB327686 MZV327686:MZX327686 NJR327686:NJT327686 NTN327686:NTP327686 ODJ327686:ODL327686 ONF327686:ONH327686 OXB327686:OXD327686 PGX327686:PGZ327686 PQT327686:PQV327686 QAP327686:QAR327686 QKL327686:QKN327686 QUH327686:QUJ327686 RED327686:REF327686 RNZ327686:ROB327686 RXV327686:RXX327686 SHR327686:SHT327686 SRN327686:SRP327686 TBJ327686:TBL327686 TLF327686:TLH327686 TVB327686:TVD327686 UEX327686:UEZ327686 UOT327686:UOV327686 UYP327686:UYR327686 VIL327686:VIN327686 VSH327686:VSJ327686 WCD327686:WCF327686 WLZ327686:WMB327686 WVV327686:WVX327686 K393222:M393222 JJ393222:JL393222 TF393222:TH393222 ADB393222:ADD393222 AMX393222:AMZ393222 AWT393222:AWV393222 BGP393222:BGR393222 BQL393222:BQN393222 CAH393222:CAJ393222 CKD393222:CKF393222 CTZ393222:CUB393222 DDV393222:DDX393222 DNR393222:DNT393222 DXN393222:DXP393222 EHJ393222:EHL393222 ERF393222:ERH393222 FBB393222:FBD393222 FKX393222:FKZ393222 FUT393222:FUV393222 GEP393222:GER393222 GOL393222:GON393222 GYH393222:GYJ393222 HID393222:HIF393222 HRZ393222:HSB393222 IBV393222:IBX393222 ILR393222:ILT393222 IVN393222:IVP393222 JFJ393222:JFL393222 JPF393222:JPH393222 JZB393222:JZD393222 KIX393222:KIZ393222 KST393222:KSV393222 LCP393222:LCR393222 LML393222:LMN393222 LWH393222:LWJ393222 MGD393222:MGF393222 MPZ393222:MQB393222 MZV393222:MZX393222 NJR393222:NJT393222 NTN393222:NTP393222 ODJ393222:ODL393222 ONF393222:ONH393222 OXB393222:OXD393222 PGX393222:PGZ393222 PQT393222:PQV393222 QAP393222:QAR393222 QKL393222:QKN393222 QUH393222:QUJ393222 RED393222:REF393222 RNZ393222:ROB393222 RXV393222:RXX393222 SHR393222:SHT393222 SRN393222:SRP393222 TBJ393222:TBL393222 TLF393222:TLH393222 TVB393222:TVD393222 UEX393222:UEZ393222 UOT393222:UOV393222 UYP393222:UYR393222 VIL393222:VIN393222 VSH393222:VSJ393222 WCD393222:WCF393222 WLZ393222:WMB393222 WVV393222:WVX393222 K458758:M458758 JJ458758:JL458758 TF458758:TH458758 ADB458758:ADD458758 AMX458758:AMZ458758 AWT458758:AWV458758 BGP458758:BGR458758 BQL458758:BQN458758 CAH458758:CAJ458758 CKD458758:CKF458758 CTZ458758:CUB458758 DDV458758:DDX458758 DNR458758:DNT458758 DXN458758:DXP458758 EHJ458758:EHL458758 ERF458758:ERH458758 FBB458758:FBD458758 FKX458758:FKZ458758 FUT458758:FUV458758 GEP458758:GER458758 GOL458758:GON458758 GYH458758:GYJ458758 HID458758:HIF458758 HRZ458758:HSB458758 IBV458758:IBX458758 ILR458758:ILT458758 IVN458758:IVP458758 JFJ458758:JFL458758 JPF458758:JPH458758 JZB458758:JZD458758 KIX458758:KIZ458758 KST458758:KSV458758 LCP458758:LCR458758 LML458758:LMN458758 LWH458758:LWJ458758 MGD458758:MGF458758 MPZ458758:MQB458758 MZV458758:MZX458758 NJR458758:NJT458758 NTN458758:NTP458758 ODJ458758:ODL458758 ONF458758:ONH458758 OXB458758:OXD458758 PGX458758:PGZ458758 PQT458758:PQV458758 QAP458758:QAR458758 QKL458758:QKN458758 QUH458758:QUJ458758 RED458758:REF458758 RNZ458758:ROB458758 RXV458758:RXX458758 SHR458758:SHT458758 SRN458758:SRP458758 TBJ458758:TBL458758 TLF458758:TLH458758 TVB458758:TVD458758 UEX458758:UEZ458758 UOT458758:UOV458758 UYP458758:UYR458758 VIL458758:VIN458758 VSH458758:VSJ458758 WCD458758:WCF458758 WLZ458758:WMB458758 WVV458758:WVX458758 K524294:M524294 JJ524294:JL524294 TF524294:TH524294 ADB524294:ADD524294 AMX524294:AMZ524294 AWT524294:AWV524294 BGP524294:BGR524294 BQL524294:BQN524294 CAH524294:CAJ524294 CKD524294:CKF524294 CTZ524294:CUB524294 DDV524294:DDX524294 DNR524294:DNT524294 DXN524294:DXP524294 EHJ524294:EHL524294 ERF524294:ERH524294 FBB524294:FBD524294 FKX524294:FKZ524294 FUT524294:FUV524294 GEP524294:GER524294 GOL524294:GON524294 GYH524294:GYJ524294 HID524294:HIF524294 HRZ524294:HSB524294 IBV524294:IBX524294 ILR524294:ILT524294 IVN524294:IVP524294 JFJ524294:JFL524294 JPF524294:JPH524294 JZB524294:JZD524294 KIX524294:KIZ524294 KST524294:KSV524294 LCP524294:LCR524294 LML524294:LMN524294 LWH524294:LWJ524294 MGD524294:MGF524294 MPZ524294:MQB524294 MZV524294:MZX524294 NJR524294:NJT524294 NTN524294:NTP524294 ODJ524294:ODL524294 ONF524294:ONH524294 OXB524294:OXD524294 PGX524294:PGZ524294 PQT524294:PQV524294 QAP524294:QAR524294 QKL524294:QKN524294 QUH524294:QUJ524294 RED524294:REF524294 RNZ524294:ROB524294 RXV524294:RXX524294 SHR524294:SHT524294 SRN524294:SRP524294 TBJ524294:TBL524294 TLF524294:TLH524294 TVB524294:TVD524294 UEX524294:UEZ524294 UOT524294:UOV524294 UYP524294:UYR524294 VIL524294:VIN524294 VSH524294:VSJ524294 WCD524294:WCF524294 WLZ524294:WMB524294 WVV524294:WVX524294 K589830:M589830 JJ589830:JL589830 TF589830:TH589830 ADB589830:ADD589830 AMX589830:AMZ589830 AWT589830:AWV589830 BGP589830:BGR589830 BQL589830:BQN589830 CAH589830:CAJ589830 CKD589830:CKF589830 CTZ589830:CUB589830 DDV589830:DDX589830 DNR589830:DNT589830 DXN589830:DXP589830 EHJ589830:EHL589830 ERF589830:ERH589830 FBB589830:FBD589830 FKX589830:FKZ589830 FUT589830:FUV589830 GEP589830:GER589830 GOL589830:GON589830 GYH589830:GYJ589830 HID589830:HIF589830 HRZ589830:HSB589830 IBV589830:IBX589830 ILR589830:ILT589830 IVN589830:IVP589830 JFJ589830:JFL589830 JPF589830:JPH589830 JZB589830:JZD589830 KIX589830:KIZ589830 KST589830:KSV589830 LCP589830:LCR589830 LML589830:LMN589830 LWH589830:LWJ589830 MGD589830:MGF589830 MPZ589830:MQB589830 MZV589830:MZX589830 NJR589830:NJT589830 NTN589830:NTP589830 ODJ589830:ODL589830 ONF589830:ONH589830 OXB589830:OXD589830 PGX589830:PGZ589830 PQT589830:PQV589830 QAP589830:QAR589830 QKL589830:QKN589830 QUH589830:QUJ589830 RED589830:REF589830 RNZ589830:ROB589830 RXV589830:RXX589830 SHR589830:SHT589830 SRN589830:SRP589830 TBJ589830:TBL589830 TLF589830:TLH589830 TVB589830:TVD589830 UEX589830:UEZ589830 UOT589830:UOV589830 UYP589830:UYR589830 VIL589830:VIN589830 VSH589830:VSJ589830 WCD589830:WCF589830 WLZ589830:WMB589830 WVV589830:WVX589830 K655366:M655366 JJ655366:JL655366 TF655366:TH655366 ADB655366:ADD655366 AMX655366:AMZ655366 AWT655366:AWV655366 BGP655366:BGR655366 BQL655366:BQN655366 CAH655366:CAJ655366 CKD655366:CKF655366 CTZ655366:CUB655366 DDV655366:DDX655366 DNR655366:DNT655366 DXN655366:DXP655366 EHJ655366:EHL655366 ERF655366:ERH655366 FBB655366:FBD655366 FKX655366:FKZ655366 FUT655366:FUV655366 GEP655366:GER655366 GOL655366:GON655366 GYH655366:GYJ655366 HID655366:HIF655366 HRZ655366:HSB655366 IBV655366:IBX655366 ILR655366:ILT655366 IVN655366:IVP655366 JFJ655366:JFL655366 JPF655366:JPH655366 JZB655366:JZD655366 KIX655366:KIZ655366 KST655366:KSV655366 LCP655366:LCR655366 LML655366:LMN655366 LWH655366:LWJ655366 MGD655366:MGF655366 MPZ655366:MQB655366 MZV655366:MZX655366 NJR655366:NJT655366 NTN655366:NTP655366 ODJ655366:ODL655366 ONF655366:ONH655366 OXB655366:OXD655366 PGX655366:PGZ655366 PQT655366:PQV655366 QAP655366:QAR655366 QKL655366:QKN655366 QUH655366:QUJ655366 RED655366:REF655366 RNZ655366:ROB655366 RXV655366:RXX655366 SHR655366:SHT655366 SRN655366:SRP655366 TBJ655366:TBL655366 TLF655366:TLH655366 TVB655366:TVD655366 UEX655366:UEZ655366 UOT655366:UOV655366 UYP655366:UYR655366 VIL655366:VIN655366 VSH655366:VSJ655366 WCD655366:WCF655366 WLZ655366:WMB655366 WVV655366:WVX655366 K720902:M720902 JJ720902:JL720902 TF720902:TH720902 ADB720902:ADD720902 AMX720902:AMZ720902 AWT720902:AWV720902 BGP720902:BGR720902 BQL720902:BQN720902 CAH720902:CAJ720902 CKD720902:CKF720902 CTZ720902:CUB720902 DDV720902:DDX720902 DNR720902:DNT720902 DXN720902:DXP720902 EHJ720902:EHL720902 ERF720902:ERH720902 FBB720902:FBD720902 FKX720902:FKZ720902 FUT720902:FUV720902 GEP720902:GER720902 GOL720902:GON720902 GYH720902:GYJ720902 HID720902:HIF720902 HRZ720902:HSB720902 IBV720902:IBX720902 ILR720902:ILT720902 IVN720902:IVP720902 JFJ720902:JFL720902 JPF720902:JPH720902 JZB720902:JZD720902 KIX720902:KIZ720902 KST720902:KSV720902 LCP720902:LCR720902 LML720902:LMN720902 LWH720902:LWJ720902 MGD720902:MGF720902 MPZ720902:MQB720902 MZV720902:MZX720902 NJR720902:NJT720902 NTN720902:NTP720902 ODJ720902:ODL720902 ONF720902:ONH720902 OXB720902:OXD720902 PGX720902:PGZ720902 PQT720902:PQV720902 QAP720902:QAR720902 QKL720902:QKN720902 QUH720902:QUJ720902 RED720902:REF720902 RNZ720902:ROB720902 RXV720902:RXX720902 SHR720902:SHT720902 SRN720902:SRP720902 TBJ720902:TBL720902 TLF720902:TLH720902 TVB720902:TVD720902 UEX720902:UEZ720902 UOT720902:UOV720902 UYP720902:UYR720902 VIL720902:VIN720902 VSH720902:VSJ720902 WCD720902:WCF720902 WLZ720902:WMB720902 WVV720902:WVX720902 K786438:M786438 JJ786438:JL786438 TF786438:TH786438 ADB786438:ADD786438 AMX786438:AMZ786438 AWT786438:AWV786438 BGP786438:BGR786438 BQL786438:BQN786438 CAH786438:CAJ786438 CKD786438:CKF786438 CTZ786438:CUB786438 DDV786438:DDX786438 DNR786438:DNT786438 DXN786438:DXP786438 EHJ786438:EHL786438 ERF786438:ERH786438 FBB786438:FBD786438 FKX786438:FKZ786438 FUT786438:FUV786438 GEP786438:GER786438 GOL786438:GON786438 GYH786438:GYJ786438 HID786438:HIF786438 HRZ786438:HSB786438 IBV786438:IBX786438 ILR786438:ILT786438 IVN786438:IVP786438 JFJ786438:JFL786438 JPF786438:JPH786438 JZB786438:JZD786438 KIX786438:KIZ786438 KST786438:KSV786438 LCP786438:LCR786438 LML786438:LMN786438 LWH786438:LWJ786438 MGD786438:MGF786438 MPZ786438:MQB786438 MZV786438:MZX786438 NJR786438:NJT786438 NTN786438:NTP786438 ODJ786438:ODL786438 ONF786438:ONH786438 OXB786438:OXD786438 PGX786438:PGZ786438 PQT786438:PQV786438 QAP786438:QAR786438 QKL786438:QKN786438 QUH786438:QUJ786438 RED786438:REF786438 RNZ786438:ROB786438 RXV786438:RXX786438 SHR786438:SHT786438 SRN786438:SRP786438 TBJ786438:TBL786438 TLF786438:TLH786438 TVB786438:TVD786438 UEX786438:UEZ786438 UOT786438:UOV786438 UYP786438:UYR786438 VIL786438:VIN786438 VSH786438:VSJ786438 WCD786438:WCF786438 WLZ786438:WMB786438 WVV786438:WVX786438 K851974:M851974 JJ851974:JL851974 TF851974:TH851974 ADB851974:ADD851974 AMX851974:AMZ851974 AWT851974:AWV851974 BGP851974:BGR851974 BQL851974:BQN851974 CAH851974:CAJ851974 CKD851974:CKF851974 CTZ851974:CUB851974 DDV851974:DDX851974 DNR851974:DNT851974 DXN851974:DXP851974 EHJ851974:EHL851974 ERF851974:ERH851974 FBB851974:FBD851974 FKX851974:FKZ851974 FUT851974:FUV851974 GEP851974:GER851974 GOL851974:GON851974 GYH851974:GYJ851974 HID851974:HIF851974 HRZ851974:HSB851974 IBV851974:IBX851974 ILR851974:ILT851974 IVN851974:IVP851974 JFJ851974:JFL851974 JPF851974:JPH851974 JZB851974:JZD851974 KIX851974:KIZ851974 KST851974:KSV851974 LCP851974:LCR851974 LML851974:LMN851974 LWH851974:LWJ851974 MGD851974:MGF851974 MPZ851974:MQB851974 MZV851974:MZX851974 NJR851974:NJT851974 NTN851974:NTP851974 ODJ851974:ODL851974 ONF851974:ONH851974 OXB851974:OXD851974 PGX851974:PGZ851974 PQT851974:PQV851974 QAP851974:QAR851974 QKL851974:QKN851974 QUH851974:QUJ851974 RED851974:REF851974 RNZ851974:ROB851974 RXV851974:RXX851974 SHR851974:SHT851974 SRN851974:SRP851974 TBJ851974:TBL851974 TLF851974:TLH851974 TVB851974:TVD851974 UEX851974:UEZ851974 UOT851974:UOV851974 UYP851974:UYR851974 VIL851974:VIN851974 VSH851974:VSJ851974 WCD851974:WCF851974 WLZ851974:WMB851974 WVV851974:WVX851974 K917510:M917510 JJ917510:JL917510 TF917510:TH917510 ADB917510:ADD917510 AMX917510:AMZ917510 AWT917510:AWV917510 BGP917510:BGR917510 BQL917510:BQN917510 CAH917510:CAJ917510 CKD917510:CKF917510 CTZ917510:CUB917510 DDV917510:DDX917510 DNR917510:DNT917510 DXN917510:DXP917510 EHJ917510:EHL917510 ERF917510:ERH917510 FBB917510:FBD917510 FKX917510:FKZ917510 FUT917510:FUV917510 GEP917510:GER917510 GOL917510:GON917510 GYH917510:GYJ917510 HID917510:HIF917510 HRZ917510:HSB917510 IBV917510:IBX917510 ILR917510:ILT917510 IVN917510:IVP917510 JFJ917510:JFL917510 JPF917510:JPH917510 JZB917510:JZD917510 KIX917510:KIZ917510 KST917510:KSV917510 LCP917510:LCR917510 LML917510:LMN917510 LWH917510:LWJ917510 MGD917510:MGF917510 MPZ917510:MQB917510 MZV917510:MZX917510 NJR917510:NJT917510 NTN917510:NTP917510 ODJ917510:ODL917510 ONF917510:ONH917510 OXB917510:OXD917510 PGX917510:PGZ917510 PQT917510:PQV917510 QAP917510:QAR917510 QKL917510:QKN917510 QUH917510:QUJ917510 RED917510:REF917510 RNZ917510:ROB917510 RXV917510:RXX917510 SHR917510:SHT917510 SRN917510:SRP917510 TBJ917510:TBL917510 TLF917510:TLH917510 TVB917510:TVD917510 UEX917510:UEZ917510 UOT917510:UOV917510 UYP917510:UYR917510 VIL917510:VIN917510 VSH917510:VSJ917510 WCD917510:WCF917510 WLZ917510:WMB917510 WVV917510:WVX917510 K983046:M983046 JJ983046:JL983046 TF983046:TH983046 ADB983046:ADD983046 AMX983046:AMZ983046 AWT983046:AWV983046 BGP983046:BGR983046 BQL983046:BQN983046 CAH983046:CAJ983046 CKD983046:CKF983046 CTZ983046:CUB983046 DDV983046:DDX983046 DNR983046:DNT983046 DXN983046:DXP983046 EHJ983046:EHL983046 ERF983046:ERH983046 FBB983046:FBD983046 FKX983046:FKZ983046 FUT983046:FUV983046 GEP983046:GER983046 GOL983046:GON983046 GYH983046:GYJ983046 HID983046:HIF983046 HRZ983046:HSB983046 IBV983046:IBX983046 ILR983046:ILT983046 IVN983046:IVP983046 JFJ983046:JFL983046 JPF983046:JPH983046 JZB983046:JZD983046 KIX983046:KIZ983046 KST983046:KSV983046 LCP983046:LCR983046 LML983046:LMN983046 LWH983046:LWJ983046 MGD983046:MGF983046 MPZ983046:MQB983046 MZV983046:MZX983046 NJR983046:NJT983046 NTN983046:NTP983046 ODJ983046:ODL983046 ONF983046:ONH983046 OXB983046:OXD983046 PGX983046:PGZ983046 PQT983046:PQV983046 QAP983046:QAR983046 QKL983046:QKN983046 QUH983046:QUJ983046 RED983046:REF983046 RNZ983046:ROB983046 RXV983046:RXX983046 SHR983046:SHT983046 SRN983046:SRP983046 TBJ983046:TBL983046 TLF983046:TLH983046 TVB983046:TVD983046 UEX983046:UEZ983046 UOT983046:UOV983046 UYP983046:UYR983046 VIL983046:VIN983046 VSH983046:VSJ983046 WCD983046:WCF983046 WLZ983046:WMB983046 S65542:Z65542">
      <formula1>$AA$9:$AA$11</formula1>
    </dataValidation>
  </dataValidations>
  <hyperlinks>
    <hyperlink ref="B29" r:id="rId1"/>
    <hyperlink ref="B21"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F7"/>
  <sheetViews>
    <sheetView zoomScale="80" zoomScaleNormal="80" workbookViewId="0">
      <pane xSplit="2" ySplit="2" topLeftCell="C3" activePane="bottomRight" state="frozen"/>
      <selection pane="topRight" activeCell="B1" sqref="B1"/>
      <selection pane="bottomLeft" activeCell="A2" sqref="A2"/>
      <selection pane="bottomRight" activeCell="I39" sqref="I39"/>
    </sheetView>
  </sheetViews>
  <sheetFormatPr defaultRowHeight="15" x14ac:dyDescent="0.25"/>
  <cols>
    <col min="1" max="1" width="3.85546875" customWidth="1"/>
    <col min="2" max="2" width="28.28515625" bestFit="1" customWidth="1"/>
    <col min="3" max="3" width="16.7109375" bestFit="1" customWidth="1"/>
    <col min="4" max="4" width="17" bestFit="1" customWidth="1"/>
    <col min="5" max="5" width="14.28515625" bestFit="1" customWidth="1"/>
    <col min="6" max="6" width="18.42578125" bestFit="1" customWidth="1"/>
    <col min="7" max="7" width="18.85546875" bestFit="1" customWidth="1"/>
    <col min="8" max="8" width="16" bestFit="1" customWidth="1"/>
    <col min="9" max="9" width="19" bestFit="1" customWidth="1"/>
    <col min="10" max="10" width="19.42578125" bestFit="1" customWidth="1"/>
    <col min="11" max="11" width="16.7109375" bestFit="1" customWidth="1"/>
    <col min="12" max="12" width="23.5703125" bestFit="1" customWidth="1"/>
    <col min="13" max="13" width="24" bestFit="1" customWidth="1"/>
    <col min="14" max="14" width="21.140625" bestFit="1" customWidth="1"/>
    <col min="15" max="15" width="17.7109375" bestFit="1" customWidth="1"/>
    <col min="16" max="16" width="18.140625" bestFit="1" customWidth="1"/>
    <col min="17" max="17" width="15.28515625" bestFit="1" customWidth="1"/>
    <col min="18" max="18" width="14.85546875" bestFit="1" customWidth="1"/>
    <col min="19" max="19" width="15.140625" bestFit="1" customWidth="1"/>
    <col min="20" max="20" width="12.28515625" bestFit="1" customWidth="1"/>
    <col min="21" max="21" width="22" bestFit="1" customWidth="1"/>
    <col min="22" max="22" width="22.28515625" bestFit="1" customWidth="1"/>
    <col min="23" max="23" width="19.5703125" bestFit="1" customWidth="1"/>
    <col min="24" max="24" width="21.28515625" bestFit="1" customWidth="1"/>
    <col min="25" max="25" width="21.7109375" bestFit="1" customWidth="1"/>
    <col min="26" max="26" width="19" bestFit="1" customWidth="1"/>
    <col min="27" max="27" width="17.5703125" bestFit="1" customWidth="1"/>
    <col min="28" max="28" width="18.140625" bestFit="1" customWidth="1"/>
    <col min="29" max="29" width="15.28515625" bestFit="1" customWidth="1"/>
    <col min="30" max="30" width="19" bestFit="1" customWidth="1"/>
    <col min="31" max="31" width="19.5703125" bestFit="1" customWidth="1"/>
    <col min="32" max="32" width="16.7109375" bestFit="1" customWidth="1"/>
    <col min="33" max="33" width="18.5703125" bestFit="1" customWidth="1"/>
    <col min="34" max="34" width="19" bestFit="1" customWidth="1"/>
    <col min="35" max="35" width="16.28515625" bestFit="1" customWidth="1"/>
    <col min="36" max="38" width="16.28515625" customWidth="1"/>
    <col min="39" max="39" width="19.42578125" bestFit="1" customWidth="1"/>
    <col min="40" max="40" width="19.85546875" bestFit="1" customWidth="1"/>
    <col min="41" max="41" width="17" bestFit="1" customWidth="1"/>
    <col min="42" max="42" width="21.140625" bestFit="1" customWidth="1"/>
    <col min="43" max="43" width="21.5703125" bestFit="1" customWidth="1"/>
    <col min="44" max="44" width="18.7109375" bestFit="1" customWidth="1"/>
    <col min="45" max="45" width="21.7109375" bestFit="1" customWidth="1"/>
    <col min="46" max="46" width="22.140625" bestFit="1" customWidth="1"/>
    <col min="47" max="47" width="19.28515625" bestFit="1" customWidth="1"/>
    <col min="48" max="48" width="26.28515625" bestFit="1" customWidth="1"/>
    <col min="49" max="49" width="26.7109375" bestFit="1" customWidth="1"/>
    <col min="50" max="50" width="24" bestFit="1" customWidth="1"/>
    <col min="51" max="51" width="20.5703125" bestFit="1" customWidth="1"/>
    <col min="52" max="52" width="21" bestFit="1" customWidth="1"/>
    <col min="53" max="53" width="18" bestFit="1" customWidth="1"/>
    <col min="54" max="54" width="17.42578125" bestFit="1" customWidth="1"/>
    <col min="55" max="55" width="17.85546875" bestFit="1" customWidth="1"/>
    <col min="56" max="56" width="15" bestFit="1" customWidth="1"/>
    <col min="57" max="57" width="24.7109375" bestFit="1" customWidth="1"/>
    <col min="58" max="58" width="25" bestFit="1" customWidth="1"/>
    <col min="59" max="59" width="22.28515625" bestFit="1" customWidth="1"/>
    <col min="60" max="60" width="24" bestFit="1" customWidth="1"/>
    <col min="61" max="61" width="24.42578125" bestFit="1" customWidth="1"/>
    <col min="62" max="62" width="21.5703125" bestFit="1" customWidth="1"/>
    <col min="63" max="63" width="21" bestFit="1" customWidth="1"/>
    <col min="64" max="64" width="21.28515625" bestFit="1" customWidth="1"/>
    <col min="65" max="65" width="18.42578125" bestFit="1" customWidth="1"/>
    <col min="66" max="66" width="21.85546875" bestFit="1" customWidth="1"/>
    <col min="67" max="67" width="22.28515625" bestFit="1" customWidth="1"/>
    <col min="68" max="68" width="19.42578125" bestFit="1" customWidth="1"/>
    <col min="69" max="69" width="21.140625" bestFit="1" customWidth="1"/>
    <col min="70" max="70" width="21.5703125" bestFit="1" customWidth="1"/>
    <col min="71" max="71" width="18.85546875" bestFit="1" customWidth="1"/>
    <col min="72" max="74" width="18.85546875" customWidth="1"/>
    <col min="75" max="75" width="16.42578125" bestFit="1" customWidth="1"/>
    <col min="76" max="76" width="16.85546875" bestFit="1" customWidth="1"/>
    <col min="77" max="77" width="14" bestFit="1" customWidth="1"/>
    <col min="78" max="78" width="18.140625" bestFit="1" customWidth="1"/>
    <col min="79" max="79" width="18.5703125" bestFit="1" customWidth="1"/>
    <col min="80" max="80" width="15.7109375" bestFit="1" customWidth="1"/>
    <col min="81" max="81" width="18.7109375" bestFit="1" customWidth="1"/>
    <col min="82" max="82" width="19" bestFit="1" customWidth="1"/>
    <col min="83" max="83" width="16.28515625" bestFit="1" customWidth="1"/>
    <col min="84" max="84" width="23.28515625" bestFit="1" customWidth="1"/>
    <col min="85" max="85" width="23.5703125" bestFit="1" customWidth="1"/>
    <col min="86" max="86" width="21" bestFit="1" customWidth="1"/>
    <col min="87" max="87" width="17.42578125" bestFit="1" customWidth="1"/>
    <col min="88" max="88" width="17.85546875" bestFit="1" customWidth="1"/>
    <col min="89" max="89" width="15" bestFit="1" customWidth="1"/>
    <col min="90" max="90" width="14.42578125" bestFit="1" customWidth="1"/>
    <col min="91" max="91" width="15" bestFit="1" customWidth="1"/>
    <col min="92" max="92" width="12" bestFit="1" customWidth="1"/>
    <col min="93" max="93" width="21.5703125" bestFit="1" customWidth="1"/>
    <col min="94" max="94" width="22" bestFit="1" customWidth="1"/>
    <col min="95" max="95" width="19.28515625" bestFit="1" customWidth="1"/>
    <col min="96" max="96" width="21" bestFit="1" customWidth="1"/>
    <col min="97" max="97" width="21.28515625" bestFit="1" customWidth="1"/>
    <col min="98" max="98" width="18.5703125" bestFit="1" customWidth="1"/>
    <col min="99" max="99" width="17.85546875" bestFit="1" customWidth="1"/>
    <col min="100" max="100" width="18.28515625" bestFit="1" customWidth="1"/>
    <col min="101" max="101" width="15.42578125" bestFit="1" customWidth="1"/>
    <col min="102" max="102" width="18.85546875" bestFit="1" customWidth="1"/>
    <col min="103" max="103" width="19.28515625" bestFit="1" customWidth="1"/>
    <col min="104" max="104" width="16.42578125" bestFit="1" customWidth="1"/>
    <col min="105" max="105" width="18.140625" bestFit="1" customWidth="1"/>
    <col min="106" max="106" width="18.5703125" bestFit="1" customWidth="1"/>
    <col min="107" max="107" width="15.85546875" bestFit="1" customWidth="1"/>
    <col min="108" max="110" width="15.85546875" customWidth="1"/>
  </cols>
  <sheetData>
    <row r="2" spans="2:110" x14ac:dyDescent="0.25">
      <c r="C2" t="s">
        <v>477</v>
      </c>
      <c r="D2" t="s">
        <v>476</v>
      </c>
      <c r="E2" t="s">
        <v>475</v>
      </c>
      <c r="F2" t="s">
        <v>474</v>
      </c>
      <c r="G2" t="s">
        <v>473</v>
      </c>
      <c r="H2" t="s">
        <v>472</v>
      </c>
      <c r="I2" t="s">
        <v>471</v>
      </c>
      <c r="J2" t="s">
        <v>470</v>
      </c>
      <c r="K2" t="s">
        <v>469</v>
      </c>
      <c r="L2" t="s">
        <v>468</v>
      </c>
      <c r="M2" t="s">
        <v>467</v>
      </c>
      <c r="N2" t="s">
        <v>466</v>
      </c>
      <c r="O2" t="s">
        <v>465</v>
      </c>
      <c r="P2" t="s">
        <v>464</v>
      </c>
      <c r="Q2" t="s">
        <v>463</v>
      </c>
      <c r="R2" t="s">
        <v>462</v>
      </c>
      <c r="S2" t="s">
        <v>461</v>
      </c>
      <c r="T2" t="s">
        <v>460</v>
      </c>
      <c r="U2" t="s">
        <v>459</v>
      </c>
      <c r="V2" t="s">
        <v>458</v>
      </c>
      <c r="W2" t="s">
        <v>457</v>
      </c>
      <c r="X2" t="s">
        <v>456</v>
      </c>
      <c r="Y2" t="s">
        <v>455</v>
      </c>
      <c r="Z2" t="s">
        <v>454</v>
      </c>
      <c r="AA2" t="s">
        <v>453</v>
      </c>
      <c r="AB2" t="s">
        <v>452</v>
      </c>
      <c r="AC2" t="s">
        <v>451</v>
      </c>
      <c r="AD2" t="s">
        <v>450</v>
      </c>
      <c r="AE2" t="s">
        <v>449</v>
      </c>
      <c r="AF2" t="s">
        <v>448</v>
      </c>
      <c r="AG2" t="s">
        <v>447</v>
      </c>
      <c r="AH2" t="s">
        <v>446</v>
      </c>
      <c r="AI2" t="s">
        <v>445</v>
      </c>
      <c r="AJ2" t="s">
        <v>444</v>
      </c>
      <c r="AK2" t="s">
        <v>443</v>
      </c>
      <c r="AL2" t="s">
        <v>442</v>
      </c>
      <c r="AM2" t="s">
        <v>441</v>
      </c>
      <c r="AN2" t="s">
        <v>440</v>
      </c>
      <c r="AO2" t="s">
        <v>439</v>
      </c>
      <c r="AP2" t="s">
        <v>438</v>
      </c>
      <c r="AQ2" t="s">
        <v>437</v>
      </c>
      <c r="AR2" t="s">
        <v>436</v>
      </c>
      <c r="AS2" t="s">
        <v>435</v>
      </c>
      <c r="AT2" t="s">
        <v>434</v>
      </c>
      <c r="AU2" t="s">
        <v>433</v>
      </c>
      <c r="AV2" t="s">
        <v>432</v>
      </c>
      <c r="AW2" t="s">
        <v>431</v>
      </c>
      <c r="AX2" t="s">
        <v>430</v>
      </c>
      <c r="AY2" t="s">
        <v>429</v>
      </c>
      <c r="AZ2" t="s">
        <v>428</v>
      </c>
      <c r="BA2" t="s">
        <v>427</v>
      </c>
      <c r="BB2" t="s">
        <v>426</v>
      </c>
      <c r="BC2" t="s">
        <v>425</v>
      </c>
      <c r="BD2" t="s">
        <v>424</v>
      </c>
      <c r="BE2" t="s">
        <v>423</v>
      </c>
      <c r="BF2" t="s">
        <v>422</v>
      </c>
      <c r="BG2" t="s">
        <v>421</v>
      </c>
      <c r="BH2" t="s">
        <v>420</v>
      </c>
      <c r="BI2" t="s">
        <v>419</v>
      </c>
      <c r="BJ2" t="s">
        <v>418</v>
      </c>
      <c r="BK2" t="s">
        <v>417</v>
      </c>
      <c r="BL2" t="s">
        <v>416</v>
      </c>
      <c r="BM2" t="s">
        <v>415</v>
      </c>
      <c r="BN2" t="s">
        <v>414</v>
      </c>
      <c r="BO2" t="s">
        <v>413</v>
      </c>
      <c r="BP2" t="s">
        <v>412</v>
      </c>
      <c r="BQ2" t="s">
        <v>411</v>
      </c>
      <c r="BR2" t="s">
        <v>410</v>
      </c>
      <c r="BS2" t="s">
        <v>409</v>
      </c>
      <c r="BT2" t="s">
        <v>479</v>
      </c>
      <c r="BU2" t="s">
        <v>480</v>
      </c>
      <c r="BV2" t="s">
        <v>481</v>
      </c>
      <c r="BW2" t="s">
        <v>408</v>
      </c>
      <c r="BX2" t="s">
        <v>407</v>
      </c>
      <c r="BY2" t="s">
        <v>406</v>
      </c>
      <c r="BZ2" t="s">
        <v>405</v>
      </c>
      <c r="CA2" t="s">
        <v>404</v>
      </c>
      <c r="CB2" t="s">
        <v>403</v>
      </c>
      <c r="CC2" t="s">
        <v>402</v>
      </c>
      <c r="CD2" t="s">
        <v>401</v>
      </c>
      <c r="CE2" t="s">
        <v>400</v>
      </c>
      <c r="CF2" t="s">
        <v>399</v>
      </c>
      <c r="CG2" t="s">
        <v>398</v>
      </c>
      <c r="CH2" t="s">
        <v>397</v>
      </c>
      <c r="CI2" t="s">
        <v>396</v>
      </c>
      <c r="CJ2" t="s">
        <v>395</v>
      </c>
      <c r="CK2" t="s">
        <v>394</v>
      </c>
      <c r="CL2" t="s">
        <v>393</v>
      </c>
      <c r="CM2" t="s">
        <v>392</v>
      </c>
      <c r="CN2" t="s">
        <v>391</v>
      </c>
      <c r="CO2" t="s">
        <v>390</v>
      </c>
      <c r="CP2" t="s">
        <v>389</v>
      </c>
      <c r="CQ2" t="s">
        <v>388</v>
      </c>
      <c r="CR2" t="s">
        <v>387</v>
      </c>
      <c r="CS2" t="s">
        <v>386</v>
      </c>
      <c r="CT2" t="s">
        <v>385</v>
      </c>
      <c r="CU2" t="s">
        <v>384</v>
      </c>
      <c r="CV2" t="s">
        <v>383</v>
      </c>
      <c r="CW2" t="s">
        <v>382</v>
      </c>
      <c r="CX2" t="s">
        <v>381</v>
      </c>
      <c r="CY2" t="s">
        <v>380</v>
      </c>
      <c r="CZ2" t="s">
        <v>379</v>
      </c>
      <c r="DA2" t="s">
        <v>378</v>
      </c>
      <c r="DB2" t="s">
        <v>377</v>
      </c>
      <c r="DC2" t="s">
        <v>376</v>
      </c>
      <c r="DD2" t="s">
        <v>482</v>
      </c>
      <c r="DE2" t="s">
        <v>483</v>
      </c>
      <c r="DF2" t="s">
        <v>484</v>
      </c>
    </row>
    <row r="3" spans="2:110" x14ac:dyDescent="0.25">
      <c r="B3" t="s">
        <v>70</v>
      </c>
      <c r="C3">
        <v>32668</v>
      </c>
      <c r="D3">
        <v>33697</v>
      </c>
      <c r="E3">
        <v>66365</v>
      </c>
      <c r="F3">
        <v>31292</v>
      </c>
      <c r="G3">
        <v>32116</v>
      </c>
      <c r="H3">
        <v>63408</v>
      </c>
      <c r="I3">
        <v>37.700000000000003</v>
      </c>
      <c r="J3">
        <v>31.2</v>
      </c>
      <c r="K3">
        <v>34.4</v>
      </c>
      <c r="L3">
        <v>-0.28000000000000003</v>
      </c>
      <c r="M3">
        <v>-0.78</v>
      </c>
      <c r="N3">
        <v>-0.53</v>
      </c>
      <c r="O3">
        <v>-0.28999999999999998</v>
      </c>
      <c r="P3">
        <v>-0.79</v>
      </c>
      <c r="Q3">
        <v>-0.54</v>
      </c>
      <c r="R3">
        <v>-0.27</v>
      </c>
      <c r="S3">
        <v>-0.77</v>
      </c>
      <c r="T3">
        <v>-0.52</v>
      </c>
      <c r="U3">
        <v>24.1</v>
      </c>
      <c r="V3">
        <v>19.2</v>
      </c>
      <c r="W3">
        <v>21.6</v>
      </c>
      <c r="X3">
        <v>44.4</v>
      </c>
      <c r="Y3">
        <v>35.6</v>
      </c>
      <c r="Z3">
        <v>40</v>
      </c>
      <c r="AA3">
        <v>28.3</v>
      </c>
      <c r="AB3">
        <v>19</v>
      </c>
      <c r="AC3">
        <v>23.6</v>
      </c>
      <c r="AD3">
        <v>8</v>
      </c>
      <c r="AE3">
        <v>4.3</v>
      </c>
      <c r="AF3">
        <v>6.1</v>
      </c>
      <c r="AG3">
        <v>13.4</v>
      </c>
      <c r="AH3">
        <v>7.4</v>
      </c>
      <c r="AI3">
        <v>10.4</v>
      </c>
      <c r="AJ3">
        <v>3.1164390000000002</v>
      </c>
      <c r="AK3">
        <v>2.5911789999999999</v>
      </c>
      <c r="AL3">
        <v>2.8497370000000002</v>
      </c>
      <c r="AM3">
        <v>224052</v>
      </c>
      <c r="AN3">
        <v>233209</v>
      </c>
      <c r="AO3">
        <v>457261</v>
      </c>
      <c r="AP3">
        <v>211850</v>
      </c>
      <c r="AQ3">
        <v>219577</v>
      </c>
      <c r="AR3">
        <v>431427</v>
      </c>
      <c r="AS3">
        <v>51</v>
      </c>
      <c r="AT3">
        <v>45.6</v>
      </c>
      <c r="AU3">
        <v>48.3</v>
      </c>
      <c r="AV3">
        <v>0.28999999999999998</v>
      </c>
      <c r="AW3">
        <v>-0.18</v>
      </c>
      <c r="AX3">
        <v>0.05</v>
      </c>
      <c r="AY3">
        <v>0.28000000000000003</v>
      </c>
      <c r="AZ3">
        <v>-0.18</v>
      </c>
      <c r="BA3">
        <v>0.05</v>
      </c>
      <c r="BB3">
        <v>0.28999999999999998</v>
      </c>
      <c r="BC3">
        <v>-0.17</v>
      </c>
      <c r="BD3">
        <v>0.05</v>
      </c>
      <c r="BE3">
        <v>50</v>
      </c>
      <c r="BF3">
        <v>43</v>
      </c>
      <c r="BG3">
        <v>46.4</v>
      </c>
      <c r="BH3">
        <v>71.5</v>
      </c>
      <c r="BI3">
        <v>64.099999999999994</v>
      </c>
      <c r="BJ3">
        <v>67.7</v>
      </c>
      <c r="BK3">
        <v>46.5</v>
      </c>
      <c r="BL3">
        <v>34.799999999999997</v>
      </c>
      <c r="BM3">
        <v>40.5</v>
      </c>
      <c r="BN3">
        <v>22.6</v>
      </c>
      <c r="BO3">
        <v>14</v>
      </c>
      <c r="BP3">
        <v>18.2</v>
      </c>
      <c r="BQ3">
        <v>31.8</v>
      </c>
      <c r="BR3">
        <v>20.5</v>
      </c>
      <c r="BS3">
        <v>26.1</v>
      </c>
      <c r="BT3">
        <v>4.4616319999999998</v>
      </c>
      <c r="BU3">
        <v>3.9795720000000001</v>
      </c>
      <c r="BV3">
        <v>4.2157749999999998</v>
      </c>
      <c r="BW3">
        <v>256720</v>
      </c>
      <c r="BX3">
        <v>266906</v>
      </c>
      <c r="BY3">
        <v>523626</v>
      </c>
      <c r="BZ3">
        <v>243142</v>
      </c>
      <c r="CA3">
        <v>251693</v>
      </c>
      <c r="CB3">
        <v>494835</v>
      </c>
      <c r="CC3">
        <v>49.3</v>
      </c>
      <c r="CD3">
        <v>43.8</v>
      </c>
      <c r="CE3">
        <v>46.5</v>
      </c>
      <c r="CF3">
        <v>0.22</v>
      </c>
      <c r="CG3">
        <v>-0.25</v>
      </c>
      <c r="CH3">
        <v>-0.02</v>
      </c>
      <c r="CI3">
        <v>0.21</v>
      </c>
      <c r="CJ3">
        <v>-0.26</v>
      </c>
      <c r="CK3">
        <v>-0.03</v>
      </c>
      <c r="CL3">
        <v>0.22</v>
      </c>
      <c r="CM3">
        <v>-0.25</v>
      </c>
      <c r="CN3">
        <v>-0.02</v>
      </c>
      <c r="CO3">
        <v>46.7</v>
      </c>
      <c r="CP3">
        <v>40</v>
      </c>
      <c r="CQ3">
        <v>43.3</v>
      </c>
      <c r="CR3">
        <v>68.099999999999994</v>
      </c>
      <c r="CS3">
        <v>60.5</v>
      </c>
      <c r="CT3">
        <v>64.2</v>
      </c>
      <c r="CU3">
        <v>44.2</v>
      </c>
      <c r="CV3">
        <v>32.799999999999997</v>
      </c>
      <c r="CW3">
        <v>38.4</v>
      </c>
      <c r="CX3">
        <v>20.8</v>
      </c>
      <c r="CY3">
        <v>12.8</v>
      </c>
      <c r="CZ3">
        <v>16.7</v>
      </c>
      <c r="DA3">
        <v>29.5</v>
      </c>
      <c r="DB3">
        <v>18.899999999999999</v>
      </c>
      <c r="DC3">
        <v>24.1</v>
      </c>
      <c r="DD3">
        <v>4.2904540000000004</v>
      </c>
      <c r="DE3">
        <v>3.804287</v>
      </c>
      <c r="DF3">
        <v>4.0426419999999998</v>
      </c>
    </row>
    <row r="4" spans="2:110" x14ac:dyDescent="0.25">
      <c r="B4" t="s">
        <v>108</v>
      </c>
      <c r="C4">
        <v>26142</v>
      </c>
      <c r="D4">
        <v>22273</v>
      </c>
      <c r="E4">
        <v>48415</v>
      </c>
      <c r="F4">
        <v>24977</v>
      </c>
      <c r="G4">
        <v>21138</v>
      </c>
      <c r="H4">
        <v>46115</v>
      </c>
      <c r="I4">
        <v>41.6</v>
      </c>
      <c r="J4">
        <v>37.9</v>
      </c>
      <c r="K4">
        <v>39.9</v>
      </c>
      <c r="L4">
        <v>-0.16</v>
      </c>
      <c r="M4">
        <v>-0.6</v>
      </c>
      <c r="N4">
        <v>-0.36</v>
      </c>
      <c r="O4">
        <v>-0.17</v>
      </c>
      <c r="P4">
        <v>-0.62</v>
      </c>
      <c r="Q4">
        <v>-0.37</v>
      </c>
      <c r="R4">
        <v>-0.14000000000000001</v>
      </c>
      <c r="S4">
        <v>-0.57999999999999996</v>
      </c>
      <c r="T4">
        <v>-0.35</v>
      </c>
      <c r="U4">
        <v>28.6</v>
      </c>
      <c r="V4">
        <v>26.4</v>
      </c>
      <c r="W4">
        <v>27.6</v>
      </c>
      <c r="X4">
        <v>51.8</v>
      </c>
      <c r="Y4">
        <v>47.6</v>
      </c>
      <c r="Z4">
        <v>49.9</v>
      </c>
      <c r="AA4">
        <v>33</v>
      </c>
      <c r="AB4">
        <v>25.7</v>
      </c>
      <c r="AC4">
        <v>29.6</v>
      </c>
      <c r="AD4">
        <v>9.6999999999999993</v>
      </c>
      <c r="AE4">
        <v>6</v>
      </c>
      <c r="AF4">
        <v>8</v>
      </c>
      <c r="AG4">
        <v>16.2</v>
      </c>
      <c r="AH4">
        <v>10.5</v>
      </c>
      <c r="AI4">
        <v>13.5</v>
      </c>
      <c r="AJ4">
        <v>3.4751400000000001</v>
      </c>
      <c r="AK4">
        <v>3.194903</v>
      </c>
      <c r="AL4">
        <v>3.3462179999999999</v>
      </c>
      <c r="AM4">
        <v>203539</v>
      </c>
      <c r="AN4">
        <v>196895</v>
      </c>
      <c r="AO4">
        <v>400434</v>
      </c>
      <c r="AP4">
        <v>192317</v>
      </c>
      <c r="AQ4">
        <v>185008</v>
      </c>
      <c r="AR4">
        <v>377325</v>
      </c>
      <c r="AS4">
        <v>53</v>
      </c>
      <c r="AT4">
        <v>48.9</v>
      </c>
      <c r="AU4">
        <v>51</v>
      </c>
      <c r="AV4">
        <v>0.35</v>
      </c>
      <c r="AW4">
        <v>-0.09</v>
      </c>
      <c r="AX4">
        <v>0.13</v>
      </c>
      <c r="AY4">
        <v>0.34</v>
      </c>
      <c r="AZ4">
        <v>-0.1</v>
      </c>
      <c r="BA4">
        <v>0.13</v>
      </c>
      <c r="BB4">
        <v>0.35</v>
      </c>
      <c r="BC4">
        <v>-0.09</v>
      </c>
      <c r="BD4">
        <v>0.13</v>
      </c>
      <c r="BE4">
        <v>53.2</v>
      </c>
      <c r="BF4">
        <v>48.3</v>
      </c>
      <c r="BG4">
        <v>50.8</v>
      </c>
      <c r="BH4">
        <v>75.400000000000006</v>
      </c>
      <c r="BI4">
        <v>70.8</v>
      </c>
      <c r="BJ4">
        <v>73.099999999999994</v>
      </c>
      <c r="BK4">
        <v>49.4</v>
      </c>
      <c r="BL4">
        <v>39.1</v>
      </c>
      <c r="BM4">
        <v>44.3</v>
      </c>
      <c r="BN4">
        <v>24.4</v>
      </c>
      <c r="BO4">
        <v>16.100000000000001</v>
      </c>
      <c r="BP4">
        <v>20.3</v>
      </c>
      <c r="BQ4">
        <v>34.200000000000003</v>
      </c>
      <c r="BR4">
        <v>23.5</v>
      </c>
      <c r="BS4">
        <v>28.9</v>
      </c>
      <c r="BT4">
        <v>4.6522079999999999</v>
      </c>
      <c r="BU4">
        <v>4.291696</v>
      </c>
      <c r="BV4">
        <v>4.4749420000000004</v>
      </c>
      <c r="BW4">
        <v>229681</v>
      </c>
      <c r="BX4">
        <v>219168</v>
      </c>
      <c r="BY4">
        <v>448849</v>
      </c>
      <c r="BZ4">
        <v>217294</v>
      </c>
      <c r="CA4">
        <v>206146</v>
      </c>
      <c r="CB4">
        <v>423440</v>
      </c>
      <c r="CC4">
        <v>51.7</v>
      </c>
      <c r="CD4">
        <v>47.8</v>
      </c>
      <c r="CE4">
        <v>49.8</v>
      </c>
      <c r="CF4">
        <v>0.28999999999999998</v>
      </c>
      <c r="CG4">
        <v>-0.15</v>
      </c>
      <c r="CH4">
        <v>0.08</v>
      </c>
      <c r="CI4">
        <v>0.28000000000000003</v>
      </c>
      <c r="CJ4">
        <v>-0.15</v>
      </c>
      <c r="CK4">
        <v>7.0000000000000007E-2</v>
      </c>
      <c r="CL4">
        <v>0.28999999999999998</v>
      </c>
      <c r="CM4">
        <v>-0.14000000000000001</v>
      </c>
      <c r="CN4">
        <v>0.08</v>
      </c>
      <c r="CO4">
        <v>50.4</v>
      </c>
      <c r="CP4">
        <v>46</v>
      </c>
      <c r="CQ4">
        <v>48.3</v>
      </c>
      <c r="CR4">
        <v>72.7</v>
      </c>
      <c r="CS4">
        <v>68.400000000000006</v>
      </c>
      <c r="CT4">
        <v>70.599999999999994</v>
      </c>
      <c r="CU4">
        <v>47.5</v>
      </c>
      <c r="CV4">
        <v>37.700000000000003</v>
      </c>
      <c r="CW4">
        <v>42.7</v>
      </c>
      <c r="CX4">
        <v>22.7</v>
      </c>
      <c r="CY4">
        <v>15</v>
      </c>
      <c r="CZ4">
        <v>19</v>
      </c>
      <c r="DA4">
        <v>32.1</v>
      </c>
      <c r="DB4">
        <v>22.2</v>
      </c>
      <c r="DC4">
        <v>27.3</v>
      </c>
      <c r="DD4">
        <v>4.5182349999999998</v>
      </c>
      <c r="DE4">
        <v>4.1802339999999996</v>
      </c>
      <c r="DF4">
        <v>4.3531930000000001</v>
      </c>
    </row>
    <row r="5" spans="2:110" x14ac:dyDescent="0.25">
      <c r="B5" t="s">
        <v>340</v>
      </c>
      <c r="C5">
        <v>6467</v>
      </c>
      <c r="D5">
        <v>11386</v>
      </c>
      <c r="E5">
        <v>17853</v>
      </c>
      <c r="F5">
        <v>6257</v>
      </c>
      <c r="G5">
        <v>10942</v>
      </c>
      <c r="H5">
        <v>17199</v>
      </c>
      <c r="I5">
        <v>22</v>
      </c>
      <c r="J5">
        <v>18.100000000000001</v>
      </c>
      <c r="K5">
        <v>19.5</v>
      </c>
      <c r="L5">
        <v>-0.75</v>
      </c>
      <c r="M5">
        <v>-1.1299999999999999</v>
      </c>
      <c r="N5">
        <v>-0.99</v>
      </c>
      <c r="O5">
        <v>-0.79</v>
      </c>
      <c r="P5">
        <v>-1.1499999999999999</v>
      </c>
      <c r="Q5">
        <v>-1.01</v>
      </c>
      <c r="R5">
        <v>-0.72</v>
      </c>
      <c r="S5">
        <v>-1.1000000000000001</v>
      </c>
      <c r="T5">
        <v>-0.97</v>
      </c>
      <c r="U5">
        <v>6.2</v>
      </c>
      <c r="V5">
        <v>5.2</v>
      </c>
      <c r="W5">
        <v>5.6</v>
      </c>
      <c r="X5">
        <v>14.8</v>
      </c>
      <c r="Y5">
        <v>12.2</v>
      </c>
      <c r="Z5">
        <v>13.2</v>
      </c>
      <c r="AA5">
        <v>9.5</v>
      </c>
      <c r="AB5">
        <v>5.9</v>
      </c>
      <c r="AC5">
        <v>7.2</v>
      </c>
      <c r="AD5">
        <v>1.2</v>
      </c>
      <c r="AE5">
        <v>0.8</v>
      </c>
      <c r="AF5">
        <v>1</v>
      </c>
      <c r="AG5">
        <v>2.5</v>
      </c>
      <c r="AH5">
        <v>1.4</v>
      </c>
      <c r="AI5">
        <v>1.8</v>
      </c>
      <c r="AJ5">
        <v>1.678094</v>
      </c>
      <c r="AK5">
        <v>1.4114910000000001</v>
      </c>
      <c r="AL5">
        <v>1.5080640000000001</v>
      </c>
      <c r="AM5">
        <v>19978</v>
      </c>
      <c r="AN5">
        <v>35699</v>
      </c>
      <c r="AO5">
        <v>55677</v>
      </c>
      <c r="AP5">
        <v>19103</v>
      </c>
      <c r="AQ5">
        <v>34133</v>
      </c>
      <c r="AR5">
        <v>53236</v>
      </c>
      <c r="AS5">
        <v>32.200000000000003</v>
      </c>
      <c r="AT5">
        <v>28.3</v>
      </c>
      <c r="AU5">
        <v>29.7</v>
      </c>
      <c r="AV5">
        <v>-0.27</v>
      </c>
      <c r="AW5">
        <v>-0.6</v>
      </c>
      <c r="AX5">
        <v>-0.48</v>
      </c>
      <c r="AY5">
        <v>-0.28000000000000003</v>
      </c>
      <c r="AZ5">
        <v>-0.62</v>
      </c>
      <c r="BA5">
        <v>-0.49</v>
      </c>
      <c r="BB5">
        <v>-0.25</v>
      </c>
      <c r="BC5">
        <v>-0.59</v>
      </c>
      <c r="BD5">
        <v>-0.47</v>
      </c>
      <c r="BE5">
        <v>18.899999999999999</v>
      </c>
      <c r="BF5">
        <v>14.5</v>
      </c>
      <c r="BG5">
        <v>16.100000000000001</v>
      </c>
      <c r="BH5">
        <v>33.4</v>
      </c>
      <c r="BI5">
        <v>27.9</v>
      </c>
      <c r="BJ5">
        <v>29.9</v>
      </c>
      <c r="BK5">
        <v>18.100000000000001</v>
      </c>
      <c r="BL5">
        <v>11.8</v>
      </c>
      <c r="BM5">
        <v>14.1</v>
      </c>
      <c r="BN5">
        <v>5.6</v>
      </c>
      <c r="BO5">
        <v>2.8</v>
      </c>
      <c r="BP5">
        <v>3.8</v>
      </c>
      <c r="BQ5">
        <v>8.8000000000000007</v>
      </c>
      <c r="BR5">
        <v>4.5999999999999996</v>
      </c>
      <c r="BS5">
        <v>6.1</v>
      </c>
      <c r="BT5">
        <v>2.5943640000000001</v>
      </c>
      <c r="BU5">
        <v>2.3084790000000002</v>
      </c>
      <c r="BV5">
        <v>2.41106</v>
      </c>
      <c r="BW5">
        <v>26445</v>
      </c>
      <c r="BX5">
        <v>47085</v>
      </c>
      <c r="BY5">
        <v>73530</v>
      </c>
      <c r="BZ5">
        <v>25360</v>
      </c>
      <c r="CA5">
        <v>45075</v>
      </c>
      <c r="CB5">
        <v>70435</v>
      </c>
      <c r="CC5">
        <v>29.7</v>
      </c>
      <c r="CD5">
        <v>25.8</v>
      </c>
      <c r="CE5">
        <v>27.2</v>
      </c>
      <c r="CF5">
        <v>-0.39</v>
      </c>
      <c r="CG5">
        <v>-0.73</v>
      </c>
      <c r="CH5">
        <v>-0.61</v>
      </c>
      <c r="CI5">
        <v>-0.4</v>
      </c>
      <c r="CJ5">
        <v>-0.74</v>
      </c>
      <c r="CK5">
        <v>-0.62</v>
      </c>
      <c r="CL5">
        <v>-0.37</v>
      </c>
      <c r="CM5">
        <v>-0.72</v>
      </c>
      <c r="CN5">
        <v>-0.6</v>
      </c>
      <c r="CO5">
        <v>15.8</v>
      </c>
      <c r="CP5">
        <v>12.2</v>
      </c>
      <c r="CQ5">
        <v>13.5</v>
      </c>
      <c r="CR5">
        <v>28.9</v>
      </c>
      <c r="CS5">
        <v>24.1</v>
      </c>
      <c r="CT5">
        <v>25.8</v>
      </c>
      <c r="CU5">
        <v>16</v>
      </c>
      <c r="CV5">
        <v>10.4</v>
      </c>
      <c r="CW5">
        <v>12.4</v>
      </c>
      <c r="CX5">
        <v>4.5</v>
      </c>
      <c r="CY5">
        <v>2.2999999999999998</v>
      </c>
      <c r="CZ5">
        <v>3.1</v>
      </c>
      <c r="DA5">
        <v>7.2</v>
      </c>
      <c r="DB5">
        <v>3.8</v>
      </c>
      <c r="DC5">
        <v>5.0999999999999996</v>
      </c>
      <c r="DD5">
        <v>2.370295</v>
      </c>
      <c r="DE5">
        <v>2.0915710000000001</v>
      </c>
      <c r="DF5">
        <v>2.1918139999999999</v>
      </c>
    </row>
    <row r="6" spans="2:110" x14ac:dyDescent="0.25">
      <c r="B6" t="s">
        <v>207</v>
      </c>
      <c r="C6">
        <v>4847</v>
      </c>
      <c r="D6">
        <v>6677</v>
      </c>
      <c r="E6">
        <v>11524</v>
      </c>
      <c r="F6">
        <v>4715</v>
      </c>
      <c r="G6">
        <v>6485</v>
      </c>
      <c r="H6">
        <v>11200</v>
      </c>
      <c r="I6">
        <v>26.5</v>
      </c>
      <c r="J6">
        <v>24.2</v>
      </c>
      <c r="K6">
        <v>25.2</v>
      </c>
      <c r="L6">
        <v>-0.61</v>
      </c>
      <c r="M6">
        <v>-0.94</v>
      </c>
      <c r="N6">
        <v>-0.8</v>
      </c>
      <c r="O6">
        <v>-0.65</v>
      </c>
      <c r="P6">
        <v>-0.97</v>
      </c>
      <c r="Q6">
        <v>-0.82</v>
      </c>
      <c r="R6">
        <v>-0.57999999999999996</v>
      </c>
      <c r="S6">
        <v>-0.91</v>
      </c>
      <c r="T6">
        <v>-0.78</v>
      </c>
      <c r="U6">
        <v>7.7</v>
      </c>
      <c r="V6">
        <v>7.3</v>
      </c>
      <c r="W6">
        <v>7.5</v>
      </c>
      <c r="X6">
        <v>18.399999999999999</v>
      </c>
      <c r="Y6">
        <v>16.7</v>
      </c>
      <c r="Z6">
        <v>17.399999999999999</v>
      </c>
      <c r="AA6">
        <v>12</v>
      </c>
      <c r="AB6">
        <v>8.8000000000000007</v>
      </c>
      <c r="AC6">
        <v>10.1</v>
      </c>
      <c r="AD6">
        <v>1.5</v>
      </c>
      <c r="AE6">
        <v>1.1000000000000001</v>
      </c>
      <c r="AF6">
        <v>1.3</v>
      </c>
      <c r="AG6">
        <v>3.1</v>
      </c>
      <c r="AH6">
        <v>1.9</v>
      </c>
      <c r="AI6">
        <v>2.4</v>
      </c>
      <c r="AJ6">
        <v>2.0341749999999998</v>
      </c>
      <c r="AK6">
        <v>1.9165129999999999</v>
      </c>
      <c r="AL6">
        <v>1.966002</v>
      </c>
      <c r="AM6">
        <v>16409</v>
      </c>
      <c r="AN6">
        <v>26100</v>
      </c>
      <c r="AO6">
        <v>42509</v>
      </c>
      <c r="AP6">
        <v>15726</v>
      </c>
      <c r="AQ6">
        <v>25033</v>
      </c>
      <c r="AR6">
        <v>40759</v>
      </c>
      <c r="AS6">
        <v>36.299999999999997</v>
      </c>
      <c r="AT6">
        <v>32.6</v>
      </c>
      <c r="AU6">
        <v>34.1</v>
      </c>
      <c r="AV6">
        <v>-0.12</v>
      </c>
      <c r="AW6">
        <v>-0.47</v>
      </c>
      <c r="AX6">
        <v>-0.33</v>
      </c>
      <c r="AY6">
        <v>-0.14000000000000001</v>
      </c>
      <c r="AZ6">
        <v>-0.48</v>
      </c>
      <c r="BA6">
        <v>-0.35</v>
      </c>
      <c r="BB6">
        <v>-0.1</v>
      </c>
      <c r="BC6">
        <v>-0.45</v>
      </c>
      <c r="BD6">
        <v>-0.32</v>
      </c>
      <c r="BE6">
        <v>21.9</v>
      </c>
      <c r="BF6">
        <v>17.100000000000001</v>
      </c>
      <c r="BG6">
        <v>19</v>
      </c>
      <c r="BH6">
        <v>38.5</v>
      </c>
      <c r="BI6">
        <v>33</v>
      </c>
      <c r="BJ6">
        <v>35.1</v>
      </c>
      <c r="BK6">
        <v>21.1</v>
      </c>
      <c r="BL6">
        <v>14.5</v>
      </c>
      <c r="BM6">
        <v>17</v>
      </c>
      <c r="BN6">
        <v>6.5</v>
      </c>
      <c r="BO6">
        <v>3.4</v>
      </c>
      <c r="BP6">
        <v>4.5999999999999996</v>
      </c>
      <c r="BQ6">
        <v>10.199999999999999</v>
      </c>
      <c r="BR6">
        <v>5.6</v>
      </c>
      <c r="BS6">
        <v>7.4</v>
      </c>
      <c r="BT6">
        <v>2.937805</v>
      </c>
      <c r="BU6">
        <v>2.6811050000000001</v>
      </c>
      <c r="BV6">
        <v>2.780195</v>
      </c>
      <c r="BW6">
        <v>21256</v>
      </c>
      <c r="BX6">
        <v>32777</v>
      </c>
      <c r="BY6">
        <v>54033</v>
      </c>
      <c r="BZ6">
        <v>20441</v>
      </c>
      <c r="CA6">
        <v>31518</v>
      </c>
      <c r="CB6">
        <v>51959</v>
      </c>
      <c r="CC6">
        <v>34.1</v>
      </c>
      <c r="CD6">
        <v>30.9</v>
      </c>
      <c r="CE6">
        <v>32.200000000000003</v>
      </c>
      <c r="CF6">
        <v>-0.23</v>
      </c>
      <c r="CG6">
        <v>-0.56999999999999995</v>
      </c>
      <c r="CH6">
        <v>-0.43</v>
      </c>
      <c r="CI6">
        <v>-0.25</v>
      </c>
      <c r="CJ6">
        <v>-0.57999999999999996</v>
      </c>
      <c r="CK6">
        <v>-0.45</v>
      </c>
      <c r="CL6">
        <v>-0.22</v>
      </c>
      <c r="CM6">
        <v>-0.55000000000000004</v>
      </c>
      <c r="CN6">
        <v>-0.42</v>
      </c>
      <c r="CO6">
        <v>18.7</v>
      </c>
      <c r="CP6">
        <v>15.1</v>
      </c>
      <c r="CQ6">
        <v>16.5</v>
      </c>
      <c r="CR6">
        <v>33.9</v>
      </c>
      <c r="CS6">
        <v>29.7</v>
      </c>
      <c r="CT6">
        <v>31.3</v>
      </c>
      <c r="CU6">
        <v>19.100000000000001</v>
      </c>
      <c r="CV6">
        <v>13.3</v>
      </c>
      <c r="CW6">
        <v>15.6</v>
      </c>
      <c r="CX6">
        <v>5.4</v>
      </c>
      <c r="CY6">
        <v>2.9</v>
      </c>
      <c r="CZ6">
        <v>3.9</v>
      </c>
      <c r="DA6">
        <v>8.6</v>
      </c>
      <c r="DB6">
        <v>4.8</v>
      </c>
      <c r="DC6">
        <v>6.3</v>
      </c>
      <c r="DD6">
        <v>2.731751</v>
      </c>
      <c r="DE6">
        <v>2.52535</v>
      </c>
      <c r="DF6">
        <v>2.6065459999999998</v>
      </c>
    </row>
    <row r="7" spans="2:110" x14ac:dyDescent="0.25">
      <c r="B7" t="s">
        <v>209</v>
      </c>
      <c r="C7">
        <v>1620</v>
      </c>
      <c r="D7">
        <v>4709</v>
      </c>
      <c r="E7">
        <v>6329</v>
      </c>
      <c r="F7">
        <v>1542</v>
      </c>
      <c r="G7">
        <v>4457</v>
      </c>
      <c r="H7">
        <v>5999</v>
      </c>
      <c r="I7">
        <v>8.6</v>
      </c>
      <c r="J7">
        <v>9.4</v>
      </c>
      <c r="K7">
        <v>9.1999999999999993</v>
      </c>
      <c r="L7">
        <v>-1.19</v>
      </c>
      <c r="M7">
        <v>-1.4</v>
      </c>
      <c r="N7">
        <v>-1.35</v>
      </c>
      <c r="O7">
        <v>-1.26</v>
      </c>
      <c r="P7">
        <v>-1.44</v>
      </c>
      <c r="Q7">
        <v>-1.38</v>
      </c>
      <c r="R7">
        <v>-1.1299999999999999</v>
      </c>
      <c r="S7">
        <v>-1.36</v>
      </c>
      <c r="T7">
        <v>-1.32</v>
      </c>
      <c r="U7">
        <v>1.9</v>
      </c>
      <c r="V7">
        <v>2.2999999999999998</v>
      </c>
      <c r="W7">
        <v>2.2000000000000002</v>
      </c>
      <c r="X7">
        <v>4</v>
      </c>
      <c r="Y7">
        <v>5.9</v>
      </c>
      <c r="Z7">
        <v>5.4</v>
      </c>
      <c r="AA7">
        <v>1.9</v>
      </c>
      <c r="AB7">
        <v>1.8</v>
      </c>
      <c r="AC7">
        <v>1.9</v>
      </c>
      <c r="AD7">
        <v>0.3</v>
      </c>
      <c r="AE7">
        <v>0.4</v>
      </c>
      <c r="AF7">
        <v>0.4</v>
      </c>
      <c r="AG7">
        <v>0.5</v>
      </c>
      <c r="AH7">
        <v>0.6</v>
      </c>
      <c r="AI7">
        <v>0.6</v>
      </c>
      <c r="AJ7">
        <v>0.61270899999999995</v>
      </c>
      <c r="AK7">
        <v>0.69540800000000003</v>
      </c>
      <c r="AL7">
        <v>0.67423999999999995</v>
      </c>
      <c r="AM7">
        <v>3569</v>
      </c>
      <c r="AN7">
        <v>9599</v>
      </c>
      <c r="AO7">
        <v>13168</v>
      </c>
      <c r="AP7">
        <v>3377</v>
      </c>
      <c r="AQ7">
        <v>9100</v>
      </c>
      <c r="AR7">
        <v>12477</v>
      </c>
      <c r="AS7">
        <v>13.4</v>
      </c>
      <c r="AT7">
        <v>16.399999999999999</v>
      </c>
      <c r="AU7">
        <v>15.6</v>
      </c>
      <c r="AV7">
        <v>-0.95</v>
      </c>
      <c r="AW7">
        <v>-0.98</v>
      </c>
      <c r="AX7">
        <v>-0.97</v>
      </c>
      <c r="AY7">
        <v>-0.99</v>
      </c>
      <c r="AZ7">
        <v>-1</v>
      </c>
      <c r="BA7">
        <v>-0.99</v>
      </c>
      <c r="BB7">
        <v>-0.91</v>
      </c>
      <c r="BC7">
        <v>-0.95</v>
      </c>
      <c r="BD7">
        <v>-0.95</v>
      </c>
      <c r="BE7">
        <v>5.4</v>
      </c>
      <c r="BF7">
        <v>7.3</v>
      </c>
      <c r="BG7">
        <v>6.8</v>
      </c>
      <c r="BH7">
        <v>9.8000000000000007</v>
      </c>
      <c r="BI7">
        <v>14.2</v>
      </c>
      <c r="BJ7">
        <v>13</v>
      </c>
      <c r="BK7">
        <v>4.2</v>
      </c>
      <c r="BL7">
        <v>4.5</v>
      </c>
      <c r="BM7">
        <v>4.4000000000000004</v>
      </c>
      <c r="BN7">
        <v>1.5</v>
      </c>
      <c r="BO7">
        <v>1.2</v>
      </c>
      <c r="BP7">
        <v>1.3</v>
      </c>
      <c r="BQ7">
        <v>2.1</v>
      </c>
      <c r="BR7">
        <v>2</v>
      </c>
      <c r="BS7">
        <v>2</v>
      </c>
      <c r="BT7">
        <v>1.0153460000000001</v>
      </c>
      <c r="BU7">
        <v>1.295296</v>
      </c>
      <c r="BV7">
        <v>1.219419</v>
      </c>
      <c r="BW7">
        <v>5189</v>
      </c>
      <c r="BX7">
        <v>14308</v>
      </c>
      <c r="BY7">
        <v>19497</v>
      </c>
      <c r="BZ7">
        <v>4919</v>
      </c>
      <c r="CA7">
        <v>13557</v>
      </c>
      <c r="CB7">
        <v>18476</v>
      </c>
      <c r="CC7">
        <v>11.9</v>
      </c>
      <c r="CD7">
        <v>14.1</v>
      </c>
      <c r="CE7">
        <v>13.5</v>
      </c>
      <c r="CF7">
        <v>-1.03</v>
      </c>
      <c r="CG7">
        <v>-1.1200000000000001</v>
      </c>
      <c r="CH7">
        <v>-1.0900000000000001</v>
      </c>
      <c r="CI7">
        <v>-1.06</v>
      </c>
      <c r="CJ7">
        <v>-1.1399999999999999</v>
      </c>
      <c r="CK7">
        <v>-1.1100000000000001</v>
      </c>
      <c r="CL7">
        <v>-0.99</v>
      </c>
      <c r="CM7">
        <v>-1.0900000000000001</v>
      </c>
      <c r="CN7">
        <v>-1.07</v>
      </c>
      <c r="CO7">
        <v>4.3</v>
      </c>
      <c r="CP7">
        <v>5.6</v>
      </c>
      <c r="CQ7">
        <v>5.3</v>
      </c>
      <c r="CR7">
        <v>8</v>
      </c>
      <c r="CS7">
        <v>11.5</v>
      </c>
      <c r="CT7">
        <v>10.5</v>
      </c>
      <c r="CU7">
        <v>3.5</v>
      </c>
      <c r="CV7">
        <v>3.6</v>
      </c>
      <c r="CW7">
        <v>3.6</v>
      </c>
      <c r="CX7">
        <v>1.1000000000000001</v>
      </c>
      <c r="CY7">
        <v>0.9</v>
      </c>
      <c r="CZ7">
        <v>1</v>
      </c>
      <c r="DA7">
        <v>1.6</v>
      </c>
      <c r="DB7">
        <v>1.5</v>
      </c>
      <c r="DC7">
        <v>1.6</v>
      </c>
      <c r="DD7">
        <v>0.88964299999999996</v>
      </c>
      <c r="DE7">
        <v>1.097863</v>
      </c>
      <c r="DF7">
        <v>1.0424469999999999</v>
      </c>
    </row>
  </sheetData>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Cover</vt:lpstr>
      <vt:lpstr>Index</vt:lpstr>
      <vt:lpstr>Characteristics Summary</vt:lpstr>
      <vt:lpstr>Table CH1</vt:lpstr>
      <vt:lpstr>Feeder sheet CH1</vt:lpstr>
      <vt:lpstr>Table CH2a</vt:lpstr>
      <vt:lpstr>FeederSheet CH2a</vt:lpstr>
      <vt:lpstr>Table CH2b</vt:lpstr>
      <vt:lpstr>FeederSheet CH2b</vt:lpstr>
      <vt:lpstr>Table CH2c</vt:lpstr>
      <vt:lpstr>FeederSheet CH2c</vt:lpstr>
      <vt:lpstr>Table CH3a</vt:lpstr>
      <vt:lpstr>FeederSheet CH3a</vt:lpstr>
      <vt:lpstr>Table CH3b</vt:lpstr>
      <vt:lpstr>FeederSheet CH3b</vt:lpstr>
      <vt:lpstr>Table CH3c</vt:lpstr>
      <vt:lpstr>FeederSheet CH3c</vt:lpstr>
      <vt:lpstr>Table CH4a</vt:lpstr>
      <vt:lpstr>Table CH4b</vt:lpstr>
      <vt:lpstr>TableCH4bdata</vt:lpstr>
      <vt:lpstr>Table_4b1_Numbers</vt:lpstr>
      <vt:lpstr>Table_4b1_Percentages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HAMILTON, Liam</dc:creator>
  <cp:lastModifiedBy>DI-TUNNO, Giorgio</cp:lastModifiedBy>
  <dcterms:created xsi:type="dcterms:W3CDTF">2019-01-07T15:00:58Z</dcterms:created>
  <dcterms:modified xsi:type="dcterms:W3CDTF">2019-06-03T14:05:08Z</dcterms:modified>
</cp:coreProperties>
</file>