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filterPrivacy="1"/>
  <xr:revisionPtr revIDLastSave="88" documentId="11_1F2AA5E9A35881D46DF4190766E6FCF25B30ED9D" xr6:coauthVersionLast="28" xr6:coauthVersionMax="28" xr10:uidLastSave="{A5F7CF01-9CC4-47E2-8BE9-9AC72E217E7A}"/>
  <bookViews>
    <workbookView xWindow="0" yWindow="460" windowWidth="38400" windowHeight="19860" tabRatio="804" xr2:uid="{00000000-000D-0000-FFFF-FFFF00000000}"/>
  </bookViews>
  <sheets>
    <sheet name="Introduction" sheetId="16" r:id="rId1"/>
    <sheet name="1. Summary and Table 1." sheetId="2" r:id="rId2"/>
    <sheet name="2. Graph interpretation" sheetId="17" r:id="rId3"/>
    <sheet name="3. ASHP graph" sheetId="24" r:id="rId4"/>
    <sheet name="3. GSHP graph" sheetId="25" r:id="rId5"/>
    <sheet name="3. Biomass graph" sheetId="26" r:id="rId6"/>
    <sheet name="3. Solar thermal graph" sheetId="27" r:id="rId7"/>
    <sheet name="4. Glossary" sheetId="3" r:id="rId8"/>
    <sheet name="5. Scheme background" sheetId="19" r:id="rId9"/>
  </sheets>
  <externalReferences>
    <externalReference r:id="rId10"/>
  </externalReferences>
  <definedNames>
    <definedName name="DME_LocalFile" hidden="1">"True"</definedName>
    <definedName name="_xlnm.Print_Area" localSheetId="0">Introduction!$A$1:$W$35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2" l="1"/>
  <c r="C23" i="2"/>
  <c r="F23" i="2" l="1"/>
  <c r="E19" i="2"/>
  <c r="E18" i="2"/>
  <c r="E17" i="2"/>
  <c r="E16" i="2"/>
  <c r="C25" i="2"/>
  <c r="E25" i="2" s="1"/>
  <c r="F25" i="2"/>
  <c r="G16" i="2"/>
  <c r="I16" i="2" s="1"/>
  <c r="C28" i="2"/>
  <c r="E28" i="2"/>
  <c r="C27" i="2"/>
  <c r="E27" i="2" s="1"/>
  <c r="F27" i="2"/>
  <c r="C26" i="2"/>
  <c r="G17" i="2"/>
  <c r="I17" i="2" s="1"/>
  <c r="F26" i="2"/>
  <c r="F28" i="2"/>
  <c r="G19" i="2"/>
  <c r="I19" i="2"/>
  <c r="G18" i="2"/>
  <c r="I18" i="2" s="1"/>
  <c r="G27" i="2"/>
  <c r="I27" i="2" s="1"/>
  <c r="G25" i="2"/>
  <c r="I25" i="2" s="1"/>
  <c r="G28" i="2" l="1"/>
  <c r="I28" i="2" s="1"/>
  <c r="G26" i="2"/>
  <c r="I26" i="2" s="1"/>
  <c r="E26" i="2"/>
</calcChain>
</file>

<file path=xl/sharedStrings.xml><?xml version="1.0" encoding="utf-8"?>
<sst xmlns="http://schemas.openxmlformats.org/spreadsheetml/2006/main" count="103" uniqueCount="92">
  <si>
    <t>TARIFF CHANGE NOTICE AND EXPENDITURE FORECAST STATEMENT</t>
  </si>
  <si>
    <t xml:space="preserve">This workbook contains the quarterly expenditure forecast statement for the Domestic RHI scheme. </t>
  </si>
  <si>
    <t>These documents are published by BEIS in accordance with Regulation 38 of the Domestic Renewable Heat Incentive Scheme Regulations 2014 ("the regulations").</t>
  </si>
  <si>
    <t>The figures in the publication show the expenditure forecasts for each tariff category within the Domestic scheme and compares them to the thresholds as set out in the regulations.</t>
  </si>
  <si>
    <t>Spreadsheet contents</t>
  </si>
  <si>
    <t>Summary</t>
  </si>
  <si>
    <t>- Table 1. Which contains the current expenditure forecasts for each tariff band and the relevant threshold values for the next assessment date</t>
  </si>
  <si>
    <t xml:space="preserve">- This tab also contains an executive summary explaining any changes that have occurred this month. It will also give details of any thresholds that have </t>
  </si>
  <si>
    <t>been exceeded or are likely to be exceeded in the coming quarterly assessment.</t>
  </si>
  <si>
    <t>Graph interpretation</t>
  </si>
  <si>
    <t xml:space="preserve">Graphs for each tariff category </t>
  </si>
  <si>
    <t xml:space="preserve"> - Showing forecast expenditure for all previous months</t>
  </si>
  <si>
    <t>Glossary</t>
  </si>
  <si>
    <t>Scheme background</t>
  </si>
  <si>
    <t>Further information about the operation of the domestic budget management mechanism is available at the following link:</t>
  </si>
  <si>
    <t>https://www.gov.uk/government/uploads/system/uploads/attachment_data/file/263190/Domestic_budget_management_publication_-_Dec_2013.pdf</t>
  </si>
  <si>
    <t>The following links are to additional information:</t>
  </si>
  <si>
    <t>Expenditure thresholds contained in the schedule to the RHI Regulations.</t>
  </si>
  <si>
    <t xml:space="preserve">BEIS official statistics – Renewable Heat Incentive (RHI) statistics </t>
  </si>
  <si>
    <t>BEIS guidance on degression</t>
  </si>
  <si>
    <t>If you have any comments regarding the format of the Monthly and/or Quarterly forecast publications please email rhi@beis.gov.uk marking your email ‘RHI – monthly forecast'</t>
  </si>
  <si>
    <t>Table 1: comparing forecast expenditure between quarters and against expenditure thresholds</t>
  </si>
  <si>
    <t>Tariff category</t>
  </si>
  <si>
    <t>Expenditure threshold (£m) for each technology, as at 31/10/2018</t>
  </si>
  <si>
    <t>Has the threshold been breached (YES/NO)</t>
  </si>
  <si>
    <t>Last quarter's forecast expenditure (£m) at 31/7/2018</t>
  </si>
  <si>
    <t>Growth from last quarter (£m)</t>
  </si>
  <si>
    <t>Growth threshold (£m)</t>
  </si>
  <si>
    <t>Has the growth threshold been breached (YES/NO)</t>
  </si>
  <si>
    <t>Description</t>
  </si>
  <si>
    <t xml:space="preserve">   Based on actual data provided by Ofgem</t>
  </si>
  <si>
    <t>This is the maximum  level of expenditure before tariff degressions may start</t>
  </si>
  <si>
    <t>Indicator variable</t>
  </si>
  <si>
    <t>Based on actual data provided by Ofgem</t>
  </si>
  <si>
    <t>Anticipated growth between 31/7/2018 and 31/10/2018</t>
  </si>
  <si>
    <t>Indicator variable. Has growth from previous quarter exceeded the growth threshold?</t>
  </si>
  <si>
    <t>Air source heat pumps</t>
  </si>
  <si>
    <t>Ground source heat pumps</t>
  </si>
  <si>
    <t>Biomass plants</t>
  </si>
  <si>
    <t>Solar thermal plants</t>
  </si>
  <si>
    <t>Table 2: comparing forecast expenditure between quarters and against super expenditure thresholds</t>
  </si>
  <si>
    <t>Super expenditure threshold (£m) for each technology, as at 31/10/2018</t>
  </si>
  <si>
    <t>Has the super  threshold been breached (YES/NO)</t>
  </si>
  <si>
    <t>Super growth threshold (£m)</t>
  </si>
  <si>
    <t>Has the super growth threshold been breached (YES/NO)</t>
  </si>
  <si>
    <t>Exceeding this threshold can trigger higher tariff degressions</t>
  </si>
  <si>
    <t>Indicator variable. Has expenditure exceeded the super expenditure threshold?</t>
  </si>
  <si>
    <t>Indicator variable. Has growth from previous quarter exceeded the super growth threshold?</t>
  </si>
  <si>
    <t>Guide to graph interpretation</t>
  </si>
  <si>
    <t>Graphs for the total forecast expenditure and each tariff category can be found in the following tabs. The graph makes it possible to compare each subsequent 12 month forecast expenditure against the anticipated expenditure and against the expenditure threshold. The example graph below does not contain real data and should be used only as a guide to help interpret the graphs on the following tabs.</t>
  </si>
  <si>
    <t xml:space="preserve">(The following definitions are provided to aid understanding of the terms used within this workbook). </t>
  </si>
  <si>
    <r>
      <t xml:space="preserve">Forecast expenditure </t>
    </r>
    <r>
      <rPr>
        <sz val="11"/>
        <color theme="1"/>
        <rFont val="Arial"/>
        <family val="2"/>
      </rPr>
      <t>(this can be total forecast  expenditure or forecasts for each tariff category)</t>
    </r>
  </si>
  <si>
    <t xml:space="preserve">These are estimates by BEIS of the cost of RHI payments over the next 12 months for each tariff category. The forecast takes into account all applications for systems installed on or after the 9 April 2014 but does not include failed and rejected applications.  The amounts are then compared against the expenditure thresholds to determine whether any tariffs will be reduced. </t>
  </si>
  <si>
    <t xml:space="preserve">Assessment dates </t>
  </si>
  <si>
    <t>These are the dates BEIS refers to when calculating actual forecast expenditure over the next 12 months.  Ofgem provides BEIS with data as at that date to enable it to prepare the forecasts. The relevant dates are: 30 April, 31 July, 31 October and 31 January in any year.</t>
  </si>
  <si>
    <t>Data (from Ofgem)</t>
  </si>
  <si>
    <t xml:space="preserve">This is data provided to BEIS by Ofgem detailing the number of applications it has received for accreditation, as well all installations it has already accredited by each assessment date.  </t>
  </si>
  <si>
    <t>Expenditure Forecast Statement</t>
  </si>
  <si>
    <t>This is a quarterly statement published by BEIS which sets out:</t>
  </si>
  <si>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</si>
  <si>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</si>
  <si>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</si>
  <si>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t>Expenditure threshold</t>
  </si>
  <si>
    <r>
      <t xml:space="preserve">This is a spending threshold which if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</si>
  <si>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 xml:space="preserve">Super expenditure threshold </t>
  </si>
  <si>
    <r>
      <t xml:space="preserve">Another spending threshold which if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</si>
  <si>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Increase in expenditure forecast</t>
  </si>
  <si>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</si>
  <si>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t>Monthly forecasts</t>
  </si>
  <si>
    <t>These are monthly reports published by BEIS on the GOV.UK</t>
  </si>
  <si>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</si>
  <si>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t>Quarterly forecast</t>
  </si>
  <si>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</si>
  <si>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Reduction</t>
  </si>
  <si>
    <t>This is the amount a tariff will be reduced by, expressed as a percentage.  The level of reduction will only be known once BEIS has completed its assessment of the data provided to it by Ofgem.   A tariff reduction will only be made one calendar month after the publication of the tariff change notice (contained in the quarterly forecast).</t>
  </si>
  <si>
    <t>Regulations</t>
  </si>
  <si>
    <t>The Domestic Renewable Heat Incentive Scheme Regulations 2014</t>
  </si>
  <si>
    <t>RHI</t>
  </si>
  <si>
    <t>Renewable Heat Incentive</t>
  </si>
  <si>
    <t>Tariff Change Notice</t>
  </si>
  <si>
    <t>This is a quarterly statement published by BEIS which sets out whether any tariffs will be reduced in the next tariff period.  The Tariff Change Notice must be published on the GOV.UK website by 1 June, 1 September, 1 December and 1 March in any given year. It will be accompanied by an Expenditure Forecast Statement.</t>
  </si>
  <si>
    <t>Tariff period</t>
  </si>
  <si>
    <t>This is a 3 month period commencing 1 January, 1 April, 1 July or 1 October in any given year.</t>
  </si>
  <si>
    <t>Tariffs</t>
  </si>
  <si>
    <t>These refer to the technology specific tariffs which are currently available under the domestic RHI scheme.</t>
  </si>
  <si>
    <t>Domestic RHI scheme background</t>
  </si>
  <si>
    <t>The data contained in this publication are based on the scheme data as at 31 October 2018, which have been provided by the Office of Gas and Electricity Markets (Ofgem) who administer the scheme.</t>
  </si>
  <si>
    <t>Forecast expenditure (£m) as at 31/10/2018</t>
  </si>
  <si>
    <t>The difference between forecast expenditure as at 31/10/2018 and 31/7/2018</t>
  </si>
  <si>
    <t>The next quarterly degression assessment will be published by 1 March 2018.</t>
  </si>
  <si>
    <t>Quarterly forecast for the Domestic RHI scheme as at 31 October 2018</t>
  </si>
  <si>
    <t>QUARTERLY EXPENDITURE FORECAST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</si>
</sst>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
    <numFmt numFmtId="165" formatCode="_-[$£-809]* #,##0_-;\-[$£-809]* #,##0_-;_-[$£-809]* &quot;-&quot;??_-;_-@_-"/>
    <numFmt numFmtId="166" formatCode="&quot;£&quot;#,##0.00"/>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
      <b/>
      <sz val="10"/>
      <name val="Arial"/>
      <family val="2"/>
    </font>
    <font>
      <i/>
      <sz val="10"/>
      <name val="Arial"/>
      <family val="2"/>
    </font>
    <font>
      <sz val="10"/>
      <name val="Arial"/>
      <family val="2"/>
    </font>
    <font>
      <sz val="11"/>
      <color theme="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7" fillId="0" borderId="0"/>
    <xf numFmtId="9" fontId="17" fillId="0" borderId="0" applyFont="0" applyFill="0" applyBorder="0" applyAlignment="0" applyProtection="0"/>
  </cellStyleXfs>
  <cellXfs count="84">
    <xf numFmtId="0" fontId="0" fillId="0" borderId="0" xfId="0"/>
    <xf numFmtId="0" fontId="3" fillId="2" borderId="0" xfId="0" applyFont="1" applyFill="1"/>
    <xf numFmtId="0" fontId="7" fillId="2" borderId="0" xfId="0" applyFont="1" applyFill="1" applyAlignment="1">
      <alignment vertical="center"/>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3" fillId="2" borderId="0" xfId="0" quotePrefix="1" applyFont="1" applyFill="1" applyAlignment="1">
      <alignment vertical="center"/>
    </xf>
    <xf numFmtId="0" fontId="0" fillId="2" borderId="0" xfId="0" applyFill="1"/>
    <xf numFmtId="0" fontId="16" fillId="0" borderId="0" xfId="0" applyFont="1"/>
    <xf numFmtId="0" fontId="18" fillId="2" borderId="0" xfId="0" applyFont="1" applyFill="1"/>
    <xf numFmtId="0" fontId="19" fillId="0" borderId="0" xfId="0" applyFont="1"/>
    <xf numFmtId="0" fontId="3" fillId="2" borderId="0" xfId="0" applyFont="1" applyFill="1" applyAlignment="1">
      <alignment horizontal="center"/>
    </xf>
    <xf numFmtId="0" fontId="21" fillId="2" borderId="0" xfId="0" applyFont="1" applyFill="1"/>
    <xf numFmtId="0" fontId="21" fillId="2" borderId="0" xfId="0" applyFont="1" applyFill="1" applyAlignment="1">
      <alignment vertical="center"/>
    </xf>
    <xf numFmtId="0" fontId="22" fillId="0" borderId="0" xfId="0" applyFont="1"/>
    <xf numFmtId="0" fontId="22" fillId="2" borderId="0" xfId="0" applyFont="1" applyFill="1"/>
    <xf numFmtId="0" fontId="9" fillId="2" borderId="0" xfId="0" applyFont="1" applyFill="1"/>
    <xf numFmtId="49" fontId="21" fillId="2" borderId="0" xfId="0" quotePrefix="1" applyNumberFormat="1" applyFont="1" applyFill="1" applyAlignment="1">
      <alignment vertical="center"/>
    </xf>
    <xf numFmtId="0" fontId="11" fillId="2" borderId="0" xfId="0" applyFont="1" applyFill="1" applyAlignment="1">
      <alignment vertical="center" wrapText="1"/>
    </xf>
    <xf numFmtId="0" fontId="23" fillId="2" borderId="0" xfId="0" applyFont="1" applyFill="1" applyAlignment="1">
      <alignment vertical="center"/>
    </xf>
    <xf numFmtId="0" fontId="3" fillId="2" borderId="0" xfId="0" applyFont="1" applyFill="1" applyAlignment="1">
      <alignment horizontal="left" vertical="center" wrapText="1" indent="5"/>
    </xf>
    <xf numFmtId="0" fontId="21" fillId="2" borderId="0" xfId="0" applyFont="1" applyFill="1" applyAlignment="1">
      <alignment horizontal="left"/>
    </xf>
    <xf numFmtId="0" fontId="3" fillId="2" borderId="0" xfId="0" applyFont="1" applyFill="1" applyAlignment="1">
      <alignment horizontal="left"/>
    </xf>
    <xf numFmtId="166" fontId="6" fillId="2" borderId="0" xfId="0" applyNumberFormat="1" applyFont="1" applyFill="1" applyAlignment="1">
      <alignment horizontal="center"/>
    </xf>
    <xf numFmtId="164" fontId="6" fillId="0" borderId="0" xfId="0" applyNumberFormat="1" applyFont="1" applyAlignment="1">
      <alignment horizontal="center"/>
    </xf>
    <xf numFmtId="164" fontId="6" fillId="2" borderId="0" xfId="0" applyNumberFormat="1" applyFont="1" applyFill="1" applyAlignment="1">
      <alignment horizontal="center"/>
    </xf>
    <xf numFmtId="9" fontId="6" fillId="2" borderId="0" xfId="1" applyFont="1" applyFill="1" applyAlignment="1">
      <alignment horizontal="center"/>
    </xf>
    <xf numFmtId="0" fontId="3" fillId="0" borderId="0" xfId="0" applyFont="1"/>
    <xf numFmtId="0" fontId="14" fillId="2" borderId="1" xfId="0" applyFont="1" applyFill="1" applyBorder="1" applyAlignment="1">
      <alignment horizontal="center" vertical="center"/>
    </xf>
    <xf numFmtId="0" fontId="15" fillId="2" borderId="12" xfId="0" applyFont="1" applyFill="1" applyBorder="1" applyAlignment="1">
      <alignment horizontal="center" vertical="center"/>
    </xf>
    <xf numFmtId="0" fontId="25" fillId="2" borderId="1" xfId="0" applyFont="1" applyFill="1" applyBorder="1" applyAlignment="1">
      <alignment horizontal="center" vertical="center" wrapText="1"/>
    </xf>
    <xf numFmtId="164" fontId="6" fillId="2" borderId="0" xfId="0" applyNumberFormat="1" applyFont="1" applyFill="1" applyAlignment="1">
      <alignment horizontal="right"/>
    </xf>
    <xf numFmtId="0" fontId="12"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3" xfId="0" applyFont="1" applyFill="1" applyBorder="1" applyAlignment="1">
      <alignment horizontal="center" vertical="center" wrapText="1"/>
    </xf>
    <xf numFmtId="164" fontId="6" fillId="2" borderId="0" xfId="1" applyNumberFormat="1" applyFont="1" applyFill="1" applyAlignment="1">
      <alignment horizontal="right"/>
    </xf>
    <xf numFmtId="4" fontId="6" fillId="2" borderId="0" xfId="0" applyNumberFormat="1" applyFont="1" applyFill="1" applyAlignment="1">
      <alignment horizontal="center"/>
    </xf>
    <xf numFmtId="4" fontId="0" fillId="2" borderId="0" xfId="0" applyNumberFormat="1" applyFill="1"/>
    <xf numFmtId="0" fontId="24" fillId="0" borderId="11" xfId="0" applyFont="1" applyBorder="1" applyAlignment="1">
      <alignment horizontal="center" vertical="center" wrapText="1"/>
    </xf>
    <xf numFmtId="0" fontId="14" fillId="0" borderId="1" xfId="0" applyFont="1" applyBorder="1" applyAlignment="1">
      <alignment horizontal="center" vertical="center" wrapText="1"/>
    </xf>
    <xf numFmtId="164" fontId="6" fillId="0" borderId="0" xfId="0" applyNumberFormat="1" applyFont="1" applyAlignment="1">
      <alignment horizontal="right"/>
    </xf>
    <xf numFmtId="0" fontId="27" fillId="2" borderId="0" xfId="0" applyFont="1" applyFill="1"/>
    <xf numFmtId="0" fontId="25" fillId="0" borderId="2" xfId="0" applyFont="1" applyBorder="1" applyAlignment="1">
      <alignment horizontal="center" vertical="center" wrapText="1"/>
    </xf>
    <xf numFmtId="4" fontId="6" fillId="0" borderId="1" xfId="0" applyNumberFormat="1" applyFont="1" applyBorder="1" applyAlignment="1">
      <alignment horizontal="center"/>
    </xf>
    <xf numFmtId="164" fontId="26" fillId="0" borderId="1" xfId="0" applyNumberFormat="1" applyFont="1" applyBorder="1" applyAlignment="1">
      <alignment horizontal="center"/>
    </xf>
    <xf numFmtId="0" fontId="11" fillId="0" borderId="1" xfId="0" applyFont="1" applyBorder="1" applyAlignment="1">
      <alignment vertical="center" wrapText="1"/>
    </xf>
    <xf numFmtId="164" fontId="6" fillId="0" borderId="1" xfId="0" applyNumberFormat="1" applyFont="1" applyBorder="1" applyAlignment="1">
      <alignment horizontal="center"/>
    </xf>
    <xf numFmtId="4" fontId="26" fillId="2" borderId="1" xfId="0" applyNumberFormat="1" applyFont="1" applyFill="1" applyBorder="1" applyAlignment="1">
      <alignment horizontal="center"/>
    </xf>
    <xf numFmtId="4" fontId="6" fillId="2" borderId="1" xfId="0" applyNumberFormat="1" applyFont="1" applyFill="1" applyBorder="1" applyAlignment="1">
      <alignment horizontal="center"/>
    </xf>
    <xf numFmtId="0" fontId="24" fillId="0" borderId="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3" xfId="0" applyFont="1" applyFill="1" applyBorder="1" applyAlignment="1">
      <alignment horizontal="center" vertical="center" wrapText="1"/>
    </xf>
    <xf numFmtId="4" fontId="6" fillId="0" borderId="1" xfId="0" applyNumberFormat="1" applyFont="1" applyFill="1" applyBorder="1" applyAlignment="1">
      <alignment horizontal="center"/>
    </xf>
    <xf numFmtId="0" fontId="14" fillId="0" borderId="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0" xfId="0" applyFont="1" applyAlignment="1">
      <alignment horizontal="center" vertical="center" wrapText="1"/>
    </xf>
    <xf numFmtId="0" fontId="8" fillId="2" borderId="4"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Alignment="1">
      <alignment vertical="center" wrapText="1"/>
    </xf>
    <xf numFmtId="0" fontId="3" fillId="2" borderId="0" xfId="0" applyFont="1" applyFill="1" applyAlignment="1">
      <alignment vertical="center" wrapText="1"/>
    </xf>
    <xf numFmtId="0" fontId="4" fillId="2" borderId="0" xfId="2" applyFont="1" applyFill="1" applyAlignment="1">
      <alignment horizontal="left" vertical="center"/>
    </xf>
    <xf numFmtId="0" fontId="20" fillId="2" borderId="0" xfId="0" applyFont="1" applyFill="1" applyAlignment="1">
      <alignment horizontal="left"/>
    </xf>
    <xf numFmtId="0" fontId="21" fillId="2" borderId="0" xfId="0" applyFont="1" applyFill="1" applyAlignment="1">
      <alignment horizontal="left" vertical="center" wrapText="1"/>
    </xf>
    <xf numFmtId="0" fontId="4" fillId="2" borderId="0" xfId="2" applyFont="1" applyFill="1" applyAlignment="1">
      <alignment horizontal="center" vertical="center"/>
    </xf>
    <xf numFmtId="0" fontId="4" fillId="0" borderId="0" xfId="2" applyFont="1" applyAlignment="1">
      <alignment horizontal="left" vertical="center"/>
    </xf>
    <xf numFmtId="0" fontId="13"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Alignment="1">
      <alignment vertical="center" wrapText="1"/>
    </xf>
    <xf numFmtId="0" fontId="3" fillId="2" borderId="0" xfId="0" applyFont="1" applyFill="1" applyAlignment="1">
      <alignment vertical="center" wrapText="1"/>
    </xf>
  </cellXfs>
  <cellStyles count="5">
    <cellStyle name="Hyperlink" xfId="2" builtinId="8"/>
    <cellStyle name="Normal" xfId="0" builtinId="0"/>
    <cellStyle name="Normal 3" xfId="3" xr:uid="{00000000-0005-0000-0000-000002000000}"/>
    <cellStyle name="Percent" xfId="1" builtinId="5"/>
    <cellStyle name="Percent 3" xfId="4" xr:uid="{00000000-0005-0000-0000-000004000000}"/>
  </cellStyles>
  <dxfs count="0"/>
  <tableStyles count="0" defaultTableStyle="TableStyleMedium2" defaultPivotStyle="PivotStyleLight16"/>
  <colors>
    <mruColors>
      <color rgb="FF33CCFF"/>
      <color rgb="FF0000FF"/>
      <color rgb="FF3333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[1]Input!$B$15</c:f>
          <c:strCache>
            <c:ptCount val="1"/>
            <c:pt idx="0">
              <c:v>Air source heat pumps forecast expenditure, as at 31/10/2018</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4566225680733313"/>
        </c:manualLayout>
      </c:layout>
      <c:barChart>
        <c:barDir val="col"/>
        <c:grouping val="clustered"/>
        <c:varyColors val="0"/>
        <c:ser>
          <c:idx val="0"/>
          <c:order val="0"/>
          <c:tx>
            <c:strRef>
              <c:f>[1]Forecasts!$B$2</c:f>
              <c:strCache>
                <c:ptCount val="1"/>
                <c:pt idx="0">
                  <c:v>Forecast expenditure (£m)</c:v>
                </c:pt>
              </c:strCache>
            </c:strRef>
          </c:tx>
          <c:invertIfNegative val="0"/>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[1]Forecasts!$B$3:$B$85</c:f>
              <c:numCache>
                <c:formatCode>General</c:formatCode>
                <c:ptCount val="83"/>
                <c:pt idx="0">
                  <c:v>3.8081572961110005E-2</c:v>
                </c:pt>
                <c:pt idx="1">
                  <c:v>0.13107352</c:v>
                </c:pt>
                <c:pt idx="2">
                  <c:v>0.26058258000000001</c:v>
                </c:pt>
                <c:pt idx="3">
                  <c:v>0.39216271999999996</c:v>
                </c:pt>
                <c:pt idx="4">
                  <c:v>0.59880734999999996</c:v>
                </c:pt>
                <c:pt idx="5">
                  <c:v>0.82810618000000003</c:v>
                </c:pt>
                <c:pt idx="6">
                  <c:v>1.1168007200000001</c:v>
                </c:pt>
                <c:pt idx="7">
                  <c:v>1.35187814</c:v>
                </c:pt>
                <c:pt idx="8">
                  <c:v>1.58549264</c:v>
                </c:pt>
                <c:pt idx="9">
                  <c:v>1.8978469099999999</c:v>
                </c:pt>
                <c:pt idx="10">
                  <c:v>2.4190222299999999</c:v>
                </c:pt>
                <c:pt idx="11">
                  <c:v>2.8054143599999999</c:v>
                </c:pt>
                <c:pt idx="12">
                  <c:v>3.1710750699999997</c:v>
                </c:pt>
                <c:pt idx="13">
                  <c:v>3.4907816499999997</c:v>
                </c:pt>
                <c:pt idx="14">
                  <c:v>3.9823463700000001</c:v>
                </c:pt>
                <c:pt idx="15">
                  <c:v>4.3065780999999994</c:v>
                </c:pt>
                <c:pt idx="16">
                  <c:v>4.67</c:v>
                </c:pt>
                <c:pt idx="17">
                  <c:v>5.0673735599999992</c:v>
                </c:pt>
                <c:pt idx="18">
                  <c:v>5.4759389199999999</c:v>
                </c:pt>
                <c:pt idx="19">
                  <c:v>5.8267539800000003</c:v>
                </c:pt>
                <c:pt idx="20">
                  <c:v>6.2035267800000007</c:v>
                </c:pt>
                <c:pt idx="21">
                  <c:v>6.5861265300000005</c:v>
                </c:pt>
                <c:pt idx="22">
                  <c:v>7.1337022499999998</c:v>
                </c:pt>
                <c:pt idx="23">
                  <c:v>7.4769155400000002</c:v>
                </c:pt>
                <c:pt idx="24">
                  <c:v>7.7889911200000004</c:v>
                </c:pt>
                <c:pt idx="25">
                  <c:v>8.0857793000000004</c:v>
                </c:pt>
                <c:pt idx="26">
                  <c:v>8.3804950100000006</c:v>
                </c:pt>
                <c:pt idx="27">
                  <c:v>8.6797281899999987</c:v>
                </c:pt>
                <c:pt idx="28">
                  <c:v>8.8273135700000012</c:v>
                </c:pt>
                <c:pt idx="29">
                  <c:v>9.1401544399999999</c:v>
                </c:pt>
                <c:pt idx="30">
                  <c:v>9.5880692799999991</c:v>
                </c:pt>
                <c:pt idx="31">
                  <c:v>9.9753587499999998</c:v>
                </c:pt>
                <c:pt idx="32">
                  <c:v>10.309422470000001</c:v>
                </c:pt>
                <c:pt idx="33">
                  <c:v>10.70166802</c:v>
                </c:pt>
                <c:pt idx="34">
                  <c:v>11.618292609999999</c:v>
                </c:pt>
                <c:pt idx="35">
                  <c:v>11.763775130000001</c:v>
                </c:pt>
                <c:pt idx="36">
                  <c:v>12.22361203</c:v>
                </c:pt>
                <c:pt idx="37">
                  <c:v>12.625048230000001</c:v>
                </c:pt>
                <c:pt idx="38">
                  <c:v>13.01931774</c:v>
                </c:pt>
                <c:pt idx="39">
                  <c:v>14.56975139</c:v>
                </c:pt>
                <c:pt idx="40">
                  <c:v>15.56036261</c:v>
                </c:pt>
                <c:pt idx="41">
                  <c:v>16.03084153</c:v>
                </c:pt>
                <c:pt idx="42">
                  <c:v>16.539231869999998</c:v>
                </c:pt>
                <c:pt idx="43">
                  <c:v>16.88593273</c:v>
                </c:pt>
                <c:pt idx="44">
                  <c:v>17.308965069999999</c:v>
                </c:pt>
                <c:pt idx="45">
                  <c:v>17.66001297</c:v>
                </c:pt>
                <c:pt idx="46">
                  <c:v>18.271295390000002</c:v>
                </c:pt>
                <c:pt idx="47">
                  <c:v>18.767588159999999</c:v>
                </c:pt>
                <c:pt idx="48">
                  <c:v>19.14944298</c:v>
                </c:pt>
                <c:pt idx="49">
                  <c:v>19.534834019999998</c:v>
                </c:pt>
                <c:pt idx="50">
                  <c:v>19.946361589999999</c:v>
                </c:pt>
                <c:pt idx="51">
                  <c:v>20.305529579999998</c:v>
                </c:pt>
                <c:pt idx="52">
                  <c:v>20.85786903</c:v>
                </c:pt>
                <c:pt idx="53">
                  <c:v>21.706059460000002</c:v>
                </c:pt>
              </c:numCache>
            </c:numRef>
          </c:val>
          <c:extLst>
            <c:ext xmlns:c16="http://schemas.microsoft.com/office/drawing/2014/chart" uri="{C3380CC4-5D6E-409C-BE32-E72D297353CC}">
              <c16:uniqueId val="{00000000-AE83-4372-8CB7-24F1A15E61C9}"/>
            </c:ext>
          </c:extLst>
        </c:ser>
        <c:dLbls>
          <c:showLegendKey val="0"/>
          <c:showVal val="0"/>
          <c:showCatName val="0"/>
          <c:showSerName val="0"/>
          <c:showPercent val="0"/>
          <c:showBubbleSize val="0"/>
        </c:dLbls>
        <c:gapWidth val="150"/>
        <c:axId val="123447168"/>
        <c:axId val="123449344"/>
      </c:barChart>
      <c:lineChart>
        <c:grouping val="standard"/>
        <c:varyColors val="0"/>
        <c:ser>
          <c:idx val="2"/>
          <c:order val="1"/>
          <c:tx>
            <c:strRef>
              <c:f>[1]Triggers!$C$2</c:f>
              <c:strCache>
                <c:ptCount val="1"/>
                <c:pt idx="0">
                  <c:v>Super expenditure threshold (£m)</c:v>
                </c:pt>
              </c:strCache>
            </c:strRef>
          </c:tx>
          <c:spPr>
            <a:ln>
              <a:solidFill>
                <a:srgbClr val="7030A0"/>
              </a:solidFill>
              <a:prstDash val="sysDot"/>
            </a:ln>
          </c:spPr>
          <c:marker>
            <c:symbol val="diamond"/>
            <c:size val="5"/>
            <c:spPr>
              <a:solidFill>
                <a:srgbClr val="7030A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[1]Triggers!$C$3:$C$85</c:f>
              <c:numCache>
                <c:formatCode>General</c:formatCode>
                <c:ptCount val="83"/>
                <c:pt idx="41">
                  <c:v>45.04</c:v>
                </c:pt>
                <c:pt idx="44">
                  <c:v>49.9</c:v>
                </c:pt>
              </c:numCache>
            </c:numRef>
          </c:val>
          <c:smooth val="0"/>
          <c:extLst>
            <c:ext xmlns:c16="http://schemas.microsoft.com/office/drawing/2014/chart" uri="{C3380CC4-5D6E-409C-BE32-E72D297353CC}">
              <c16:uniqueId val="{00000001-AE83-4372-8CB7-24F1A15E61C9}"/>
            </c:ext>
          </c:extLst>
        </c:ser>
        <c:ser>
          <c:idx val="1"/>
          <c:order val="2"/>
          <c:tx>
            <c:strRef>
              <c:f>[1]Triggers!$B$2</c:f>
              <c:strCache>
                <c:ptCount val="1"/>
                <c:pt idx="0">
                  <c:v>Expenditure threshold (£m)</c:v>
                </c:pt>
              </c:strCache>
            </c:strRef>
          </c:tx>
          <c:spPr>
            <a:ln>
              <a:solidFill>
                <a:srgbClr val="00B0F0"/>
              </a:solidFill>
              <a:prstDash val="sysDot"/>
            </a:ln>
          </c:spPr>
          <c:marker>
            <c:symbol val="diamond"/>
            <c:size val="5"/>
            <c:spPr>
              <a:solidFill>
                <a:srgbClr val="00B0F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[1]Triggers!$B$3:$B$85</c:f>
              <c:numCache>
                <c:formatCode>General</c:formatCode>
                <c:ptCount val="83"/>
                <c:pt idx="41">
                  <c:v>26.89</c:v>
                </c:pt>
                <c:pt idx="44">
                  <c:v>30.15</c:v>
                </c:pt>
              </c:numCache>
            </c:numRef>
          </c:val>
          <c:smooth val="0"/>
          <c:extLst>
            <c:ext xmlns:c16="http://schemas.microsoft.com/office/drawing/2014/chart" uri="{C3380CC4-5D6E-409C-BE32-E72D297353CC}">
              <c16:uniqueId val="{00000002-AE83-4372-8CB7-24F1A15E61C9}"/>
            </c:ext>
          </c:extLst>
        </c:ser>
        <c:ser>
          <c:idx val="3"/>
          <c:order val="3"/>
          <c:tx>
            <c:strRef>
              <c:f>[1]Triggers!$D$2</c:f>
              <c:strCache>
                <c:ptCount val="1"/>
                <c:pt idx="0">
                  <c:v>Expenditure threshold (£m)</c:v>
                </c:pt>
              </c:strCache>
            </c:strRef>
          </c:tx>
          <c:spPr>
            <a:ln>
              <a:solidFill>
                <a:srgbClr val="00B0F0"/>
              </a:solidFill>
              <a:prstDash val="sysDot"/>
            </a:ln>
          </c:spPr>
          <c:marker>
            <c:symbol val="diamond"/>
            <c:size val="5"/>
            <c:spPr>
              <a:solidFill>
                <a:srgbClr val="00B0F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[1]Triggers!$D$3:$D$85</c:f>
              <c:numCache>
                <c:formatCode>General</c:formatCode>
                <c:ptCount val="83"/>
                <c:pt idx="47">
                  <c:v>25.142774806823137</c:v>
                </c:pt>
                <c:pt idx="50">
                  <c:v>26.880878649414967</c:v>
                </c:pt>
                <c:pt idx="53">
                  <c:v>28.6427874948984</c:v>
                </c:pt>
                <c:pt idx="56">
                  <c:v>30.4519007963859</c:v>
                </c:pt>
                <c:pt idx="59">
                  <c:v>32.33231054043501</c:v>
                </c:pt>
                <c:pt idx="62">
                  <c:v>34.17</c:v>
                </c:pt>
                <c:pt idx="65">
                  <c:v>36.020000000000003</c:v>
                </c:pt>
                <c:pt idx="68">
                  <c:v>37.909999999999997</c:v>
                </c:pt>
                <c:pt idx="71">
                  <c:v>39.880000000000003</c:v>
                </c:pt>
                <c:pt idx="74">
                  <c:v>41.86</c:v>
                </c:pt>
                <c:pt idx="77">
                  <c:v>43.85</c:v>
                </c:pt>
                <c:pt idx="80">
                  <c:v>45.86</c:v>
                </c:pt>
              </c:numCache>
            </c:numRef>
          </c:val>
          <c:smooth val="0"/>
          <c:extLst>
            <c:ext xmlns:c16="http://schemas.microsoft.com/office/drawing/2014/chart" uri="{C3380CC4-5D6E-409C-BE32-E72D297353CC}">
              <c16:uniqueId val="{00000003-AE83-4372-8CB7-24F1A15E61C9}"/>
            </c:ext>
          </c:extLst>
        </c:ser>
        <c:ser>
          <c:idx val="4"/>
          <c:order val="4"/>
          <c:tx>
            <c:strRef>
              <c:f>[1]Triggers!$E$2</c:f>
              <c:strCache>
                <c:ptCount val="1"/>
                <c:pt idx="0">
                  <c:v>Super expenditure threshold (£m)</c:v>
                </c:pt>
              </c:strCache>
            </c:strRef>
          </c:tx>
          <c:spPr>
            <a:ln>
              <a:solidFill>
                <a:srgbClr val="7030A0"/>
              </a:solidFill>
              <a:prstDash val="sysDot"/>
            </a:ln>
          </c:spPr>
          <c:marker>
            <c:symbol val="diamond"/>
            <c:size val="5"/>
            <c:spPr>
              <a:solidFill>
                <a:srgbClr val="7030A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[1]Triggers!$E$3:$E$85</c:f>
              <c:numCache>
                <c:formatCode>General</c:formatCode>
                <c:ptCount val="83"/>
                <c:pt idx="47">
                  <c:v>32.477759969628686</c:v>
                </c:pt>
                <c:pt idx="50">
                  <c:v>35.263718835478457</c:v>
                </c:pt>
                <c:pt idx="53">
                  <c:v>38.073482704219821</c:v>
                </c:pt>
                <c:pt idx="56">
                  <c:v>40.930451028965258</c:v>
                </c:pt>
                <c:pt idx="59">
                  <c:v>43.8587157962723</c:v>
                </c:pt>
                <c:pt idx="62">
                  <c:v>46.74</c:v>
                </c:pt>
                <c:pt idx="65">
                  <c:v>49.64</c:v>
                </c:pt>
                <c:pt idx="68">
                  <c:v>52.58</c:v>
                </c:pt>
                <c:pt idx="71">
                  <c:v>55.6</c:v>
                </c:pt>
                <c:pt idx="74">
                  <c:v>58.62</c:v>
                </c:pt>
                <c:pt idx="77">
                  <c:v>61.66</c:v>
                </c:pt>
                <c:pt idx="80">
                  <c:v>64.72</c:v>
                </c:pt>
              </c:numCache>
            </c:numRef>
          </c:val>
          <c:smooth val="0"/>
          <c:extLst>
            <c:ext xmlns:c16="http://schemas.microsoft.com/office/drawing/2014/chart" uri="{C3380CC4-5D6E-409C-BE32-E72D297353CC}">
              <c16:uniqueId val="{00000004-AE83-4372-8CB7-24F1A15E61C9}"/>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66"/>
          <c:min val="43"/>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3"/>
        <c:delete val="1"/>
      </c:legendEntry>
      <c:legendEntry>
        <c:idx val="4"/>
        <c:delete val="1"/>
      </c:legendEntry>
      <c:layout>
        <c:manualLayout>
          <c:xMode val="edge"/>
          <c:yMode val="edge"/>
          <c:x val="0.80130298160551461"/>
          <c:y val="9.7676413371438023E-2"/>
          <c:w val="0.19869701839448534"/>
          <c:h val="0.58224633223330613"/>
        </c:manualLayout>
      </c:layout>
      <c:overlay val="0"/>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[1]Input!$B$16</c:f>
          <c:strCache>
            <c:ptCount val="1"/>
            <c:pt idx="0">
              <c:v>Ground source heat pumps forecast expenditure, as at 31/10/2018</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6400148071847032"/>
        </c:manualLayout>
      </c:layout>
      <c:barChart>
        <c:barDir val="col"/>
        <c:grouping val="clustered"/>
        <c:varyColors val="0"/>
        <c:ser>
          <c:idx val="0"/>
          <c:order val="0"/>
          <c:tx>
            <c:strRef>
              <c:f>[1]Forecasts!$C$2</c:f>
              <c:strCache>
                <c:ptCount val="1"/>
                <c:pt idx="0">
                  <c:v>Forecast expenditure (£m)</c:v>
                </c:pt>
              </c:strCache>
            </c:strRef>
          </c:tx>
          <c:invertIfNegative val="0"/>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[1]Forecasts!$C$3:$C$85</c:f>
              <c:numCache>
                <c:formatCode>General</c:formatCode>
                <c:ptCount val="83"/>
                <c:pt idx="0">
                  <c:v>4.8020117798940005E-2</c:v>
                </c:pt>
                <c:pt idx="1">
                  <c:v>7.252016E-2</c:v>
                </c:pt>
                <c:pt idx="2">
                  <c:v>0.20250345</c:v>
                </c:pt>
                <c:pt idx="3">
                  <c:v>0.32331712000000001</c:v>
                </c:pt>
                <c:pt idx="4">
                  <c:v>0.56784948000000002</c:v>
                </c:pt>
                <c:pt idx="5">
                  <c:v>0.77112089000000006</c:v>
                </c:pt>
                <c:pt idx="6">
                  <c:v>1.0391376400000001</c:v>
                </c:pt>
                <c:pt idx="7">
                  <c:v>1.3868764099999999</c:v>
                </c:pt>
                <c:pt idx="8">
                  <c:v>1.67595227</c:v>
                </c:pt>
                <c:pt idx="9">
                  <c:v>2.0909804799999998</c:v>
                </c:pt>
                <c:pt idx="10">
                  <c:v>2.5401730099999997</c:v>
                </c:pt>
                <c:pt idx="11">
                  <c:v>2.8693218700000003</c:v>
                </c:pt>
                <c:pt idx="12">
                  <c:v>3.1874541600000001</c:v>
                </c:pt>
                <c:pt idx="13">
                  <c:v>3.42884316</c:v>
                </c:pt>
                <c:pt idx="14">
                  <c:v>3.9799168300000001</c:v>
                </c:pt>
                <c:pt idx="15">
                  <c:v>4.3326258200000005</c:v>
                </c:pt>
                <c:pt idx="16">
                  <c:v>4.8499999999999996</c:v>
                </c:pt>
                <c:pt idx="17">
                  <c:v>5.2338419099999998</c:v>
                </c:pt>
                <c:pt idx="18">
                  <c:v>5.80434903</c:v>
                </c:pt>
                <c:pt idx="19">
                  <c:v>6.3882660099999997</c:v>
                </c:pt>
                <c:pt idx="20">
                  <c:v>6.9345503800000001</c:v>
                </c:pt>
                <c:pt idx="21">
                  <c:v>7.3930681900000002</c:v>
                </c:pt>
                <c:pt idx="22">
                  <c:v>7.9915954299999994</c:v>
                </c:pt>
                <c:pt idx="23">
                  <c:v>8.3312846500000006</c:v>
                </c:pt>
                <c:pt idx="24">
                  <c:v>8.5866657499999999</c:v>
                </c:pt>
                <c:pt idx="25">
                  <c:v>9.0067713900000008</c:v>
                </c:pt>
                <c:pt idx="26">
                  <c:v>9.25000277</c:v>
                </c:pt>
                <c:pt idx="27">
                  <c:v>9.5871920999999993</c:v>
                </c:pt>
                <c:pt idx="28">
                  <c:v>9.9071661899999999</c:v>
                </c:pt>
                <c:pt idx="29">
                  <c:v>10.19794894</c:v>
                </c:pt>
                <c:pt idx="30">
                  <c:v>10.551151259999999</c:v>
                </c:pt>
                <c:pt idx="31">
                  <c:v>11.02354553</c:v>
                </c:pt>
                <c:pt idx="32">
                  <c:v>11.370981689999999</c:v>
                </c:pt>
                <c:pt idx="33">
                  <c:v>11.87057701</c:v>
                </c:pt>
                <c:pt idx="34">
                  <c:v>13.4161929</c:v>
                </c:pt>
                <c:pt idx="35">
                  <c:v>13.66647118</c:v>
                </c:pt>
                <c:pt idx="36">
                  <c:v>14.019225070000001</c:v>
                </c:pt>
                <c:pt idx="37">
                  <c:v>14.3636351</c:v>
                </c:pt>
                <c:pt idx="38">
                  <c:v>14.69646378</c:v>
                </c:pt>
                <c:pt idx="39">
                  <c:v>15.03453274</c:v>
                </c:pt>
                <c:pt idx="40">
                  <c:v>16.42169075</c:v>
                </c:pt>
                <c:pt idx="41">
                  <c:v>16.549958490000002</c:v>
                </c:pt>
                <c:pt idx="42">
                  <c:v>16.78576211</c:v>
                </c:pt>
                <c:pt idx="43">
                  <c:v>16.881426359999999</c:v>
                </c:pt>
                <c:pt idx="44">
                  <c:v>17.086109799999999</c:v>
                </c:pt>
                <c:pt idx="45">
                  <c:v>17.165411379999998</c:v>
                </c:pt>
                <c:pt idx="46">
                  <c:v>17.462296089999999</c:v>
                </c:pt>
                <c:pt idx="47">
                  <c:v>17.65582586</c:v>
                </c:pt>
                <c:pt idx="48">
                  <c:v>17.847302899999999</c:v>
                </c:pt>
                <c:pt idx="49">
                  <c:v>18.027699609999999</c:v>
                </c:pt>
                <c:pt idx="50">
                  <c:v>18.20821201</c:v>
                </c:pt>
                <c:pt idx="51">
                  <c:v>18.336820370000002</c:v>
                </c:pt>
                <c:pt idx="52">
                  <c:v>18.570946899999999</c:v>
                </c:pt>
                <c:pt idx="53">
                  <c:v>18.970736300000002</c:v>
                </c:pt>
              </c:numCache>
            </c:numRef>
          </c:val>
          <c:extLst>
            <c:ext xmlns:c16="http://schemas.microsoft.com/office/drawing/2014/chart" uri="{C3380CC4-5D6E-409C-BE32-E72D297353CC}">
              <c16:uniqueId val="{00000000-C046-4BE5-8BBA-55ABAD111CCC}"/>
            </c:ext>
          </c:extLst>
        </c:ser>
        <c:dLbls>
          <c:showLegendKey val="0"/>
          <c:showVal val="0"/>
          <c:showCatName val="0"/>
          <c:showSerName val="0"/>
          <c:showPercent val="0"/>
          <c:showBubbleSize val="0"/>
        </c:dLbls>
        <c:gapWidth val="150"/>
        <c:axId val="123447168"/>
        <c:axId val="123449344"/>
      </c:barChart>
      <c:lineChart>
        <c:grouping val="standard"/>
        <c:varyColors val="0"/>
        <c:ser>
          <c:idx val="2"/>
          <c:order val="1"/>
          <c:tx>
            <c:strRef>
              <c:f>[1]Triggers!$G$2</c:f>
              <c:strCache>
                <c:ptCount val="1"/>
                <c:pt idx="0">
                  <c:v>Super expenditure threshold (£m)</c:v>
                </c:pt>
              </c:strCache>
            </c:strRef>
          </c:tx>
          <c:spPr>
            <a:ln>
              <a:solidFill>
                <a:srgbClr val="7030A0"/>
              </a:solidFill>
              <a:prstDash val="sysDot"/>
            </a:ln>
          </c:spPr>
          <c:marker>
            <c:symbol val="diamond"/>
            <c:size val="5"/>
            <c:spPr>
              <a:solidFill>
                <a:srgbClr val="7030A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[1]Triggers!$G$3:$G$85</c:f>
              <c:numCache>
                <c:formatCode>General</c:formatCode>
                <c:ptCount val="83"/>
                <c:pt idx="41">
                  <c:v>27.25</c:v>
                </c:pt>
                <c:pt idx="44">
                  <c:v>29.25</c:v>
                </c:pt>
              </c:numCache>
            </c:numRef>
          </c:val>
          <c:smooth val="0"/>
          <c:extLst>
            <c:ext xmlns:c16="http://schemas.microsoft.com/office/drawing/2014/chart" uri="{C3380CC4-5D6E-409C-BE32-E72D297353CC}">
              <c16:uniqueId val="{00000001-C046-4BE5-8BBA-55ABAD111CCC}"/>
            </c:ext>
          </c:extLst>
        </c:ser>
        <c:ser>
          <c:idx val="1"/>
          <c:order val="2"/>
          <c:tx>
            <c:strRef>
              <c:f>[1]Triggers!$F$2</c:f>
              <c:strCache>
                <c:ptCount val="1"/>
                <c:pt idx="0">
                  <c:v>Expenditure threshold (£m)</c:v>
                </c:pt>
              </c:strCache>
            </c:strRef>
          </c:tx>
          <c:spPr>
            <a:ln>
              <a:solidFill>
                <a:srgbClr val="00B0F0"/>
              </a:solidFill>
              <a:prstDash val="sysDot"/>
            </a:ln>
          </c:spPr>
          <c:marker>
            <c:symbol val="diamond"/>
            <c:size val="5"/>
            <c:spPr>
              <a:solidFill>
                <a:srgbClr val="00B0F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[1]Triggers!$F$3:$F$85</c:f>
              <c:numCache>
                <c:formatCode>General</c:formatCode>
                <c:ptCount val="83"/>
                <c:pt idx="41">
                  <c:v>20.100000000000001</c:v>
                </c:pt>
                <c:pt idx="44">
                  <c:v>21.48</c:v>
                </c:pt>
              </c:numCache>
            </c:numRef>
          </c:val>
          <c:smooth val="0"/>
          <c:extLst>
            <c:ext xmlns:c16="http://schemas.microsoft.com/office/drawing/2014/chart" uri="{C3380CC4-5D6E-409C-BE32-E72D297353CC}">
              <c16:uniqueId val="{00000002-C046-4BE5-8BBA-55ABAD111CCC}"/>
            </c:ext>
          </c:extLst>
        </c:ser>
        <c:ser>
          <c:idx val="3"/>
          <c:order val="3"/>
          <c:tx>
            <c:strRef>
              <c:f>[1]Triggers!$H$2</c:f>
              <c:strCache>
                <c:ptCount val="1"/>
                <c:pt idx="0">
                  <c:v>Expenditure threshold (£m)</c:v>
                </c:pt>
              </c:strCache>
            </c:strRef>
          </c:tx>
          <c:spPr>
            <a:ln>
              <a:solidFill>
                <a:srgbClr val="00B0F0"/>
              </a:solidFill>
              <a:prstDash val="sysDot"/>
            </a:ln>
          </c:spPr>
          <c:marker>
            <c:symbol val="diamond"/>
            <c:size val="5"/>
            <c:spPr>
              <a:solidFill>
                <a:srgbClr val="00B0F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[1]Triggers!$H$3:$H$85</c:f>
              <c:numCache>
                <c:formatCode>General</c:formatCode>
                <c:ptCount val="83"/>
                <c:pt idx="47">
                  <c:v>23.908509491797133</c:v>
                </c:pt>
                <c:pt idx="50">
                  <c:v>25.414597612953045</c:v>
                </c:pt>
                <c:pt idx="53">
                  <c:v>26.94105385834526</c:v>
                </c:pt>
                <c:pt idx="56">
                  <c:v>28.500390993345324</c:v>
                </c:pt>
                <c:pt idx="59">
                  <c:v>30.105492112856332</c:v>
                </c:pt>
                <c:pt idx="62">
                  <c:v>31.67</c:v>
                </c:pt>
                <c:pt idx="65">
                  <c:v>33.24</c:v>
                </c:pt>
                <c:pt idx="68">
                  <c:v>34.840000000000003</c:v>
                </c:pt>
                <c:pt idx="71">
                  <c:v>36.840000000000003</c:v>
                </c:pt>
                <c:pt idx="74">
                  <c:v>38.14</c:v>
                </c:pt>
                <c:pt idx="77">
                  <c:v>39.799999999999997</c:v>
                </c:pt>
                <c:pt idx="80">
                  <c:v>41.48</c:v>
                </c:pt>
              </c:numCache>
            </c:numRef>
          </c:val>
          <c:smooth val="0"/>
          <c:extLst>
            <c:ext xmlns:c16="http://schemas.microsoft.com/office/drawing/2014/chart" uri="{C3380CC4-5D6E-409C-BE32-E72D297353CC}">
              <c16:uniqueId val="{00000003-C046-4BE5-8BBA-55ABAD111CCC}"/>
            </c:ext>
          </c:extLst>
        </c:ser>
        <c:ser>
          <c:idx val="4"/>
          <c:order val="4"/>
          <c:tx>
            <c:strRef>
              <c:f>[1]Triggers!$I$2</c:f>
              <c:strCache>
                <c:ptCount val="1"/>
                <c:pt idx="0">
                  <c:v>Super expenditure threshold (£m)</c:v>
                </c:pt>
              </c:strCache>
            </c:strRef>
          </c:tx>
          <c:spPr>
            <a:ln>
              <a:solidFill>
                <a:srgbClr val="7030A0"/>
              </a:solidFill>
              <a:prstDash val="sysDot"/>
            </a:ln>
          </c:spPr>
          <c:marker>
            <c:symbol val="diamond"/>
            <c:size val="5"/>
            <c:spPr>
              <a:solidFill>
                <a:srgbClr val="7030A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[1]Triggers!$I$3:$I$85</c:f>
              <c:numCache>
                <c:formatCode>General</c:formatCode>
                <c:ptCount val="83"/>
                <c:pt idx="47">
                  <c:v>30.026582070182542</c:v>
                </c:pt>
                <c:pt idx="50">
                  <c:v>32.406680559679224</c:v>
                </c:pt>
                <c:pt idx="53">
                  <c:v>34.807147173412211</c:v>
                </c:pt>
                <c:pt idx="56">
                  <c:v>37.240494676753052</c:v>
                </c:pt>
                <c:pt idx="59">
                  <c:v>39.719606164604834</c:v>
                </c:pt>
                <c:pt idx="62">
                  <c:v>42.15</c:v>
                </c:pt>
                <c:pt idx="65">
                  <c:v>44.6</c:v>
                </c:pt>
                <c:pt idx="68">
                  <c:v>47.08</c:v>
                </c:pt>
                <c:pt idx="71">
                  <c:v>49.59</c:v>
                </c:pt>
                <c:pt idx="74">
                  <c:v>52.12</c:v>
                </c:pt>
                <c:pt idx="77">
                  <c:v>54.66</c:v>
                </c:pt>
                <c:pt idx="80">
                  <c:v>57.21</c:v>
                </c:pt>
              </c:numCache>
            </c:numRef>
          </c:val>
          <c:smooth val="0"/>
          <c:extLst>
            <c:ext xmlns:c16="http://schemas.microsoft.com/office/drawing/2014/chart" uri="{C3380CC4-5D6E-409C-BE32-E72D297353CC}">
              <c16:uniqueId val="{00000004-C046-4BE5-8BBA-55ABAD111CCC}"/>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66"/>
          <c:min val="43"/>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3"/>
        <c:delete val="1"/>
      </c:legendEntry>
      <c:legendEntry>
        <c:idx val="4"/>
        <c:delete val="1"/>
      </c:legendEntry>
      <c:layout>
        <c:manualLayout>
          <c:xMode val="edge"/>
          <c:yMode val="edge"/>
          <c:x val="0.80130298160551461"/>
          <c:y val="9.7676413371438023E-2"/>
          <c:w val="0.19869701839448534"/>
          <c:h val="0.58224633223330613"/>
        </c:manualLayout>
      </c:layout>
      <c:overlay val="0"/>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[1]Input!$B$17</c:f>
          <c:strCache>
            <c:ptCount val="1"/>
            <c:pt idx="0">
              <c:v>Biomass plants forecast expenditure, as at 31/10/2018</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7016047240190224"/>
        </c:manualLayout>
      </c:layout>
      <c:barChart>
        <c:barDir val="col"/>
        <c:grouping val="clustered"/>
        <c:varyColors val="0"/>
        <c:ser>
          <c:idx val="0"/>
          <c:order val="0"/>
          <c:tx>
            <c:strRef>
              <c:f>[1]Forecasts!$D$2</c:f>
              <c:strCache>
                <c:ptCount val="1"/>
                <c:pt idx="0">
                  <c:v>Forecast expenditure (£m)</c:v>
                </c:pt>
              </c:strCache>
            </c:strRef>
          </c:tx>
          <c:invertIfNegative val="0"/>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[1]Forecasts!$D$3:$D$85</c:f>
              <c:numCache>
                <c:formatCode>General</c:formatCode>
                <c:ptCount val="83"/>
                <c:pt idx="0">
                  <c:v>0.31059668512858901</c:v>
                </c:pt>
                <c:pt idx="1">
                  <c:v>0.90040095999999992</c:v>
                </c:pt>
                <c:pt idx="2">
                  <c:v>1.8402919900000001</c:v>
                </c:pt>
                <c:pt idx="3">
                  <c:v>2.98290883</c:v>
                </c:pt>
                <c:pt idx="4">
                  <c:v>4.0252333499999997</c:v>
                </c:pt>
                <c:pt idx="5">
                  <c:v>5.8242847400000004</c:v>
                </c:pt>
                <c:pt idx="6">
                  <c:v>8.4615566199999996</c:v>
                </c:pt>
                <c:pt idx="7">
                  <c:v>17.024334190000001</c:v>
                </c:pt>
                <c:pt idx="8">
                  <c:v>17.75919274</c:v>
                </c:pt>
                <c:pt idx="9">
                  <c:v>18.845202420000003</c:v>
                </c:pt>
                <c:pt idx="10">
                  <c:v>27.397602679999999</c:v>
                </c:pt>
                <c:pt idx="11">
                  <c:v>27.62563565</c:v>
                </c:pt>
                <c:pt idx="12">
                  <c:v>28.076662519999999</c:v>
                </c:pt>
                <c:pt idx="13">
                  <c:v>32.373567909999998</c:v>
                </c:pt>
                <c:pt idx="14">
                  <c:v>32.431764780000002</c:v>
                </c:pt>
                <c:pt idx="15">
                  <c:v>32.623530909999999</c:v>
                </c:pt>
                <c:pt idx="16">
                  <c:v>34.508246159999999</c:v>
                </c:pt>
                <c:pt idx="17">
                  <c:v>34.608879899999998</c:v>
                </c:pt>
                <c:pt idx="18">
                  <c:v>34.949430310000004</c:v>
                </c:pt>
                <c:pt idx="19">
                  <c:v>36.361122899999998</c:v>
                </c:pt>
                <c:pt idx="20">
                  <c:v>36.457357630000004</c:v>
                </c:pt>
                <c:pt idx="21">
                  <c:v>36.551234919999999</c:v>
                </c:pt>
                <c:pt idx="22">
                  <c:v>37.179777899999998</c:v>
                </c:pt>
                <c:pt idx="23">
                  <c:v>36.940983590000002</c:v>
                </c:pt>
                <c:pt idx="24">
                  <c:v>37.058456469999996</c:v>
                </c:pt>
                <c:pt idx="25">
                  <c:v>37.452285889999999</c:v>
                </c:pt>
                <c:pt idx="26">
                  <c:v>37.509042489999999</c:v>
                </c:pt>
                <c:pt idx="27">
                  <c:v>37.569538259999995</c:v>
                </c:pt>
                <c:pt idx="28">
                  <c:v>37.650146820000003</c:v>
                </c:pt>
                <c:pt idx="29">
                  <c:v>37.805055530000004</c:v>
                </c:pt>
                <c:pt idx="30">
                  <c:v>37.947800430000001</c:v>
                </c:pt>
                <c:pt idx="31">
                  <c:v>38.4117818</c:v>
                </c:pt>
                <c:pt idx="32">
                  <c:v>38.489838950000006</c:v>
                </c:pt>
                <c:pt idx="33">
                  <c:v>38.621428420000001</c:v>
                </c:pt>
                <c:pt idx="34">
                  <c:v>39.846123609999999</c:v>
                </c:pt>
                <c:pt idx="35">
                  <c:v>39.077515810000001</c:v>
                </c:pt>
                <c:pt idx="36">
                  <c:v>39.299835510000001</c:v>
                </c:pt>
                <c:pt idx="37">
                  <c:v>39.54031346</c:v>
                </c:pt>
                <c:pt idx="38">
                  <c:v>39.654182249999998</c:v>
                </c:pt>
                <c:pt idx="39">
                  <c:v>40.15659643</c:v>
                </c:pt>
                <c:pt idx="40">
                  <c:v>40.483912840000002</c:v>
                </c:pt>
                <c:pt idx="41">
                  <c:v>40.628759479999999</c:v>
                </c:pt>
                <c:pt idx="42">
                  <c:v>40.710901790000001</c:v>
                </c:pt>
                <c:pt idx="43">
                  <c:v>40.844919259999998</c:v>
                </c:pt>
                <c:pt idx="44">
                  <c:v>40.991414380000002</c:v>
                </c:pt>
                <c:pt idx="45">
                  <c:v>40.747817439999999</c:v>
                </c:pt>
                <c:pt idx="46">
                  <c:v>41.1924475</c:v>
                </c:pt>
                <c:pt idx="47">
                  <c:v>41.276401490000005</c:v>
                </c:pt>
                <c:pt idx="48">
                  <c:v>41.39003846</c:v>
                </c:pt>
                <c:pt idx="49">
                  <c:v>41.521783090000007</c:v>
                </c:pt>
                <c:pt idx="50">
                  <c:v>41.58072275</c:v>
                </c:pt>
                <c:pt idx="51">
                  <c:v>41.602944350000001</c:v>
                </c:pt>
                <c:pt idx="52">
                  <c:v>41.732454820000001</c:v>
                </c:pt>
                <c:pt idx="53">
                  <c:v>41.948614560000003</c:v>
                </c:pt>
              </c:numCache>
            </c:numRef>
          </c:val>
          <c:extLst>
            <c:ext xmlns:c16="http://schemas.microsoft.com/office/drawing/2014/chart" uri="{C3380CC4-5D6E-409C-BE32-E72D297353CC}">
              <c16:uniqueId val="{00000000-86F8-46B2-BD4D-6CE4E06DC2F3}"/>
            </c:ext>
          </c:extLst>
        </c:ser>
        <c:dLbls>
          <c:showLegendKey val="0"/>
          <c:showVal val="0"/>
          <c:showCatName val="0"/>
          <c:showSerName val="0"/>
          <c:showPercent val="0"/>
          <c:showBubbleSize val="0"/>
        </c:dLbls>
        <c:gapWidth val="150"/>
        <c:axId val="123447168"/>
        <c:axId val="123449344"/>
      </c:barChart>
      <c:lineChart>
        <c:grouping val="standard"/>
        <c:varyColors val="0"/>
        <c:ser>
          <c:idx val="2"/>
          <c:order val="1"/>
          <c:tx>
            <c:strRef>
              <c:f>[1]Triggers!$K$2</c:f>
              <c:strCache>
                <c:ptCount val="1"/>
                <c:pt idx="0">
                  <c:v>Super expenditure threshold (£m)</c:v>
                </c:pt>
              </c:strCache>
            </c:strRef>
          </c:tx>
          <c:spPr>
            <a:ln>
              <a:solidFill>
                <a:srgbClr val="7030A0"/>
              </a:solidFill>
              <a:prstDash val="sysDot"/>
            </a:ln>
          </c:spPr>
          <c:marker>
            <c:symbol val="diamond"/>
            <c:size val="5"/>
            <c:spPr>
              <a:solidFill>
                <a:srgbClr val="7030A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[1]Triggers!$K$3:$K$85</c:f>
              <c:numCache>
                <c:formatCode>General</c:formatCode>
                <c:ptCount val="83"/>
                <c:pt idx="41">
                  <c:v>49.65</c:v>
                </c:pt>
                <c:pt idx="44">
                  <c:v>51.45</c:v>
                </c:pt>
              </c:numCache>
            </c:numRef>
          </c:val>
          <c:smooth val="0"/>
          <c:extLst>
            <c:ext xmlns:c16="http://schemas.microsoft.com/office/drawing/2014/chart" uri="{C3380CC4-5D6E-409C-BE32-E72D297353CC}">
              <c16:uniqueId val="{00000001-86F8-46B2-BD4D-6CE4E06DC2F3}"/>
            </c:ext>
          </c:extLst>
        </c:ser>
        <c:ser>
          <c:idx val="1"/>
          <c:order val="2"/>
          <c:tx>
            <c:strRef>
              <c:f>[1]Triggers!$J$2</c:f>
              <c:strCache>
                <c:ptCount val="1"/>
                <c:pt idx="0">
                  <c:v>Expenditure threshold (£m)</c:v>
                </c:pt>
              </c:strCache>
            </c:strRef>
          </c:tx>
          <c:spPr>
            <a:ln>
              <a:solidFill>
                <a:srgbClr val="00B0F0"/>
              </a:solidFill>
              <a:prstDash val="sysDot"/>
            </a:ln>
          </c:spPr>
          <c:marker>
            <c:symbol val="diamond"/>
            <c:size val="5"/>
            <c:spPr>
              <a:solidFill>
                <a:srgbClr val="00B0F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[1]Triggers!$J$3:$J$85</c:f>
              <c:numCache>
                <c:formatCode>General</c:formatCode>
                <c:ptCount val="83"/>
                <c:pt idx="41">
                  <c:v>44.25</c:v>
                </c:pt>
                <c:pt idx="44">
                  <c:v>45.57</c:v>
                </c:pt>
              </c:numCache>
            </c:numRef>
          </c:val>
          <c:smooth val="0"/>
          <c:extLst>
            <c:ext xmlns:c16="http://schemas.microsoft.com/office/drawing/2014/chart" uri="{C3380CC4-5D6E-409C-BE32-E72D297353CC}">
              <c16:uniqueId val="{00000002-86F8-46B2-BD4D-6CE4E06DC2F3}"/>
            </c:ext>
          </c:extLst>
        </c:ser>
        <c:ser>
          <c:idx val="3"/>
          <c:order val="3"/>
          <c:tx>
            <c:strRef>
              <c:f>[1]Triggers!$L$2</c:f>
              <c:strCache>
                <c:ptCount val="1"/>
                <c:pt idx="0">
                  <c:v>Expenditure threshold (£m)</c:v>
                </c:pt>
              </c:strCache>
            </c:strRef>
          </c:tx>
          <c:spPr>
            <a:ln>
              <a:solidFill>
                <a:srgbClr val="00B0F0"/>
              </a:solidFill>
              <a:prstDash val="sysDot"/>
            </a:ln>
          </c:spPr>
          <c:marker>
            <c:symbol val="diamond"/>
            <c:size val="5"/>
            <c:spPr>
              <a:solidFill>
                <a:srgbClr val="00B0F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[1]Triggers!$L$3:$L$85</c:f>
              <c:numCache>
                <c:formatCode>General</c:formatCode>
                <c:ptCount val="83"/>
                <c:pt idx="47">
                  <c:v>43.299085099583763</c:v>
                </c:pt>
                <c:pt idx="50">
                  <c:v>43.991376449896691</c:v>
                </c:pt>
                <c:pt idx="53">
                  <c:v>44.689292059147256</c:v>
                </c:pt>
                <c:pt idx="56">
                  <c:v>45.409201616466568</c:v>
                </c:pt>
                <c:pt idx="59">
                  <c:v>46.167959290565477</c:v>
                </c:pt>
                <c:pt idx="62">
                  <c:v>46.82</c:v>
                </c:pt>
                <c:pt idx="65">
                  <c:v>47.48</c:v>
                </c:pt>
                <c:pt idx="68">
                  <c:v>48.18</c:v>
                </c:pt>
                <c:pt idx="71">
                  <c:v>48.94</c:v>
                </c:pt>
                <c:pt idx="74">
                  <c:v>49.7</c:v>
                </c:pt>
                <c:pt idx="77">
                  <c:v>50.47</c:v>
                </c:pt>
                <c:pt idx="80">
                  <c:v>51.24</c:v>
                </c:pt>
              </c:numCache>
            </c:numRef>
          </c:val>
          <c:smooth val="0"/>
          <c:extLst>
            <c:ext xmlns:c16="http://schemas.microsoft.com/office/drawing/2014/chart" uri="{C3380CC4-5D6E-409C-BE32-E72D297353CC}">
              <c16:uniqueId val="{00000003-86F8-46B2-BD4D-6CE4E06DC2F3}"/>
            </c:ext>
          </c:extLst>
        </c:ser>
        <c:ser>
          <c:idx val="4"/>
          <c:order val="4"/>
          <c:tx>
            <c:strRef>
              <c:f>[1]Triggers!$M$2</c:f>
              <c:strCache>
                <c:ptCount val="1"/>
                <c:pt idx="0">
                  <c:v>Super expenditure threshold (£m)</c:v>
                </c:pt>
              </c:strCache>
            </c:strRef>
          </c:tx>
          <c:spPr>
            <a:ln>
              <a:solidFill>
                <a:srgbClr val="7030A0"/>
              </a:solidFill>
              <a:prstDash val="sysDot"/>
            </a:ln>
          </c:spPr>
          <c:marker>
            <c:symbol val="diamond"/>
            <c:size val="5"/>
            <c:spPr>
              <a:solidFill>
                <a:srgbClr val="7030A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[1]Triggers!$M$3:$M$85</c:f>
              <c:numCache>
                <c:formatCode>General</c:formatCode>
                <c:ptCount val="83"/>
                <c:pt idx="47">
                  <c:v>45.240868713418848</c:v>
                </c:pt>
                <c:pt idx="50">
                  <c:v>46.210557722851078</c:v>
                </c:pt>
                <c:pt idx="53">
                  <c:v>47.185870991220938</c:v>
                </c:pt>
                <c:pt idx="56">
                  <c:v>48.183178207659545</c:v>
                </c:pt>
                <c:pt idx="59">
                  <c:v>49.219333540877749</c:v>
                </c:pt>
                <c:pt idx="62">
                  <c:v>50.15</c:v>
                </c:pt>
                <c:pt idx="65">
                  <c:v>51.09</c:v>
                </c:pt>
                <c:pt idx="68">
                  <c:v>52.06</c:v>
                </c:pt>
                <c:pt idx="71">
                  <c:v>53.1</c:v>
                </c:pt>
                <c:pt idx="74">
                  <c:v>54.14</c:v>
                </c:pt>
                <c:pt idx="77">
                  <c:v>55.18</c:v>
                </c:pt>
                <c:pt idx="80">
                  <c:v>56.23</c:v>
                </c:pt>
              </c:numCache>
            </c:numRef>
          </c:val>
          <c:smooth val="0"/>
          <c:extLst>
            <c:ext xmlns:c16="http://schemas.microsoft.com/office/drawing/2014/chart" uri="{C3380CC4-5D6E-409C-BE32-E72D297353CC}">
              <c16:uniqueId val="{00000004-86F8-46B2-BD4D-6CE4E06DC2F3}"/>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66"/>
          <c:min val="43"/>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3"/>
        <c:delete val="1"/>
      </c:legendEntry>
      <c:legendEntry>
        <c:idx val="4"/>
        <c:delete val="1"/>
      </c:legendEntry>
      <c:layout>
        <c:manualLayout>
          <c:xMode val="edge"/>
          <c:yMode val="edge"/>
          <c:x val="0.80130298160551461"/>
          <c:y val="9.7676413371438023E-2"/>
          <c:w val="0.19869701839448534"/>
          <c:h val="0.58224633223330613"/>
        </c:manualLayout>
      </c:layout>
      <c:overlay val="0"/>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[1]Input!$B$18</c:f>
          <c:strCache>
            <c:ptCount val="1"/>
            <c:pt idx="0">
              <c:v>Solar thermal plants forecast expenditure, as at 31/10/2018</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7830972767655962"/>
        </c:manualLayout>
      </c:layout>
      <c:barChart>
        <c:barDir val="col"/>
        <c:grouping val="clustered"/>
        <c:varyColors val="0"/>
        <c:ser>
          <c:idx val="0"/>
          <c:order val="0"/>
          <c:tx>
            <c:strRef>
              <c:f>[1]Forecasts!$E$2</c:f>
              <c:strCache>
                <c:ptCount val="1"/>
                <c:pt idx="0">
                  <c:v>Forecast expenditure (£m)</c:v>
                </c:pt>
              </c:strCache>
            </c:strRef>
          </c:tx>
          <c:invertIfNegative val="0"/>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[1]Forecasts!$E$3:$E$85</c:f>
              <c:numCache>
                <c:formatCode>General</c:formatCode>
                <c:ptCount val="83"/>
                <c:pt idx="0">
                  <c:v>1.1336024458014999E-2</c:v>
                </c:pt>
                <c:pt idx="1">
                  <c:v>2.8136919999999999E-2</c:v>
                </c:pt>
                <c:pt idx="2">
                  <c:v>5.9899599999999997E-2</c:v>
                </c:pt>
                <c:pt idx="3">
                  <c:v>9.631025E-2</c:v>
                </c:pt>
                <c:pt idx="4">
                  <c:v>0.13130855999999999</c:v>
                </c:pt>
                <c:pt idx="5">
                  <c:v>0.17617714000000001</c:v>
                </c:pt>
                <c:pt idx="6">
                  <c:v>0.21963998999999998</c:v>
                </c:pt>
                <c:pt idx="7">
                  <c:v>0.26171773999999998</c:v>
                </c:pt>
                <c:pt idx="8">
                  <c:v>0.27680038000000001</c:v>
                </c:pt>
                <c:pt idx="9">
                  <c:v>0.31523551</c:v>
                </c:pt>
                <c:pt idx="10">
                  <c:v>0.3795462</c:v>
                </c:pt>
                <c:pt idx="11">
                  <c:v>0.43431378000000004</c:v>
                </c:pt>
                <c:pt idx="12">
                  <c:v>0.46323512999999999</c:v>
                </c:pt>
                <c:pt idx="13">
                  <c:v>0.48874640999999996</c:v>
                </c:pt>
                <c:pt idx="14">
                  <c:v>0.52879883999999999</c:v>
                </c:pt>
                <c:pt idx="15">
                  <c:v>0.55631106999999991</c:v>
                </c:pt>
                <c:pt idx="16">
                  <c:v>0.58985434999999997</c:v>
                </c:pt>
                <c:pt idx="17">
                  <c:v>0.63086989999999998</c:v>
                </c:pt>
                <c:pt idx="18">
                  <c:v>0.66349391000000002</c:v>
                </c:pt>
                <c:pt idx="19">
                  <c:v>0.69269016000000005</c:v>
                </c:pt>
                <c:pt idx="20">
                  <c:v>0.73583404000000008</c:v>
                </c:pt>
                <c:pt idx="21">
                  <c:v>0.70045800000000003</c:v>
                </c:pt>
                <c:pt idx="22">
                  <c:v>0.71788180000000001</c:v>
                </c:pt>
                <c:pt idx="23">
                  <c:v>0.73874456999999993</c:v>
                </c:pt>
                <c:pt idx="24">
                  <c:v>0.75167317</c:v>
                </c:pt>
                <c:pt idx="25">
                  <c:v>0.77000669999999993</c:v>
                </c:pt>
                <c:pt idx="26">
                  <c:v>0.78482622999999996</c:v>
                </c:pt>
                <c:pt idx="27">
                  <c:v>0.79591446999999993</c:v>
                </c:pt>
                <c:pt idx="28">
                  <c:v>0.82041624000000002</c:v>
                </c:pt>
                <c:pt idx="29">
                  <c:v>0.83854326000000001</c:v>
                </c:pt>
                <c:pt idx="30">
                  <c:v>0.85729167000000006</c:v>
                </c:pt>
                <c:pt idx="31">
                  <c:v>0.86434454000000005</c:v>
                </c:pt>
                <c:pt idx="32">
                  <c:v>0.86988975000000002</c:v>
                </c:pt>
                <c:pt idx="33">
                  <c:v>0.87892532999999995</c:v>
                </c:pt>
                <c:pt idx="34">
                  <c:v>0.91636580000000001</c:v>
                </c:pt>
                <c:pt idx="35">
                  <c:v>0.9222901899999999</c:v>
                </c:pt>
                <c:pt idx="36">
                  <c:v>0.93927517000000005</c:v>
                </c:pt>
                <c:pt idx="37">
                  <c:v>0.96028002000000001</c:v>
                </c:pt>
                <c:pt idx="38">
                  <c:v>0.9705720699999999</c:v>
                </c:pt>
                <c:pt idx="39">
                  <c:v>0.99753409999999998</c:v>
                </c:pt>
                <c:pt idx="40">
                  <c:v>1.02289561</c:v>
                </c:pt>
                <c:pt idx="41">
                  <c:v>1.04209949</c:v>
                </c:pt>
                <c:pt idx="42">
                  <c:v>1.0611670200000001</c:v>
                </c:pt>
                <c:pt idx="43">
                  <c:v>1.0772050200000001</c:v>
                </c:pt>
                <c:pt idx="44">
                  <c:v>1.09149242</c:v>
                </c:pt>
                <c:pt idx="45">
                  <c:v>1.0956388100000001</c:v>
                </c:pt>
                <c:pt idx="46">
                  <c:v>1.1169089999999999</c:v>
                </c:pt>
                <c:pt idx="47">
                  <c:v>1.12529082</c:v>
                </c:pt>
                <c:pt idx="48">
                  <c:v>1.13542604</c:v>
                </c:pt>
                <c:pt idx="49">
                  <c:v>1.14323179</c:v>
                </c:pt>
                <c:pt idx="50">
                  <c:v>1.15352152</c:v>
                </c:pt>
                <c:pt idx="51">
                  <c:v>1.1634971599999999</c:v>
                </c:pt>
                <c:pt idx="52">
                  <c:v>1.1764925900000001</c:v>
                </c:pt>
                <c:pt idx="53">
                  <c:v>1.1931160700000001</c:v>
                </c:pt>
              </c:numCache>
            </c:numRef>
          </c:val>
          <c:extLst>
            <c:ext xmlns:c16="http://schemas.microsoft.com/office/drawing/2014/chart" uri="{C3380CC4-5D6E-409C-BE32-E72D297353CC}">
              <c16:uniqueId val="{00000000-3C99-4C6D-A29A-225E6581749D}"/>
            </c:ext>
          </c:extLst>
        </c:ser>
        <c:dLbls>
          <c:showLegendKey val="0"/>
          <c:showVal val="0"/>
          <c:showCatName val="0"/>
          <c:showSerName val="0"/>
          <c:showPercent val="0"/>
          <c:showBubbleSize val="0"/>
        </c:dLbls>
        <c:gapWidth val="150"/>
        <c:axId val="123447168"/>
        <c:axId val="123449344"/>
      </c:barChart>
      <c:lineChart>
        <c:grouping val="standard"/>
        <c:varyColors val="0"/>
        <c:ser>
          <c:idx val="2"/>
          <c:order val="1"/>
          <c:tx>
            <c:strRef>
              <c:f>[1]Triggers!$O$2</c:f>
              <c:strCache>
                <c:ptCount val="1"/>
                <c:pt idx="0">
                  <c:v>Super expenditure threshold (£m)</c:v>
                </c:pt>
              </c:strCache>
            </c:strRef>
          </c:tx>
          <c:spPr>
            <a:ln>
              <a:solidFill>
                <a:srgbClr val="7030A0"/>
              </a:solidFill>
              <a:prstDash val="sysDot"/>
            </a:ln>
          </c:spPr>
          <c:marker>
            <c:symbol val="diamond"/>
            <c:size val="5"/>
            <c:spPr>
              <a:solidFill>
                <a:srgbClr val="7030A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[1]Triggers!$O$3:$O$85</c:f>
              <c:numCache>
                <c:formatCode>General</c:formatCode>
                <c:ptCount val="83"/>
                <c:pt idx="41">
                  <c:v>4.22</c:v>
                </c:pt>
                <c:pt idx="44">
                  <c:v>4.7</c:v>
                </c:pt>
              </c:numCache>
            </c:numRef>
          </c:val>
          <c:smooth val="0"/>
          <c:extLst>
            <c:ext xmlns:c16="http://schemas.microsoft.com/office/drawing/2014/chart" uri="{C3380CC4-5D6E-409C-BE32-E72D297353CC}">
              <c16:uniqueId val="{00000001-3C99-4C6D-A29A-225E6581749D}"/>
            </c:ext>
          </c:extLst>
        </c:ser>
        <c:ser>
          <c:idx val="1"/>
          <c:order val="2"/>
          <c:tx>
            <c:strRef>
              <c:f>[1]Triggers!$N$2</c:f>
              <c:strCache>
                <c:ptCount val="1"/>
                <c:pt idx="0">
                  <c:v>Expenditure threshold (£m)</c:v>
                </c:pt>
              </c:strCache>
            </c:strRef>
          </c:tx>
          <c:spPr>
            <a:ln>
              <a:solidFill>
                <a:srgbClr val="00B0F0"/>
              </a:solidFill>
              <a:prstDash val="sysDot"/>
            </a:ln>
          </c:spPr>
          <c:marker>
            <c:symbol val="diamond"/>
            <c:size val="5"/>
            <c:spPr>
              <a:solidFill>
                <a:srgbClr val="00B0F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[1]Triggers!$N$3:$N$85</c:f>
              <c:numCache>
                <c:formatCode>General</c:formatCode>
                <c:ptCount val="83"/>
                <c:pt idx="41">
                  <c:v>1.83</c:v>
                </c:pt>
                <c:pt idx="44">
                  <c:v>2.12</c:v>
                </c:pt>
              </c:numCache>
            </c:numRef>
          </c:val>
          <c:smooth val="0"/>
          <c:extLst>
            <c:ext xmlns:c16="http://schemas.microsoft.com/office/drawing/2014/chart" uri="{C3380CC4-5D6E-409C-BE32-E72D297353CC}">
              <c16:uniqueId val="{00000002-3C99-4C6D-A29A-225E6581749D}"/>
            </c:ext>
          </c:extLst>
        </c:ser>
        <c:ser>
          <c:idx val="3"/>
          <c:order val="3"/>
          <c:tx>
            <c:strRef>
              <c:f>[1]Triggers!$P$2</c:f>
              <c:strCache>
                <c:ptCount val="1"/>
                <c:pt idx="0">
                  <c:v>Expenditure threshold (£m)</c:v>
                </c:pt>
              </c:strCache>
            </c:strRef>
          </c:tx>
          <c:spPr>
            <a:ln>
              <a:solidFill>
                <a:srgbClr val="00B0F0"/>
              </a:solidFill>
              <a:prstDash val="sysDot"/>
            </a:ln>
          </c:spPr>
          <c:marker>
            <c:symbol val="diamond"/>
            <c:size val="5"/>
            <c:spPr>
              <a:solidFill>
                <a:srgbClr val="00B0F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[1]Triggers!$P$3:$P$85</c:f>
              <c:numCache>
                <c:formatCode>General</c:formatCode>
                <c:ptCount val="83"/>
                <c:pt idx="47">
                  <c:v>1.3176094500702125</c:v>
                </c:pt>
                <c:pt idx="50">
                  <c:v>1.3830041169676017</c:v>
                </c:pt>
                <c:pt idx="53">
                  <c:v>1.4493662011176438</c:v>
                </c:pt>
                <c:pt idx="56">
                  <c:v>1.516856445457333</c:v>
                </c:pt>
                <c:pt idx="59">
                  <c:v>1.5856403502938192</c:v>
                </c:pt>
                <c:pt idx="62">
                  <c:v>1.65</c:v>
                </c:pt>
                <c:pt idx="65">
                  <c:v>1.72</c:v>
                </c:pt>
                <c:pt idx="68">
                  <c:v>1.79</c:v>
                </c:pt>
                <c:pt idx="71">
                  <c:v>1.85</c:v>
                </c:pt>
                <c:pt idx="74">
                  <c:v>1.92</c:v>
                </c:pt>
                <c:pt idx="77">
                  <c:v>1.99</c:v>
                </c:pt>
                <c:pt idx="80">
                  <c:v>2.06</c:v>
                </c:pt>
              </c:numCache>
            </c:numRef>
          </c:val>
          <c:smooth val="0"/>
          <c:extLst>
            <c:ext xmlns:c16="http://schemas.microsoft.com/office/drawing/2014/chart" uri="{C3380CC4-5D6E-409C-BE32-E72D297353CC}">
              <c16:uniqueId val="{00000003-3C99-4C6D-A29A-225E6581749D}"/>
            </c:ext>
          </c:extLst>
        </c:ser>
        <c:ser>
          <c:idx val="4"/>
          <c:order val="4"/>
          <c:tx>
            <c:strRef>
              <c:f>[1]Triggers!$Q$2</c:f>
              <c:strCache>
                <c:ptCount val="1"/>
                <c:pt idx="0">
                  <c:v>Super expenditure threshold (£m)</c:v>
                </c:pt>
              </c:strCache>
            </c:strRef>
          </c:tx>
          <c:spPr>
            <a:ln>
              <a:solidFill>
                <a:srgbClr val="7030A0"/>
              </a:solidFill>
              <a:prstDash val="sysDot"/>
            </a:ln>
          </c:spPr>
          <c:marker>
            <c:symbol val="diamond"/>
            <c:size val="5"/>
            <c:spPr>
              <a:solidFill>
                <a:srgbClr val="7030A0"/>
              </a:solidFill>
              <a:ln>
                <a:noFill/>
              </a:ln>
            </c:spPr>
          </c:marker>
          <c:cat>
            <c:numRef>
              <c:f>[1]Triggers!$A$3:$A$85</c:f>
              <c:numCache>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Cache>
            </c:numRef>
          </c:cat>
          <c:val>
            <c:numRef>
              <c:f>[1]Triggers!$Q$3:$Q$85</c:f>
              <c:numCache>
                <c:formatCode>General</c:formatCode>
                <c:ptCount val="83"/>
                <c:pt idx="47">
                  <c:v>1.7028025725380675</c:v>
                </c:pt>
                <c:pt idx="50">
                  <c:v>1.8177220686416244</c:v>
                </c:pt>
                <c:pt idx="53">
                  <c:v>1.9336089819978342</c:v>
                </c:pt>
                <c:pt idx="56">
                  <c:v>2.0506240555436905</c:v>
                </c:pt>
                <c:pt idx="59">
                  <c:v>2.1689327895863446</c:v>
                </c:pt>
                <c:pt idx="62">
                  <c:v>2.2799999999999998</c:v>
                </c:pt>
                <c:pt idx="65">
                  <c:v>2.4</c:v>
                </c:pt>
                <c:pt idx="68">
                  <c:v>2.52</c:v>
                </c:pt>
                <c:pt idx="71">
                  <c:v>2.64</c:v>
                </c:pt>
                <c:pt idx="74">
                  <c:v>2.75</c:v>
                </c:pt>
                <c:pt idx="77">
                  <c:v>2.87</c:v>
                </c:pt>
                <c:pt idx="80">
                  <c:v>2.99</c:v>
                </c:pt>
              </c:numCache>
            </c:numRef>
          </c:val>
          <c:smooth val="0"/>
          <c:extLst>
            <c:ext xmlns:c16="http://schemas.microsoft.com/office/drawing/2014/chart" uri="{C3380CC4-5D6E-409C-BE32-E72D297353CC}">
              <c16:uniqueId val="{00000004-3C99-4C6D-A29A-225E6581749D}"/>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66"/>
          <c:min val="43"/>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0" sourceLinked="0"/>
        <c:majorTickMark val="out"/>
        <c:minorTickMark val="none"/>
        <c:tickLblPos val="nextTo"/>
        <c:crossAx val="123447168"/>
        <c:crosses val="autoZero"/>
        <c:crossBetween val="between"/>
      </c:valAx>
    </c:plotArea>
    <c:legend>
      <c:legendPos val="r"/>
      <c:legendEntry>
        <c:idx val="3"/>
        <c:delete val="1"/>
      </c:legendEntry>
      <c:legendEntry>
        <c:idx val="4"/>
        <c:delete val="1"/>
      </c:legendEntry>
      <c:layout>
        <c:manualLayout>
          <c:xMode val="edge"/>
          <c:yMode val="edge"/>
          <c:x val="0.80130298160551461"/>
          <c:y val="9.7676413371438023E-2"/>
          <c:w val="0.19869701839448534"/>
          <c:h val="0.58224633223330613"/>
        </c:manualLayout>
      </c:layout>
      <c:overlay val="0"/>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statistical-data-sets/rhi-mechanism-for-budget-management-estimated-commitments"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xdr:from>
      <xdr:col>12</xdr:col>
      <xdr:colOff>38100</xdr:colOff>
      <xdr:row>18</xdr:row>
      <xdr:rowOff>152401</xdr:rowOff>
    </xdr:from>
    <xdr:to>
      <xdr:col>16</xdr:col>
      <xdr:colOff>342900</xdr:colOff>
      <xdr:row>21</xdr:row>
      <xdr:rowOff>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twoCellAnchor editAs="oneCell">
    <xdr:from>
      <xdr:col>0</xdr:col>
      <xdr:colOff>0</xdr:colOff>
      <xdr:row>0</xdr:row>
      <xdr:rowOff>22860</xdr:rowOff>
    </xdr:from>
    <xdr:to>
      <xdr:col>2</xdr:col>
      <xdr:colOff>1504950</xdr:colOff>
      <xdr:row>1</xdr:row>
      <xdr:rowOff>227333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0" y="22860"/>
          <a:ext cx="2015490" cy="11188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2</xdr:row>
      <xdr:rowOff>3</xdr:rowOff>
    </xdr:from>
    <xdr:to>
      <xdr:col>10</xdr:col>
      <xdr:colOff>0</xdr:colOff>
      <xdr:row>9</xdr:row>
      <xdr:rowOff>27215</xdr:rowOff>
    </xdr:to>
    <xdr:sp macro="" textlink="">
      <xdr:nvSpPr>
        <xdr:cNvPr id="3" name="TextBox 1">
          <a:extLst>
            <a:ext uri="{FF2B5EF4-FFF2-40B4-BE49-F238E27FC236}">
              <a16:creationId xmlns:a16="http://schemas.microsoft.com/office/drawing/2014/main" id="{00000000-0008-0000-0100-000002000000}"/>
            </a:ext>
          </a:extLst>
        </xdr:cNvPr>
        <xdr:cNvSpPr txBox="1"/>
      </xdr:nvSpPr>
      <xdr:spPr>
        <a:xfrm>
          <a:off x="238125" y="362860"/>
          <a:ext cx="13554982" cy="129721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rgbClr val="009EE3"/>
              </a:solidFill>
              <a:effectLst/>
              <a:latin typeface="Arial"/>
            </a:rPr>
            <a:t>Executive</a:t>
          </a:r>
          <a:r>
            <a:rPr lang="en-GB" sz="1200" b="1" i="0" u="none" strike="noStrike" baseline="0">
              <a:solidFill>
                <a:srgbClr val="009EE3"/>
              </a:solidFill>
              <a:effectLst/>
              <a:latin typeface="Arial"/>
            </a:rPr>
            <a:t> Summary</a:t>
          </a:r>
          <a:endParaRPr lang="en-GB" sz="12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a:p>
          <a:r>
            <a:rPr lang="en-GB" sz="1100">
              <a:solidFill>
                <a:srgbClr val="FF0000"/>
              </a:solidFill>
              <a:effectLst/>
              <a:latin typeface="+mn-lt"/>
              <a:ea typeface="+mn-ea"/>
              <a:cs typeface="+mn-cs"/>
            </a:rPr>
            <a:t>The table below summarises the current position under the scheme.  </a:t>
          </a:r>
          <a:r>
            <a:rPr lang="en-GB" sz="1100" b="1">
              <a:solidFill>
                <a:srgbClr val="FF0000"/>
              </a:solidFill>
              <a:effectLst/>
              <a:latin typeface="+mn-lt"/>
              <a:ea typeface="+mn-ea"/>
              <a:cs typeface="+mn-cs"/>
            </a:rPr>
            <a:t>No tariffs will be reduced as a result of this statement.</a:t>
          </a: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tables below show how the forecast expenditure for the next 12 months compares to the expenditure and super expenditure thresholds set out in the Scheme Regulations (i.e. the expenditure anticipated for the subsequent year against these expenditure thresholds).</a:t>
          </a: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92448</xdr:colOff>
      <xdr:row>30</xdr:row>
      <xdr:rowOff>73399</xdr:rowOff>
    </xdr:from>
    <xdr:to>
      <xdr:col>10</xdr:col>
      <xdr:colOff>40901</xdr:colOff>
      <xdr:row>49</xdr:row>
      <xdr:rowOff>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2448" y="10169899"/>
          <a:ext cx="12207688" cy="3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effectLst/>
            <a:latin typeface="Arial" panose="020B0604020202020204" pitchFamily="34" charset="0"/>
            <a:ea typeface="+mn-ea"/>
            <a:cs typeface="Arial" panose="020B0604020202020204" pitchFamily="34" charset="0"/>
          </a:endParaRPr>
        </a:p>
        <a:p>
          <a:pPr>
            <a:lnSpc>
              <a:spcPct val="115000"/>
            </a:lnSpc>
            <a:spcAft>
              <a:spcPts val="1000"/>
            </a:spcAft>
          </a:pPr>
          <a:endParaRPr lang="en-GB" sz="1100">
            <a:effectLst/>
            <a:latin typeface="Arial" panose="020B0604020202020204" pitchFamily="34" charset="0"/>
            <a:ea typeface="Calibri"/>
            <a:cs typeface="Arial" panose="020B0604020202020204"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221215</xdr:colOff>
      <xdr:row>28</xdr:row>
      <xdr:rowOff>93163</xdr:rowOff>
    </xdr:from>
    <xdr:to>
      <xdr:col>10</xdr:col>
      <xdr:colOff>169668</xdr:colOff>
      <xdr:row>37</xdr:row>
      <xdr:rowOff>27710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21215" y="8151890"/>
          <a:ext cx="14830544" cy="149318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The forecast expenditure represents the amount we anticipate we will pay out </a:t>
          </a:r>
          <a:r>
            <a:rPr lang="en-GB" sz="1100" b="1">
              <a:solidFill>
                <a:schemeClr val="tx1"/>
              </a:solidFill>
              <a:effectLst/>
              <a:latin typeface="+mn-lt"/>
              <a:ea typeface="+mn-ea"/>
              <a:cs typeface="+mn-cs"/>
            </a:rPr>
            <a:t>fo</a:t>
          </a:r>
          <a:r>
            <a:rPr lang="en-GB" sz="1100" b="1" baseline="0">
              <a:solidFill>
                <a:schemeClr val="tx1"/>
              </a:solidFill>
              <a:effectLst/>
              <a:latin typeface="+mn-lt"/>
              <a:ea typeface="+mn-ea"/>
              <a:cs typeface="+mn-cs"/>
            </a:rPr>
            <a:t>r the following year </a:t>
          </a:r>
          <a:r>
            <a:rPr lang="en-GB" sz="1100" b="1">
              <a:solidFill>
                <a:schemeClr val="dk1"/>
              </a:solidFill>
              <a:effectLst/>
              <a:latin typeface="+mn-lt"/>
              <a:ea typeface="+mn-ea"/>
              <a:cs typeface="+mn-cs"/>
            </a:rPr>
            <a:t>based on eligible applications received as at the assessment date.</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r>
            <a:rPr lang="en-GB" sz="1100" b="1">
              <a:solidFill>
                <a:sysClr val="windowText" lastClr="000000"/>
              </a:solidFill>
              <a:effectLst/>
              <a:latin typeface="+mn-lt"/>
              <a:ea typeface="+mn-ea"/>
              <a:cs typeface="+mn-cs"/>
            </a:rPr>
            <a:t>As at </a:t>
          </a:r>
          <a:r>
            <a:rPr lang="en-GB" sz="1100" b="1">
              <a:solidFill>
                <a:schemeClr val="tx1"/>
              </a:solidFill>
              <a:effectLst/>
              <a:latin typeface="+mn-lt"/>
              <a:ea typeface="+mn-ea"/>
              <a:cs typeface="+mn-cs"/>
            </a:rPr>
            <a:t>31 October</a:t>
          </a:r>
          <a:r>
            <a:rPr lang="en-GB" sz="1100" b="1" baseline="0">
              <a:solidFill>
                <a:schemeClr val="tx1"/>
              </a:solidFill>
              <a:effectLst/>
              <a:latin typeface="+mn-lt"/>
              <a:ea typeface="+mn-ea"/>
              <a:cs typeface="+mn-cs"/>
            </a:rPr>
            <a:t> 2018</a:t>
          </a:r>
          <a:r>
            <a:rPr lang="en-GB" sz="1100" b="1">
              <a:solidFill>
                <a:schemeClr val="tx1"/>
              </a:solidFill>
              <a:effectLst/>
              <a:latin typeface="+mn-lt"/>
              <a:ea typeface="+mn-ea"/>
              <a:cs typeface="+mn-cs"/>
            </a:rPr>
            <a:t>, forecast expenditure for all technologies remains below their expenditure thresholds for the quarter ending 31 October</a:t>
          </a:r>
          <a:r>
            <a:rPr lang="en-GB" sz="1100" b="1" baseline="0">
              <a:solidFill>
                <a:schemeClr val="tx1"/>
              </a:solidFill>
              <a:effectLst/>
              <a:latin typeface="+mn-lt"/>
              <a:ea typeface="+mn-ea"/>
              <a:cs typeface="+mn-cs"/>
            </a:rPr>
            <a:t> 2018.</a:t>
          </a:r>
          <a:endParaRPr lang="en-GB" sz="1100" b="1">
            <a:solidFill>
              <a:schemeClr val="tx1"/>
            </a:solidFill>
            <a:effectLst/>
            <a:latin typeface="+mn-lt"/>
            <a:ea typeface="+mn-ea"/>
            <a:cs typeface="+mn-cs"/>
          </a:endParaRPr>
        </a:p>
        <a:p>
          <a:endParaRPr lang="en-GB" sz="1100">
            <a:solidFill>
              <a:schemeClr val="dk1"/>
            </a:solidFill>
            <a:effectLst/>
            <a:latin typeface="+mn-lt"/>
            <a:ea typeface="+mn-ea"/>
            <a:cs typeface="+mn-cs"/>
          </a:endParaRPr>
        </a:p>
        <a:p>
          <a:r>
            <a:rPr lang="en-GB" sz="1100" baseline="0">
              <a:solidFill>
                <a:sysClr val="windowText" lastClr="000000"/>
              </a:solidFill>
              <a:effectLst/>
              <a:latin typeface="+mn-lt"/>
              <a:ea typeface="+mn-ea"/>
              <a:cs typeface="+mn-cs"/>
            </a:rPr>
            <a:t>The next quarterly forecast will be published on  </a:t>
          </a:r>
          <a:r>
            <a:rPr lang="en-GB" sz="1100" b="1" u="sng" baseline="0">
              <a:solidFill>
                <a:srgbClr val="FF0000"/>
              </a:solidFill>
              <a:effectLst/>
              <a:latin typeface="+mn-lt"/>
              <a:ea typeface="+mn-ea"/>
              <a:cs typeface="+mn-cs"/>
            </a:rPr>
            <a:t>1 March 2019 </a:t>
          </a:r>
          <a:r>
            <a:rPr lang="en-GB" sz="1100" baseline="0">
              <a:solidFill>
                <a:sysClr val="windowText" lastClr="000000"/>
              </a:solidFill>
              <a:effectLst/>
              <a:latin typeface="+mn-lt"/>
              <a:ea typeface="+mn-ea"/>
              <a:cs typeface="+mn-cs"/>
            </a:rPr>
            <a:t>with the next potential tariff reductions taking effect from</a:t>
          </a:r>
          <a:r>
            <a:rPr lang="en-GB" sz="1100" b="1" baseline="0">
              <a:solidFill>
                <a:srgbClr val="FF0000"/>
              </a:solidFill>
              <a:effectLst/>
              <a:latin typeface="+mn-lt"/>
              <a:ea typeface="+mn-ea"/>
              <a:cs typeface="+mn-cs"/>
            </a:rPr>
            <a:t> </a:t>
          </a:r>
          <a:r>
            <a:rPr lang="en-GB" sz="1100" b="1" u="sng" baseline="0">
              <a:solidFill>
                <a:srgbClr val="FF0000"/>
              </a:solidFill>
              <a:effectLst/>
              <a:latin typeface="+mn-lt"/>
              <a:ea typeface="+mn-ea"/>
              <a:cs typeface="+mn-cs"/>
            </a:rPr>
            <a:t>1 April 2019</a:t>
          </a:r>
        </a:p>
        <a:p>
          <a:r>
            <a:rPr lang="en-GB" sz="1100" baseline="0">
              <a:solidFill>
                <a:sysClr val="windowText" lastClr="000000"/>
              </a:solidFill>
              <a:effectLst/>
              <a:latin typeface="+mn-lt"/>
              <a:ea typeface="+mn-ea"/>
              <a:cs typeface="+mn-cs"/>
            </a:rPr>
            <a:t>Any Tariff reductions made in the next quarter will be based on whether or not forecast expenditure at </a:t>
          </a:r>
          <a:r>
            <a:rPr lang="en-GB" sz="1100" b="1" u="sng" baseline="0">
              <a:solidFill>
                <a:srgbClr val="FF0000"/>
              </a:solidFill>
              <a:effectLst/>
              <a:latin typeface="+mn-lt"/>
              <a:ea typeface="+mn-ea"/>
              <a:cs typeface="+mn-cs"/>
            </a:rPr>
            <a:t>31 January 2018  </a:t>
          </a:r>
          <a:r>
            <a:rPr lang="en-GB" sz="1100" baseline="0">
              <a:solidFill>
                <a:sysClr val="windowText" lastClr="000000"/>
              </a:solidFill>
              <a:effectLst/>
              <a:latin typeface="+mn-lt"/>
              <a:ea typeface="+mn-ea"/>
              <a:cs typeface="+mn-cs"/>
            </a:rPr>
            <a:t>is above its expenditure threshold or its super expenditure thresholds ; receiving a 10% or a 20% tariff reduction respectively.</a:t>
          </a:r>
          <a:endParaRPr lang="en-GB" sz="1100">
            <a:solidFill>
              <a:sysClr val="windowText" lastClr="000000"/>
            </a:solidFill>
            <a:effectLst/>
            <a:latin typeface="+mn-lt"/>
            <a:ea typeface="+mn-ea"/>
            <a:cs typeface="+mn-cs"/>
          </a:endParaRPr>
        </a:p>
        <a:p>
          <a:endParaRPr lang="en-GB" sz="1100" b="0">
            <a:solidFill>
              <a:schemeClr val="dk1"/>
            </a:solidFill>
            <a:effectLst/>
            <a:latin typeface="+mn-lt"/>
            <a:ea typeface="+mn-ea"/>
            <a:cs typeface="+mn-cs"/>
          </a:endParaRPr>
        </a:p>
        <a:p>
          <a:r>
            <a:rPr lang="en-GB" sz="1100" b="0">
              <a:solidFill>
                <a:schemeClr val="dk1"/>
              </a:solidFill>
              <a:effectLst/>
              <a:latin typeface="+mn-lt"/>
              <a:ea typeface="+mn-ea"/>
              <a:cs typeface="+mn-cs"/>
            </a:rPr>
            <a:t>Please note that the expenditure forecasts only include applications for systems installed on or after 9 April 2014 as only these installations are counted towards the degression thresholds.</a:t>
          </a:r>
          <a:endParaRPr lang="en-GB">
            <a:effectLst/>
          </a:endParaRPr>
        </a:p>
        <a:p>
          <a:endParaRPr lang="en-GB" sz="1100">
            <a:solidFill>
              <a:schemeClr val="dk1"/>
            </a:solidFill>
            <a:effectLst/>
            <a:latin typeface="+mn-lt"/>
            <a:ea typeface="+mn-ea"/>
            <a:cs typeface="+mn-cs"/>
          </a:endParaRPr>
        </a:p>
        <a:p>
          <a:endParaRPr lang="en-GB" sz="11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416718</xdr:colOff>
      <xdr:row>4</xdr:row>
      <xdr:rowOff>190498</xdr:rowOff>
    </xdr:from>
    <xdr:to>
      <xdr:col>20</xdr:col>
      <xdr:colOff>345281</xdr:colOff>
      <xdr:row>34</xdr:row>
      <xdr:rowOff>146422</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t="7802"/>
        <a:stretch/>
      </xdr:blipFill>
      <xdr:spPr>
        <a:xfrm>
          <a:off x="1940718" y="1119186"/>
          <a:ext cx="10251282" cy="5670924"/>
        </a:xfrm>
        <a:prstGeom prst="rect">
          <a:avLst/>
        </a:prstGeom>
      </xdr:spPr>
    </xdr:pic>
    <xdr:clientData/>
  </xdr:twoCellAnchor>
  <xdr:twoCellAnchor>
    <xdr:from>
      <xdr:col>1</xdr:col>
      <xdr:colOff>152399</xdr:colOff>
      <xdr:row>18</xdr:row>
      <xdr:rowOff>62752</xdr:rowOff>
    </xdr:from>
    <xdr:to>
      <xdr:col>3</xdr:col>
      <xdr:colOff>535640</xdr:colOff>
      <xdr:row>22</xdr:row>
      <xdr:rowOff>114299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66724" y="3520327"/>
          <a:ext cx="1640541" cy="77544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525976</xdr:colOff>
      <xdr:row>19</xdr:row>
      <xdr:rowOff>175792</xdr:rowOff>
    </xdr:from>
    <xdr:to>
      <xdr:col>7</xdr:col>
      <xdr:colOff>321469</xdr:colOff>
      <xdr:row>23</xdr:row>
      <xdr:rowOff>35718</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a:off x="2049976" y="3961980"/>
          <a:ext cx="2224368" cy="62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122285</xdr:colOff>
      <xdr:row>7</xdr:row>
      <xdr:rowOff>178875</xdr:rowOff>
    </xdr:from>
    <xdr:to>
      <xdr:col>8</xdr:col>
      <xdr:colOff>369095</xdr:colOff>
      <xdr:row>12</xdr:row>
      <xdr:rowOff>114300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2951210" y="1645725"/>
          <a:ext cx="2132760" cy="84030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18</xdr:col>
      <xdr:colOff>197504</xdr:colOff>
      <xdr:row>26</xdr:row>
      <xdr:rowOff>71718</xdr:rowOff>
    </xdr:from>
    <xdr:to>
      <xdr:col>21</xdr:col>
      <xdr:colOff>541444</xdr:colOff>
      <xdr:row>29</xdr:row>
      <xdr:rowOff>27142</xdr:rowOff>
    </xdr:to>
    <xdr:sp macro="" textlink="">
      <xdr:nvSpPr>
        <xdr:cNvPr id="11" name="TextBox 1">
          <a:extLst>
            <a:ext uri="{FF2B5EF4-FFF2-40B4-BE49-F238E27FC236}">
              <a16:creationId xmlns:a16="http://schemas.microsoft.com/office/drawing/2014/main" id="{00000000-0008-0000-0200-00000B000000}"/>
            </a:ext>
          </a:extLst>
        </xdr:cNvPr>
        <xdr:cNvSpPr txBox="1"/>
      </xdr:nvSpPr>
      <xdr:spPr>
        <a:xfrm>
          <a:off x="10829785" y="5191406"/>
          <a:ext cx="2165597" cy="526924"/>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8</xdr:col>
      <xdr:colOff>500062</xdr:colOff>
      <xdr:row>10</xdr:row>
      <xdr:rowOff>35858</xdr:rowOff>
    </xdr:from>
    <xdr:to>
      <xdr:col>13</xdr:col>
      <xdr:colOff>309562</xdr:colOff>
      <xdr:row>15</xdr:row>
      <xdr:rowOff>62753</xdr:rowOff>
    </xdr:to>
    <xdr:sp macro="" textlink="">
      <xdr:nvSpPr>
        <xdr:cNvPr id="12" name="TextBox 1">
          <a:extLst>
            <a:ext uri="{FF2B5EF4-FFF2-40B4-BE49-F238E27FC236}">
              <a16:creationId xmlns:a16="http://schemas.microsoft.com/office/drawing/2014/main" id="{00000000-0008-0000-0200-00000C000000}"/>
            </a:ext>
          </a:extLst>
        </xdr:cNvPr>
        <xdr:cNvSpPr txBox="1"/>
      </xdr:nvSpPr>
      <xdr:spPr>
        <a:xfrm>
          <a:off x="5060156" y="2107546"/>
          <a:ext cx="2845594" cy="97939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markers on each line represent the quarterly</a:t>
          </a:r>
          <a:r>
            <a:rPr lang="en-GB" sz="1100" baseline="0">
              <a:solidFill>
                <a:schemeClr val="dk1"/>
              </a:solidFill>
              <a:effectLst/>
              <a:latin typeface="+mn-lt"/>
              <a:ea typeface="+mn-ea"/>
              <a:cs typeface="+mn-cs"/>
            </a:rPr>
            <a:t> assessment dates. E</a:t>
          </a:r>
          <a:r>
            <a:rPr lang="en-GB" sz="1100">
              <a:solidFill>
                <a:schemeClr val="dk1"/>
              </a:solidFill>
              <a:effectLst/>
              <a:latin typeface="+mn-lt"/>
              <a:ea typeface="+mn-ea"/>
              <a:cs typeface="+mn-cs"/>
            </a:rPr>
            <a:t>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a:t>
          </a:r>
          <a:endParaRPr lang="en-GB" sz="1100" u="sng">
            <a:solidFill>
              <a:srgbClr val="3333FF"/>
            </a:solidFill>
          </a:endParaRPr>
        </a:p>
      </xdr:txBody>
    </xdr:sp>
    <xdr:clientData/>
  </xdr:twoCellAnchor>
  <xdr:twoCellAnchor>
    <xdr:from>
      <xdr:col>8</xdr:col>
      <xdr:colOff>488156</xdr:colOff>
      <xdr:row>15</xdr:row>
      <xdr:rowOff>71717</xdr:rowOff>
    </xdr:from>
    <xdr:to>
      <xdr:col>10</xdr:col>
      <xdr:colOff>17929</xdr:colOff>
      <xdr:row>20</xdr:row>
      <xdr:rowOff>119062</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H="1">
          <a:off x="5048250" y="3095905"/>
          <a:ext cx="744210" cy="999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129007</xdr:colOff>
      <xdr:row>15</xdr:row>
      <xdr:rowOff>83343</xdr:rowOff>
    </xdr:from>
    <xdr:to>
      <xdr:col>9</xdr:col>
      <xdr:colOff>416718</xdr:colOff>
      <xdr:row>19</xdr:row>
      <xdr:rowOff>6583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flipH="1">
          <a:off x="4689101" y="3107531"/>
          <a:ext cx="894930" cy="685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224396</xdr:colOff>
      <xdr:row>26</xdr:row>
      <xdr:rowOff>151980</xdr:rowOff>
    </xdr:from>
    <xdr:to>
      <xdr:col>18</xdr:col>
      <xdr:colOff>197503</xdr:colOff>
      <xdr:row>27</xdr:row>
      <xdr:rowOff>55734</xdr:rowOff>
    </xdr:to>
    <xdr:cxnSp macro="">
      <xdr:nvCxnSpPr>
        <xdr:cNvPr id="25" name="Straight Arrow Connector 24">
          <a:extLst>
            <a:ext uri="{FF2B5EF4-FFF2-40B4-BE49-F238E27FC236}">
              <a16:creationId xmlns:a16="http://schemas.microsoft.com/office/drawing/2014/main" id="{00000000-0008-0000-0200-000019000000}"/>
            </a:ext>
          </a:extLst>
        </xdr:cNvPr>
        <xdr:cNvCxnSpPr/>
      </xdr:nvCxnSpPr>
      <xdr:spPr>
        <a:xfrm flipH="1" flipV="1">
          <a:off x="10249459" y="5271668"/>
          <a:ext cx="58032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130969</xdr:colOff>
      <xdr:row>14</xdr:row>
      <xdr:rowOff>47623</xdr:rowOff>
    </xdr:from>
    <xdr:to>
      <xdr:col>24</xdr:col>
      <xdr:colOff>190501</xdr:colOff>
      <xdr:row>22</xdr:row>
      <xdr:rowOff>55563</xdr:rowOff>
    </xdr:to>
    <xdr:sp macro="" textlink="">
      <xdr:nvSpPr>
        <xdr:cNvPr id="22" name="TextBox 1">
          <a:extLst>
            <a:ext uri="{FF2B5EF4-FFF2-40B4-BE49-F238E27FC236}">
              <a16:creationId xmlns:a16="http://schemas.microsoft.com/office/drawing/2014/main" id="{00000000-0008-0000-0200-000016000000}"/>
            </a:ext>
          </a:extLst>
        </xdr:cNvPr>
        <xdr:cNvSpPr txBox="1"/>
      </xdr:nvSpPr>
      <xdr:spPr>
        <a:xfrm>
          <a:off x="12660313" y="2841623"/>
          <a:ext cx="2631282" cy="1500190"/>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Expenditure thresholds were amended</a:t>
          </a:r>
          <a:r>
            <a:rPr lang="en-GB" sz="1100" baseline="0"/>
            <a:t> in regulations on 22 May 2018. These amended thresholds will be applied from April 2018 onwards.  This is why there is a break in the lines between the January 2018 and April 2018 assessment dates</a:t>
          </a:r>
          <a:endParaRPr lang="en-GB" sz="1100"/>
        </a:p>
      </xdr:txBody>
    </xdr:sp>
    <xdr:clientData/>
  </xdr:twoCellAnchor>
  <xdr:twoCellAnchor>
    <xdr:from>
      <xdr:col>15</xdr:col>
      <xdr:colOff>11906</xdr:colOff>
      <xdr:row>8</xdr:row>
      <xdr:rowOff>95250</xdr:rowOff>
    </xdr:from>
    <xdr:to>
      <xdr:col>20</xdr:col>
      <xdr:colOff>119062</xdr:colOff>
      <xdr:row>16</xdr:row>
      <xdr:rowOff>35718</xdr:rowOff>
    </xdr:to>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a:xfrm flipH="1" flipV="1">
          <a:off x="8822531" y="1785938"/>
          <a:ext cx="3143250" cy="1464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202406</xdr:colOff>
      <xdr:row>6</xdr:row>
      <xdr:rowOff>11904</xdr:rowOff>
    </xdr:from>
    <xdr:to>
      <xdr:col>14</xdr:col>
      <xdr:colOff>575922</xdr:colOff>
      <xdr:row>8</xdr:row>
      <xdr:rowOff>79598</xdr:rowOff>
    </xdr:to>
    <xdr:sp macro="" textlink="">
      <xdr:nvSpPr>
        <xdr:cNvPr id="15" name="Left Brace 14">
          <a:extLst>
            <a:ext uri="{FF2B5EF4-FFF2-40B4-BE49-F238E27FC236}">
              <a16:creationId xmlns:a16="http://schemas.microsoft.com/office/drawing/2014/main" id="{00000000-0008-0000-0200-00000F000000}"/>
            </a:ext>
          </a:extLst>
        </xdr:cNvPr>
        <xdr:cNvSpPr/>
      </xdr:nvSpPr>
      <xdr:spPr>
        <a:xfrm rot="5400000">
          <a:off x="8368223" y="1359181"/>
          <a:ext cx="448694" cy="373516"/>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16384</xdr:col>
      <xdr:colOff>22044</xdr:colOff>
      <xdr:row>33</xdr:row>
      <xdr:rowOff>127907</xdr:rowOff>
    </xdr:to>
    <xdr:graphicFrame macro="">
      <xdr:nvGraphicFramePr>
        <xdr:cNvPr id="5" name="ASHP">
          <a:extLst>
            <a:ext uri="{FF2B5EF4-FFF2-40B4-BE49-F238E27FC236}">
              <a16:creationId xmlns:a16="http://schemas.microsoft.com/office/drawing/2014/main" id="{BE31C4E8-D49B-41A3-AA5A-0DF04315E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16384</xdr:col>
      <xdr:colOff>22044</xdr:colOff>
      <xdr:row>33</xdr:row>
      <xdr:rowOff>132141</xdr:rowOff>
    </xdr:to>
    <xdr:graphicFrame macro="">
      <xdr:nvGraphicFramePr>
        <xdr:cNvPr id="5" name="GSHP">
          <a:extLst>
            <a:ext uri="{FF2B5EF4-FFF2-40B4-BE49-F238E27FC236}">
              <a16:creationId xmlns:a16="http://schemas.microsoft.com/office/drawing/2014/main" id="{52602C36-105E-46EE-98FF-9F927322B0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16384</xdr:col>
      <xdr:colOff>22044</xdr:colOff>
      <xdr:row>33</xdr:row>
      <xdr:rowOff>130601</xdr:rowOff>
    </xdr:to>
    <xdr:graphicFrame macro="">
      <xdr:nvGraphicFramePr>
        <xdr:cNvPr id="2" name="Biomass">
          <a:extLst>
            <a:ext uri="{FF2B5EF4-FFF2-40B4-BE49-F238E27FC236}">
              <a16:creationId xmlns:a16="http://schemas.microsoft.com/office/drawing/2014/main" id="{A9E37C56-511B-48CE-A628-ADE9B5DA4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16384</xdr:col>
      <xdr:colOff>22044</xdr:colOff>
      <xdr:row>33</xdr:row>
      <xdr:rowOff>132141</xdr:rowOff>
    </xdr:to>
    <xdr:graphicFrame macro="">
      <xdr:nvGraphicFramePr>
        <xdr:cNvPr id="3" name="Solar">
          <a:extLst>
            <a:ext uri="{FF2B5EF4-FFF2-40B4-BE49-F238E27FC236}">
              <a16:creationId xmlns:a16="http://schemas.microsoft.com/office/drawing/2014/main" id="{045BCC06-1A33-408D-9A6C-1D657C35B1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3</xdr:row>
      <xdr:rowOff>45720</xdr:rowOff>
    </xdr:from>
    <xdr:to>
      <xdr:col>2</xdr:col>
      <xdr:colOff>8359140</xdr:colOff>
      <xdr:row>34</xdr:row>
      <xdr:rowOff>106680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52400" y="541020"/>
          <a:ext cx="10942320" cy="549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seven-year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Before applying for the RHI, applicants must have an EPC generated for their property.  They must also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Please see the</a:t>
          </a:r>
          <a:r>
            <a:rPr lang="en-GB" sz="1100">
              <a:solidFill>
                <a:srgbClr val="0000FF"/>
              </a:solidFill>
              <a:effectLst/>
              <a:latin typeface="+mn-lt"/>
              <a:ea typeface="+mn-ea"/>
              <a:cs typeface="+mn-cs"/>
            </a:rPr>
            <a:t> </a:t>
          </a:r>
          <a:r>
            <a:rPr lang="en-GB" sz="1100" u="sng">
              <a:solidFill>
                <a:srgbClr val="0000FF"/>
              </a:solidFill>
              <a:effectLst/>
              <a:latin typeface="+mn-lt"/>
              <a:ea typeface="+mn-ea"/>
              <a:cs typeface="+mn-cs"/>
            </a:rPr>
            <a:t>RHI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on or after 15 July 2009.  Applications for all systems installed before 9 April</a:t>
          </a:r>
          <a:r>
            <a:rPr lang="en-GB" sz="1100" baseline="0">
              <a:solidFill>
                <a:schemeClr val="dk1"/>
              </a:solidFill>
              <a:effectLst/>
              <a:latin typeface="+mn-lt"/>
              <a:ea typeface="+mn-ea"/>
              <a:cs typeface="+mn-cs"/>
            </a:rPr>
            <a:t> 2014 had to have been submitted by 8 April 2015.  Applications for systems submitted from 9 April 2014 must be submitted within 12 months of the plant's first commissioning date.</a:t>
          </a:r>
          <a:endParaRPr lang="en-GB">
            <a:effectLst/>
          </a:endParaRPr>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tatistics/Heat/Performance%20Team/4.%20Degression/2.%20Domestic/11.%20November%202018/Domestic%20graphs%20Oct%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mparison to last month"/>
      <sheetName val="Forecasts"/>
      <sheetName val="Triggers"/>
      <sheetName val="Graphs"/>
    </sheetNames>
    <sheetDataSet>
      <sheetData sheetId="0">
        <row r="15">
          <cell r="B15" t="str">
            <v>Air source heat pumps forecast expenditure, as at 31/10/2018</v>
          </cell>
        </row>
        <row r="16">
          <cell r="B16" t="str">
            <v>Ground source heat pumps forecast expenditure, as at 31/10/2018</v>
          </cell>
        </row>
        <row r="17">
          <cell r="B17" t="str">
            <v>Biomass plants forecast expenditure, as at 31/10/2018</v>
          </cell>
        </row>
        <row r="18">
          <cell r="B18" t="str">
            <v>Solar thermal plants forecast expenditure, as at 31/10/2018</v>
          </cell>
        </row>
      </sheetData>
      <sheetData sheetId="1" refreshError="1"/>
      <sheetData sheetId="2">
        <row r="2">
          <cell r="B2" t="str">
            <v>Forecast expenditure (£m)</v>
          </cell>
          <cell r="C2" t="str">
            <v>Forecast expenditure (£m)</v>
          </cell>
          <cell r="D2" t="str">
            <v>Forecast expenditure (£m)</v>
          </cell>
          <cell r="E2" t="str">
            <v>Forecast expenditure (£m)</v>
          </cell>
        </row>
        <row r="3">
          <cell r="B3">
            <v>3.8081572961110005E-2</v>
          </cell>
          <cell r="C3">
            <v>4.8020117798940005E-2</v>
          </cell>
          <cell r="D3">
            <v>0.31059668512858901</v>
          </cell>
          <cell r="E3">
            <v>1.1336024458014999E-2</v>
          </cell>
        </row>
        <row r="4">
          <cell r="B4">
            <v>0.13107352</v>
          </cell>
          <cell r="C4">
            <v>7.252016E-2</v>
          </cell>
          <cell r="D4">
            <v>0.90040095999999992</v>
          </cell>
          <cell r="E4">
            <v>2.8136919999999999E-2</v>
          </cell>
        </row>
        <row r="5">
          <cell r="B5">
            <v>0.26058258000000001</v>
          </cell>
          <cell r="C5">
            <v>0.20250345</v>
          </cell>
          <cell r="D5">
            <v>1.8402919900000001</v>
          </cell>
          <cell r="E5">
            <v>5.9899599999999997E-2</v>
          </cell>
        </row>
        <row r="6">
          <cell r="B6">
            <v>0.39216271999999996</v>
          </cell>
          <cell r="C6">
            <v>0.32331712000000001</v>
          </cell>
          <cell r="D6">
            <v>2.98290883</v>
          </cell>
          <cell r="E6">
            <v>9.631025E-2</v>
          </cell>
        </row>
        <row r="7">
          <cell r="B7">
            <v>0.59880734999999996</v>
          </cell>
          <cell r="C7">
            <v>0.56784948000000002</v>
          </cell>
          <cell r="D7">
            <v>4.0252333499999997</v>
          </cell>
          <cell r="E7">
            <v>0.13130855999999999</v>
          </cell>
        </row>
        <row r="8">
          <cell r="B8">
            <v>0.82810618000000003</v>
          </cell>
          <cell r="C8">
            <v>0.77112089000000006</v>
          </cell>
          <cell r="D8">
            <v>5.8242847400000004</v>
          </cell>
          <cell r="E8">
            <v>0.17617714000000001</v>
          </cell>
        </row>
        <row r="9">
          <cell r="B9">
            <v>1.1168007200000001</v>
          </cell>
          <cell r="C9">
            <v>1.0391376400000001</v>
          </cell>
          <cell r="D9">
            <v>8.4615566199999996</v>
          </cell>
          <cell r="E9">
            <v>0.21963998999999998</v>
          </cell>
        </row>
        <row r="10">
          <cell r="B10">
            <v>1.35187814</v>
          </cell>
          <cell r="C10">
            <v>1.3868764099999999</v>
          </cell>
          <cell r="D10">
            <v>17.024334190000001</v>
          </cell>
          <cell r="E10">
            <v>0.26171773999999998</v>
          </cell>
        </row>
        <row r="11">
          <cell r="B11">
            <v>1.58549264</v>
          </cell>
          <cell r="C11">
            <v>1.67595227</v>
          </cell>
          <cell r="D11">
            <v>17.75919274</v>
          </cell>
          <cell r="E11">
            <v>0.27680038000000001</v>
          </cell>
        </row>
        <row r="12">
          <cell r="B12">
            <v>1.8978469099999999</v>
          </cell>
          <cell r="C12">
            <v>2.0909804799999998</v>
          </cell>
          <cell r="D12">
            <v>18.845202420000003</v>
          </cell>
          <cell r="E12">
            <v>0.31523551</v>
          </cell>
        </row>
        <row r="13">
          <cell r="B13">
            <v>2.4190222299999999</v>
          </cell>
          <cell r="C13">
            <v>2.5401730099999997</v>
          </cell>
          <cell r="D13">
            <v>27.397602679999999</v>
          </cell>
          <cell r="E13">
            <v>0.3795462</v>
          </cell>
        </row>
        <row r="14">
          <cell r="B14">
            <v>2.8054143599999999</v>
          </cell>
          <cell r="C14">
            <v>2.8693218700000003</v>
          </cell>
          <cell r="D14">
            <v>27.62563565</v>
          </cell>
          <cell r="E14">
            <v>0.43431378000000004</v>
          </cell>
        </row>
        <row r="15">
          <cell r="B15">
            <v>3.1710750699999997</v>
          </cell>
          <cell r="C15">
            <v>3.1874541600000001</v>
          </cell>
          <cell r="D15">
            <v>28.076662519999999</v>
          </cell>
          <cell r="E15">
            <v>0.46323512999999999</v>
          </cell>
        </row>
        <row r="16">
          <cell r="B16">
            <v>3.4907816499999997</v>
          </cell>
          <cell r="C16">
            <v>3.42884316</v>
          </cell>
          <cell r="D16">
            <v>32.373567909999998</v>
          </cell>
          <cell r="E16">
            <v>0.48874640999999996</v>
          </cell>
        </row>
        <row r="17">
          <cell r="B17">
            <v>3.9823463700000001</v>
          </cell>
          <cell r="C17">
            <v>3.9799168300000001</v>
          </cell>
          <cell r="D17">
            <v>32.431764780000002</v>
          </cell>
          <cell r="E17">
            <v>0.52879883999999999</v>
          </cell>
        </row>
        <row r="18">
          <cell r="B18">
            <v>4.3065780999999994</v>
          </cell>
          <cell r="C18">
            <v>4.3326258200000005</v>
          </cell>
          <cell r="D18">
            <v>32.623530909999999</v>
          </cell>
          <cell r="E18">
            <v>0.55631106999999991</v>
          </cell>
        </row>
        <row r="19">
          <cell r="B19">
            <v>4.67</v>
          </cell>
          <cell r="C19">
            <v>4.8499999999999996</v>
          </cell>
          <cell r="D19">
            <v>34.508246159999999</v>
          </cell>
          <cell r="E19">
            <v>0.58985434999999997</v>
          </cell>
        </row>
        <row r="20">
          <cell r="B20">
            <v>5.0673735599999992</v>
          </cell>
          <cell r="C20">
            <v>5.2338419099999998</v>
          </cell>
          <cell r="D20">
            <v>34.608879899999998</v>
          </cell>
          <cell r="E20">
            <v>0.63086989999999998</v>
          </cell>
        </row>
        <row r="21">
          <cell r="B21">
            <v>5.4759389199999999</v>
          </cell>
          <cell r="C21">
            <v>5.80434903</v>
          </cell>
          <cell r="D21">
            <v>34.949430310000004</v>
          </cell>
          <cell r="E21">
            <v>0.66349391000000002</v>
          </cell>
        </row>
        <row r="22">
          <cell r="B22">
            <v>5.8267539800000003</v>
          </cell>
          <cell r="C22">
            <v>6.3882660099999997</v>
          </cell>
          <cell r="D22">
            <v>36.361122899999998</v>
          </cell>
          <cell r="E22">
            <v>0.69269016000000005</v>
          </cell>
        </row>
        <row r="23">
          <cell r="B23">
            <v>6.2035267800000007</v>
          </cell>
          <cell r="C23">
            <v>6.9345503800000001</v>
          </cell>
          <cell r="D23">
            <v>36.457357630000004</v>
          </cell>
          <cell r="E23">
            <v>0.73583404000000008</v>
          </cell>
        </row>
        <row r="24">
          <cell r="B24">
            <v>6.5861265300000005</v>
          </cell>
          <cell r="C24">
            <v>7.3930681900000002</v>
          </cell>
          <cell r="D24">
            <v>36.551234919999999</v>
          </cell>
          <cell r="E24">
            <v>0.70045800000000003</v>
          </cell>
        </row>
        <row r="25">
          <cell r="B25">
            <v>7.1337022499999998</v>
          </cell>
          <cell r="C25">
            <v>7.9915954299999994</v>
          </cell>
          <cell r="D25">
            <v>37.179777899999998</v>
          </cell>
          <cell r="E25">
            <v>0.71788180000000001</v>
          </cell>
        </row>
        <row r="26">
          <cell r="B26">
            <v>7.4769155400000002</v>
          </cell>
          <cell r="C26">
            <v>8.3312846500000006</v>
          </cell>
          <cell r="D26">
            <v>36.940983590000002</v>
          </cell>
          <cell r="E26">
            <v>0.73874456999999993</v>
          </cell>
        </row>
        <row r="27">
          <cell r="B27">
            <v>7.7889911200000004</v>
          </cell>
          <cell r="C27">
            <v>8.5866657499999999</v>
          </cell>
          <cell r="D27">
            <v>37.058456469999996</v>
          </cell>
          <cell r="E27">
            <v>0.75167317</v>
          </cell>
        </row>
        <row r="28">
          <cell r="B28">
            <v>8.0857793000000004</v>
          </cell>
          <cell r="C28">
            <v>9.0067713900000008</v>
          </cell>
          <cell r="D28">
            <v>37.452285889999999</v>
          </cell>
          <cell r="E28">
            <v>0.77000669999999993</v>
          </cell>
        </row>
        <row r="29">
          <cell r="B29">
            <v>8.3804950100000006</v>
          </cell>
          <cell r="C29">
            <v>9.25000277</v>
          </cell>
          <cell r="D29">
            <v>37.509042489999999</v>
          </cell>
          <cell r="E29">
            <v>0.78482622999999996</v>
          </cell>
        </row>
        <row r="30">
          <cell r="B30">
            <v>8.6797281899999987</v>
          </cell>
          <cell r="C30">
            <v>9.5871920999999993</v>
          </cell>
          <cell r="D30">
            <v>37.569538259999995</v>
          </cell>
          <cell r="E30">
            <v>0.79591446999999993</v>
          </cell>
        </row>
        <row r="31">
          <cell r="B31">
            <v>8.8273135700000012</v>
          </cell>
          <cell r="C31">
            <v>9.9071661899999999</v>
          </cell>
          <cell r="D31">
            <v>37.650146820000003</v>
          </cell>
          <cell r="E31">
            <v>0.82041624000000002</v>
          </cell>
        </row>
        <row r="32">
          <cell r="B32">
            <v>9.1401544399999999</v>
          </cell>
          <cell r="C32">
            <v>10.19794894</v>
          </cell>
          <cell r="D32">
            <v>37.805055530000004</v>
          </cell>
          <cell r="E32">
            <v>0.83854326000000001</v>
          </cell>
        </row>
        <row r="33">
          <cell r="B33">
            <v>9.5880692799999991</v>
          </cell>
          <cell r="C33">
            <v>10.551151259999999</v>
          </cell>
          <cell r="D33">
            <v>37.947800430000001</v>
          </cell>
          <cell r="E33">
            <v>0.85729167000000006</v>
          </cell>
        </row>
        <row r="34">
          <cell r="B34">
            <v>9.9753587499999998</v>
          </cell>
          <cell r="C34">
            <v>11.02354553</v>
          </cell>
          <cell r="D34">
            <v>38.4117818</v>
          </cell>
          <cell r="E34">
            <v>0.86434454000000005</v>
          </cell>
        </row>
        <row r="35">
          <cell r="B35">
            <v>10.309422470000001</v>
          </cell>
          <cell r="C35">
            <v>11.370981689999999</v>
          </cell>
          <cell r="D35">
            <v>38.489838950000006</v>
          </cell>
          <cell r="E35">
            <v>0.86988975000000002</v>
          </cell>
        </row>
        <row r="36">
          <cell r="B36">
            <v>10.70166802</v>
          </cell>
          <cell r="C36">
            <v>11.87057701</v>
          </cell>
          <cell r="D36">
            <v>38.621428420000001</v>
          </cell>
          <cell r="E36">
            <v>0.87892532999999995</v>
          </cell>
        </row>
        <row r="37">
          <cell r="B37">
            <v>11.618292609999999</v>
          </cell>
          <cell r="C37">
            <v>13.4161929</v>
          </cell>
          <cell r="D37">
            <v>39.846123609999999</v>
          </cell>
          <cell r="E37">
            <v>0.91636580000000001</v>
          </cell>
        </row>
        <row r="38">
          <cell r="B38">
            <v>11.763775130000001</v>
          </cell>
          <cell r="C38">
            <v>13.66647118</v>
          </cell>
          <cell r="D38">
            <v>39.077515810000001</v>
          </cell>
          <cell r="E38">
            <v>0.9222901899999999</v>
          </cell>
        </row>
        <row r="39">
          <cell r="B39">
            <v>12.22361203</v>
          </cell>
          <cell r="C39">
            <v>14.019225070000001</v>
          </cell>
          <cell r="D39">
            <v>39.299835510000001</v>
          </cell>
          <cell r="E39">
            <v>0.93927517000000005</v>
          </cell>
        </row>
        <row r="40">
          <cell r="B40">
            <v>12.625048230000001</v>
          </cell>
          <cell r="C40">
            <v>14.3636351</v>
          </cell>
          <cell r="D40">
            <v>39.54031346</v>
          </cell>
          <cell r="E40">
            <v>0.96028002000000001</v>
          </cell>
        </row>
        <row r="41">
          <cell r="B41">
            <v>13.01931774</v>
          </cell>
          <cell r="C41">
            <v>14.69646378</v>
          </cell>
          <cell r="D41">
            <v>39.654182249999998</v>
          </cell>
          <cell r="E41">
            <v>0.9705720699999999</v>
          </cell>
        </row>
        <row r="42">
          <cell r="B42">
            <v>14.56975139</v>
          </cell>
          <cell r="C42">
            <v>15.03453274</v>
          </cell>
          <cell r="D42">
            <v>40.15659643</v>
          </cell>
          <cell r="E42">
            <v>0.99753409999999998</v>
          </cell>
        </row>
        <row r="43">
          <cell r="B43">
            <v>15.56036261</v>
          </cell>
          <cell r="C43">
            <v>16.42169075</v>
          </cell>
          <cell r="D43">
            <v>40.483912840000002</v>
          </cell>
          <cell r="E43">
            <v>1.02289561</v>
          </cell>
        </row>
        <row r="44">
          <cell r="B44">
            <v>16.03084153</v>
          </cell>
          <cell r="C44">
            <v>16.549958490000002</v>
          </cell>
          <cell r="D44">
            <v>40.628759479999999</v>
          </cell>
          <cell r="E44">
            <v>1.04209949</v>
          </cell>
        </row>
        <row r="45">
          <cell r="B45">
            <v>16.539231869999998</v>
          </cell>
          <cell r="C45">
            <v>16.78576211</v>
          </cell>
          <cell r="D45">
            <v>40.710901790000001</v>
          </cell>
          <cell r="E45">
            <v>1.0611670200000001</v>
          </cell>
        </row>
        <row r="46">
          <cell r="B46">
            <v>16.88593273</v>
          </cell>
          <cell r="C46">
            <v>16.881426359999999</v>
          </cell>
          <cell r="D46">
            <v>40.844919259999998</v>
          </cell>
          <cell r="E46">
            <v>1.0772050200000001</v>
          </cell>
        </row>
        <row r="47">
          <cell r="B47">
            <v>17.308965069999999</v>
          </cell>
          <cell r="C47">
            <v>17.086109799999999</v>
          </cell>
          <cell r="D47">
            <v>40.991414380000002</v>
          </cell>
          <cell r="E47">
            <v>1.09149242</v>
          </cell>
        </row>
        <row r="48">
          <cell r="B48">
            <v>17.66001297</v>
          </cell>
          <cell r="C48">
            <v>17.165411379999998</v>
          </cell>
          <cell r="D48">
            <v>40.747817439999999</v>
          </cell>
          <cell r="E48">
            <v>1.0956388100000001</v>
          </cell>
        </row>
        <row r="49">
          <cell r="B49">
            <v>18.271295390000002</v>
          </cell>
          <cell r="C49">
            <v>17.462296089999999</v>
          </cell>
          <cell r="D49">
            <v>41.1924475</v>
          </cell>
          <cell r="E49">
            <v>1.1169089999999999</v>
          </cell>
        </row>
        <row r="50">
          <cell r="B50">
            <v>18.767588159999999</v>
          </cell>
          <cell r="C50">
            <v>17.65582586</v>
          </cell>
          <cell r="D50">
            <v>41.276401490000005</v>
          </cell>
          <cell r="E50">
            <v>1.12529082</v>
          </cell>
        </row>
        <row r="51">
          <cell r="B51">
            <v>19.14944298</v>
          </cell>
          <cell r="C51">
            <v>17.847302899999999</v>
          </cell>
          <cell r="D51">
            <v>41.39003846</v>
          </cell>
          <cell r="E51">
            <v>1.13542604</v>
          </cell>
        </row>
        <row r="52">
          <cell r="B52">
            <v>19.534834019999998</v>
          </cell>
          <cell r="C52">
            <v>18.027699609999999</v>
          </cell>
          <cell r="D52">
            <v>41.521783090000007</v>
          </cell>
          <cell r="E52">
            <v>1.14323179</v>
          </cell>
        </row>
        <row r="53">
          <cell r="B53">
            <v>19.946361589999999</v>
          </cell>
          <cell r="C53">
            <v>18.20821201</v>
          </cell>
          <cell r="D53">
            <v>41.58072275</v>
          </cell>
          <cell r="E53">
            <v>1.15352152</v>
          </cell>
        </row>
        <row r="54">
          <cell r="B54">
            <v>20.305529579999998</v>
          </cell>
          <cell r="C54">
            <v>18.336820370000002</v>
          </cell>
          <cell r="D54">
            <v>41.602944350000001</v>
          </cell>
          <cell r="E54">
            <v>1.1634971599999999</v>
          </cell>
        </row>
        <row r="55">
          <cell r="B55">
            <v>20.85786903</v>
          </cell>
          <cell r="C55">
            <v>18.570946899999999</v>
          </cell>
          <cell r="D55">
            <v>41.732454820000001</v>
          </cell>
          <cell r="E55">
            <v>1.1764925900000001</v>
          </cell>
        </row>
        <row r="56">
          <cell r="B56">
            <v>21.706059460000002</v>
          </cell>
          <cell r="C56">
            <v>18.970736300000002</v>
          </cell>
          <cell r="D56">
            <v>41.948614560000003</v>
          </cell>
          <cell r="E56">
            <v>1.1931160700000001</v>
          </cell>
        </row>
      </sheetData>
      <sheetData sheetId="3">
        <row r="2">
          <cell r="B2" t="str">
            <v>Expenditure threshold (£m)</v>
          </cell>
          <cell r="C2" t="str">
            <v>Super expenditure threshold (£m)</v>
          </cell>
          <cell r="D2" t="str">
            <v>Expenditure threshold (£m)</v>
          </cell>
          <cell r="E2" t="str">
            <v>Super expenditure threshold (£m)</v>
          </cell>
          <cell r="F2" t="str">
            <v>Expenditure threshold (£m)</v>
          </cell>
          <cell r="G2" t="str">
            <v>Super expenditure threshold (£m)</v>
          </cell>
          <cell r="H2" t="str">
            <v>Expenditure threshold (£m)</v>
          </cell>
          <cell r="I2" t="str">
            <v>Super expenditure threshold (£m)</v>
          </cell>
          <cell r="J2" t="str">
            <v>Expenditure threshold (£m)</v>
          </cell>
          <cell r="K2" t="str">
            <v>Super expenditure threshold (£m)</v>
          </cell>
          <cell r="L2" t="str">
            <v>Expenditure threshold (£m)</v>
          </cell>
          <cell r="M2" t="str">
            <v>Super expenditure threshold (£m)</v>
          </cell>
          <cell r="N2" t="str">
            <v>Expenditure threshold (£m)</v>
          </cell>
          <cell r="O2" t="str">
            <v>Super expenditure threshold (£m)</v>
          </cell>
          <cell r="P2" t="str">
            <v>Expenditure threshold (£m)</v>
          </cell>
          <cell r="Q2" t="str">
            <v>Super expenditure threshold (£m)</v>
          </cell>
        </row>
        <row r="3">
          <cell r="A3">
            <v>41790</v>
          </cell>
        </row>
        <row r="4">
          <cell r="A4">
            <v>41820</v>
          </cell>
        </row>
        <row r="5">
          <cell r="A5">
            <v>41851</v>
          </cell>
        </row>
        <row r="6">
          <cell r="A6">
            <v>41882</v>
          </cell>
        </row>
        <row r="7">
          <cell r="A7">
            <v>41912</v>
          </cell>
        </row>
        <row r="8">
          <cell r="A8">
            <v>41943</v>
          </cell>
        </row>
        <row r="9">
          <cell r="A9">
            <v>41973</v>
          </cell>
        </row>
        <row r="10">
          <cell r="A10">
            <v>42004</v>
          </cell>
        </row>
        <row r="11">
          <cell r="A11">
            <v>42035</v>
          </cell>
        </row>
        <row r="12">
          <cell r="A12">
            <v>42063</v>
          </cell>
        </row>
        <row r="13">
          <cell r="A13">
            <v>42094</v>
          </cell>
        </row>
        <row r="14">
          <cell r="A14">
            <v>42124</v>
          </cell>
        </row>
        <row r="15">
          <cell r="A15">
            <v>42155</v>
          </cell>
        </row>
        <row r="16">
          <cell r="A16">
            <v>42185</v>
          </cell>
        </row>
        <row r="17">
          <cell r="A17">
            <v>42216</v>
          </cell>
        </row>
        <row r="18">
          <cell r="A18">
            <v>42247</v>
          </cell>
        </row>
        <row r="19">
          <cell r="A19">
            <v>42277</v>
          </cell>
        </row>
        <row r="20">
          <cell r="A20">
            <v>42308</v>
          </cell>
        </row>
        <row r="21">
          <cell r="A21">
            <v>42338</v>
          </cell>
        </row>
        <row r="22">
          <cell r="A22">
            <v>42369</v>
          </cell>
        </row>
        <row r="23">
          <cell r="A23">
            <v>42400</v>
          </cell>
        </row>
        <row r="24">
          <cell r="A24">
            <v>42429</v>
          </cell>
        </row>
        <row r="25">
          <cell r="A25">
            <v>42460</v>
          </cell>
        </row>
        <row r="26">
          <cell r="A26">
            <v>42490</v>
          </cell>
        </row>
        <row r="27">
          <cell r="A27">
            <v>42521</v>
          </cell>
        </row>
        <row r="28">
          <cell r="A28">
            <v>42551</v>
          </cell>
        </row>
        <row r="29">
          <cell r="A29">
            <v>42582</v>
          </cell>
        </row>
        <row r="30">
          <cell r="A30">
            <v>42613</v>
          </cell>
        </row>
        <row r="31">
          <cell r="A31">
            <v>42643</v>
          </cell>
        </row>
        <row r="32">
          <cell r="A32">
            <v>42674</v>
          </cell>
        </row>
        <row r="33">
          <cell r="A33">
            <v>42704</v>
          </cell>
        </row>
        <row r="34">
          <cell r="A34">
            <v>42735</v>
          </cell>
        </row>
        <row r="35">
          <cell r="A35">
            <v>42766</v>
          </cell>
        </row>
        <row r="36">
          <cell r="A36">
            <v>42794</v>
          </cell>
        </row>
        <row r="37">
          <cell r="A37">
            <v>42825</v>
          </cell>
        </row>
        <row r="38">
          <cell r="A38">
            <v>42855</v>
          </cell>
        </row>
        <row r="39">
          <cell r="A39">
            <v>42886</v>
          </cell>
        </row>
        <row r="40">
          <cell r="A40">
            <v>42916</v>
          </cell>
        </row>
        <row r="41">
          <cell r="A41">
            <v>42947</v>
          </cell>
        </row>
        <row r="42">
          <cell r="A42">
            <v>42978</v>
          </cell>
        </row>
        <row r="43">
          <cell r="A43">
            <v>43008</v>
          </cell>
        </row>
        <row r="44">
          <cell r="A44">
            <v>43039</v>
          </cell>
          <cell r="B44">
            <v>26.89</v>
          </cell>
          <cell r="C44">
            <v>45.04</v>
          </cell>
          <cell r="F44">
            <v>20.100000000000001</v>
          </cell>
          <cell r="G44">
            <v>27.25</v>
          </cell>
          <cell r="J44">
            <v>44.25</v>
          </cell>
          <cell r="K44">
            <v>49.65</v>
          </cell>
          <cell r="N44">
            <v>1.83</v>
          </cell>
          <cell r="O44">
            <v>4.22</v>
          </cell>
        </row>
        <row r="45">
          <cell r="A45">
            <v>43069</v>
          </cell>
        </row>
        <row r="46">
          <cell r="A46">
            <v>43100</v>
          </cell>
        </row>
        <row r="47">
          <cell r="A47">
            <v>43131</v>
          </cell>
          <cell r="B47">
            <v>30.15</v>
          </cell>
          <cell r="C47">
            <v>49.9</v>
          </cell>
          <cell r="F47">
            <v>21.48</v>
          </cell>
          <cell r="G47">
            <v>29.25</v>
          </cell>
          <cell r="J47">
            <v>45.57</v>
          </cell>
          <cell r="K47">
            <v>51.45</v>
          </cell>
          <cell r="N47">
            <v>2.12</v>
          </cell>
          <cell r="O47">
            <v>4.7</v>
          </cell>
        </row>
        <row r="48">
          <cell r="A48">
            <v>43159</v>
          </cell>
        </row>
        <row r="49">
          <cell r="A49">
            <v>43190</v>
          </cell>
        </row>
        <row r="50">
          <cell r="A50">
            <v>43220</v>
          </cell>
          <cell r="D50">
            <v>25.142774806823137</v>
          </cell>
          <cell r="E50">
            <v>32.477759969628686</v>
          </cell>
          <cell r="H50">
            <v>23.908509491797133</v>
          </cell>
          <cell r="I50">
            <v>30.026582070182542</v>
          </cell>
          <cell r="L50">
            <v>43.299085099583763</v>
          </cell>
          <cell r="M50">
            <v>45.240868713418848</v>
          </cell>
          <cell r="P50">
            <v>1.3176094500702125</v>
          </cell>
          <cell r="Q50">
            <v>1.7028025725380675</v>
          </cell>
        </row>
        <row r="51">
          <cell r="A51">
            <v>43251</v>
          </cell>
        </row>
        <row r="52">
          <cell r="A52">
            <v>43281</v>
          </cell>
        </row>
        <row r="53">
          <cell r="A53">
            <v>43312</v>
          </cell>
          <cell r="D53">
            <v>26.880878649414967</v>
          </cell>
          <cell r="E53">
            <v>35.263718835478457</v>
          </cell>
          <cell r="H53">
            <v>25.414597612953045</v>
          </cell>
          <cell r="I53">
            <v>32.406680559679224</v>
          </cell>
          <cell r="L53">
            <v>43.991376449896691</v>
          </cell>
          <cell r="M53">
            <v>46.210557722851078</v>
          </cell>
          <cell r="P53">
            <v>1.3830041169676017</v>
          </cell>
          <cell r="Q53">
            <v>1.8177220686416244</v>
          </cell>
        </row>
        <row r="54">
          <cell r="A54">
            <v>43343</v>
          </cell>
        </row>
        <row r="55">
          <cell r="A55">
            <v>43373</v>
          </cell>
        </row>
        <row r="56">
          <cell r="A56">
            <v>43404</v>
          </cell>
          <cell r="D56">
            <v>28.6427874948984</v>
          </cell>
          <cell r="E56">
            <v>38.073482704219821</v>
          </cell>
          <cell r="H56">
            <v>26.94105385834526</v>
          </cell>
          <cell r="I56">
            <v>34.807147173412211</v>
          </cell>
          <cell r="L56">
            <v>44.689292059147256</v>
          </cell>
          <cell r="M56">
            <v>47.185870991220938</v>
          </cell>
          <cell r="P56">
            <v>1.4493662011176438</v>
          </cell>
          <cell r="Q56">
            <v>1.9336089819978342</v>
          </cell>
        </row>
        <row r="57">
          <cell r="A57">
            <v>43434</v>
          </cell>
        </row>
        <row r="58">
          <cell r="A58">
            <v>43465</v>
          </cell>
        </row>
        <row r="59">
          <cell r="A59">
            <v>43496</v>
          </cell>
          <cell r="D59">
            <v>30.4519007963859</v>
          </cell>
          <cell r="E59">
            <v>40.930451028965258</v>
          </cell>
          <cell r="H59">
            <v>28.500390993345324</v>
          </cell>
          <cell r="I59">
            <v>37.240494676753052</v>
          </cell>
          <cell r="L59">
            <v>45.409201616466568</v>
          </cell>
          <cell r="M59">
            <v>48.183178207659545</v>
          </cell>
          <cell r="P59">
            <v>1.516856445457333</v>
          </cell>
          <cell r="Q59">
            <v>2.0506240555436905</v>
          </cell>
        </row>
        <row r="60">
          <cell r="A60">
            <v>43524</v>
          </cell>
        </row>
        <row r="61">
          <cell r="A61">
            <v>43555</v>
          </cell>
        </row>
        <row r="62">
          <cell r="A62">
            <v>43585</v>
          </cell>
          <cell r="D62">
            <v>32.33231054043501</v>
          </cell>
          <cell r="E62">
            <v>43.8587157962723</v>
          </cell>
          <cell r="H62">
            <v>30.105492112856332</v>
          </cell>
          <cell r="I62">
            <v>39.719606164604834</v>
          </cell>
          <cell r="L62">
            <v>46.167959290565477</v>
          </cell>
          <cell r="M62">
            <v>49.219333540877749</v>
          </cell>
          <cell r="P62">
            <v>1.5856403502938192</v>
          </cell>
          <cell r="Q62">
            <v>2.1689327895863446</v>
          </cell>
        </row>
        <row r="63">
          <cell r="A63">
            <v>43616</v>
          </cell>
        </row>
        <row r="64">
          <cell r="A64">
            <v>43646</v>
          </cell>
        </row>
        <row r="65">
          <cell r="A65">
            <v>43677</v>
          </cell>
          <cell r="D65">
            <v>34.17</v>
          </cell>
          <cell r="E65">
            <v>46.74</v>
          </cell>
          <cell r="H65">
            <v>31.67</v>
          </cell>
          <cell r="I65">
            <v>42.15</v>
          </cell>
          <cell r="L65">
            <v>46.82</v>
          </cell>
          <cell r="M65">
            <v>50.15</v>
          </cell>
          <cell r="P65">
            <v>1.65</v>
          </cell>
          <cell r="Q65">
            <v>2.2799999999999998</v>
          </cell>
        </row>
        <row r="66">
          <cell r="A66">
            <v>43708</v>
          </cell>
        </row>
        <row r="67">
          <cell r="A67">
            <v>43738</v>
          </cell>
        </row>
        <row r="68">
          <cell r="A68">
            <v>43769</v>
          </cell>
          <cell r="D68">
            <v>36.020000000000003</v>
          </cell>
          <cell r="E68">
            <v>49.64</v>
          </cell>
          <cell r="H68">
            <v>33.24</v>
          </cell>
          <cell r="I68">
            <v>44.6</v>
          </cell>
          <cell r="L68">
            <v>47.48</v>
          </cell>
          <cell r="M68">
            <v>51.09</v>
          </cell>
          <cell r="P68">
            <v>1.72</v>
          </cell>
          <cell r="Q68">
            <v>2.4</v>
          </cell>
        </row>
        <row r="69">
          <cell r="A69">
            <v>43799</v>
          </cell>
        </row>
        <row r="70">
          <cell r="A70">
            <v>43830</v>
          </cell>
        </row>
        <row r="71">
          <cell r="A71">
            <v>43861</v>
          </cell>
          <cell r="D71">
            <v>37.909999999999997</v>
          </cell>
          <cell r="E71">
            <v>52.58</v>
          </cell>
          <cell r="H71">
            <v>34.840000000000003</v>
          </cell>
          <cell r="I71">
            <v>47.08</v>
          </cell>
          <cell r="L71">
            <v>48.18</v>
          </cell>
          <cell r="M71">
            <v>52.06</v>
          </cell>
          <cell r="P71">
            <v>1.79</v>
          </cell>
          <cell r="Q71">
            <v>2.52</v>
          </cell>
        </row>
        <row r="72">
          <cell r="A72">
            <v>43890</v>
          </cell>
        </row>
        <row r="73">
          <cell r="A73">
            <v>43921</v>
          </cell>
        </row>
        <row r="74">
          <cell r="A74">
            <v>43951</v>
          </cell>
          <cell r="D74">
            <v>39.880000000000003</v>
          </cell>
          <cell r="E74">
            <v>55.6</v>
          </cell>
          <cell r="H74">
            <v>36.840000000000003</v>
          </cell>
          <cell r="I74">
            <v>49.59</v>
          </cell>
          <cell r="L74">
            <v>48.94</v>
          </cell>
          <cell r="M74">
            <v>53.1</v>
          </cell>
          <cell r="P74">
            <v>1.85</v>
          </cell>
          <cell r="Q74">
            <v>2.64</v>
          </cell>
        </row>
        <row r="75">
          <cell r="A75">
            <v>43982</v>
          </cell>
        </row>
        <row r="76">
          <cell r="A76">
            <v>44012</v>
          </cell>
        </row>
        <row r="77">
          <cell r="A77">
            <v>44043</v>
          </cell>
          <cell r="D77">
            <v>41.86</v>
          </cell>
          <cell r="E77">
            <v>58.62</v>
          </cell>
          <cell r="H77">
            <v>38.14</v>
          </cell>
          <cell r="I77">
            <v>52.12</v>
          </cell>
          <cell r="L77">
            <v>49.7</v>
          </cell>
          <cell r="M77">
            <v>54.14</v>
          </cell>
          <cell r="P77">
            <v>1.92</v>
          </cell>
          <cell r="Q77">
            <v>2.75</v>
          </cell>
        </row>
        <row r="78">
          <cell r="A78">
            <v>44074</v>
          </cell>
        </row>
        <row r="79">
          <cell r="A79">
            <v>44104</v>
          </cell>
        </row>
        <row r="80">
          <cell r="A80">
            <v>44135</v>
          </cell>
          <cell r="D80">
            <v>43.85</v>
          </cell>
          <cell r="E80">
            <v>61.66</v>
          </cell>
          <cell r="H80">
            <v>39.799999999999997</v>
          </cell>
          <cell r="I80">
            <v>54.66</v>
          </cell>
          <cell r="L80">
            <v>50.47</v>
          </cell>
          <cell r="M80">
            <v>55.18</v>
          </cell>
          <cell r="P80">
            <v>1.99</v>
          </cell>
          <cell r="Q80">
            <v>2.87</v>
          </cell>
        </row>
        <row r="81">
          <cell r="A81">
            <v>44165</v>
          </cell>
        </row>
        <row r="82">
          <cell r="A82">
            <v>44196</v>
          </cell>
        </row>
        <row r="83">
          <cell r="A83">
            <v>44227</v>
          </cell>
          <cell r="D83">
            <v>45.86</v>
          </cell>
          <cell r="E83">
            <v>64.72</v>
          </cell>
          <cell r="H83">
            <v>41.48</v>
          </cell>
          <cell r="I83">
            <v>57.21</v>
          </cell>
          <cell r="L83">
            <v>51.24</v>
          </cell>
          <cell r="M83">
            <v>56.23</v>
          </cell>
          <cell r="P83">
            <v>2.06</v>
          </cell>
          <cell r="Q83">
            <v>2.99</v>
          </cell>
        </row>
        <row r="84">
          <cell r="A84">
            <v>44255</v>
          </cell>
        </row>
        <row r="85">
          <cell r="A85">
            <v>44286</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a:solidFill>
            <a:schemeClr val="accent1"/>
          </a:solidFill>
        </a:ln>
      </a:spPr>
      <a:bodyPr vertOverflow="clip" wrap="square" rtlCol="0"/>
      <a:lstStyle>
        <a:defPPr>
          <a:defRPr sz="800" i="1">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drawing" Target="../drawings/drawing1.xm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domestic-rhi-mechanism-for-budget-management-estimated-commitments" TargetMode="External"/><Relationship Id="rId4" Type="http://schemas.openxmlformats.org/officeDocument/2006/relationships/hyperlink" Target="https://www.legislation.gov.uk/uksi/2018/610/regulation/41/ma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Y58"/>
  <sheetViews>
    <sheetView tabSelected="1" zoomScale="112" zoomScaleNormal="90" workbookViewId="0">
      <selection activeCell="D1" sqref="D1"/>
    </sheetView>
  </sheetViews>
  <sheetFormatPr baseColWidth="10" defaultColWidth="0" defaultRowHeight="14.25" customHeight="1" zeroHeight="1" x14ac:dyDescent="0.15"/>
  <cols>
    <col min="1" max="1" width="2" style="1" customWidth="1"/>
    <col min="2" max="2" width="5.33203125" style="1" customWidth="1"/>
    <col min="3" max="3" width="30.33203125" style="1" customWidth="1"/>
    <col min="4" max="4" width="11.33203125" style="1" customWidth="1"/>
    <col min="5" max="25" width="9.1640625" style="1" customWidth="1"/>
    <col min="26" max="26" width="9.1640625" style="1" hidden="1" customWidth="1"/>
    <col min="27" max="16384" width="9.1640625" style="1" hidden="1"/>
  </cols>
  <sheetData>
    <row r="1" spans="2:23" ht="72" customHeight="1" x14ac:dyDescent="0.25">
      <c r="D1" s="15" t="s">
        <v>90</v>
      </c>
      <c r="E1" s="14"/>
      <c r="F1" s="14"/>
      <c r="G1" s="14"/>
      <c r="H1" s="14"/>
      <c r="I1" s="14"/>
      <c r="J1" s="14"/>
      <c r="K1" s="14"/>
      <c r="L1" s="14"/>
      <c r="M1" s="14"/>
      <c r="N1" s="14"/>
      <c r="O1" s="14"/>
      <c r="P1" s="14"/>
      <c r="Q1" s="14"/>
      <c r="R1" s="14"/>
      <c r="S1" s="14"/>
      <c r="T1" s="14"/>
      <c r="U1" s="14"/>
      <c r="V1" s="14"/>
      <c r="W1" s="14"/>
    </row>
    <row r="2" spans="2:23" ht="19.5" customHeight="1" x14ac:dyDescent="0.2">
      <c r="D2" s="72" t="s">
        <v>0</v>
      </c>
      <c r="E2" s="72"/>
      <c r="F2" s="72"/>
      <c r="G2" s="72"/>
      <c r="H2" s="72"/>
      <c r="I2" s="72"/>
      <c r="J2" s="72"/>
      <c r="K2" s="72"/>
      <c r="L2" s="72"/>
      <c r="M2" s="72"/>
      <c r="N2" s="72"/>
      <c r="O2" s="72"/>
      <c r="P2" s="72"/>
      <c r="Q2" s="72"/>
      <c r="R2" s="72"/>
      <c r="S2" s="72"/>
      <c r="T2" s="72"/>
      <c r="U2" s="72"/>
      <c r="V2" s="72"/>
    </row>
    <row r="3" spans="2:23" ht="19.5" customHeight="1" x14ac:dyDescent="0.15">
      <c r="D3" s="16"/>
      <c r="E3" s="16"/>
      <c r="F3" s="16"/>
      <c r="G3" s="16"/>
      <c r="H3" s="16"/>
      <c r="I3" s="16"/>
      <c r="J3" s="16"/>
      <c r="K3" s="16"/>
      <c r="L3" s="16"/>
      <c r="M3" s="16"/>
      <c r="N3" s="16"/>
      <c r="O3" s="16"/>
      <c r="P3" s="16"/>
      <c r="Q3" s="16"/>
      <c r="R3" s="16"/>
      <c r="S3" s="16"/>
      <c r="T3" s="16"/>
      <c r="U3" s="16"/>
      <c r="V3" s="16"/>
    </row>
    <row r="4" spans="2:23" ht="14" x14ac:dyDescent="0.15"/>
    <row r="5" spans="2:23" ht="14" x14ac:dyDescent="0.15">
      <c r="B5" s="18" t="s">
        <v>1</v>
      </c>
    </row>
    <row r="6" spans="2:23" s="17" customFormat="1" ht="14" x14ac:dyDescent="0.15">
      <c r="B6" s="7" t="s">
        <v>2</v>
      </c>
      <c r="C6" s="1"/>
      <c r="D6" s="1"/>
      <c r="E6" s="1"/>
      <c r="F6" s="1"/>
      <c r="G6" s="1"/>
      <c r="H6" s="1"/>
      <c r="I6" s="1"/>
      <c r="J6" s="1"/>
      <c r="K6" s="1"/>
      <c r="L6" s="1"/>
      <c r="M6" s="1"/>
      <c r="N6" s="1"/>
      <c r="O6" s="1"/>
      <c r="P6" s="1"/>
      <c r="Q6" s="1"/>
    </row>
    <row r="7" spans="2:23" s="17" customFormat="1" ht="14" x14ac:dyDescent="0.15"/>
    <row r="8" spans="2:23" ht="14" x14ac:dyDescent="0.15">
      <c r="B8" s="18" t="s">
        <v>86</v>
      </c>
      <c r="C8" s="17"/>
      <c r="D8" s="17"/>
      <c r="E8" s="17"/>
      <c r="F8" s="17"/>
      <c r="G8" s="17"/>
      <c r="H8" s="17"/>
      <c r="I8" s="17"/>
      <c r="J8" s="17"/>
      <c r="K8" s="17"/>
      <c r="L8" s="17"/>
      <c r="M8" s="17"/>
      <c r="N8" s="17"/>
      <c r="O8" s="17"/>
      <c r="P8" s="17"/>
      <c r="Q8" s="17"/>
      <c r="R8" s="17"/>
      <c r="S8" s="17"/>
    </row>
    <row r="9" spans="2:23" ht="14" x14ac:dyDescent="0.15">
      <c r="B9" s="18" t="s">
        <v>3</v>
      </c>
      <c r="C9" s="17"/>
      <c r="D9" s="17"/>
      <c r="E9" s="17"/>
      <c r="F9" s="17"/>
      <c r="G9" s="17"/>
      <c r="H9" s="17"/>
      <c r="I9" s="17"/>
      <c r="J9" s="17"/>
      <c r="K9" s="17"/>
      <c r="L9" s="17"/>
      <c r="M9" s="17"/>
      <c r="N9" s="17"/>
      <c r="O9" s="17"/>
      <c r="P9" s="17"/>
      <c r="Q9" s="17"/>
    </row>
    <row r="10" spans="2:23" ht="14" x14ac:dyDescent="0.15">
      <c r="B10" s="7"/>
    </row>
    <row r="11" spans="2:23" s="17" customFormat="1" ht="15" customHeight="1" x14ac:dyDescent="0.15">
      <c r="B11" s="7" t="s">
        <v>89</v>
      </c>
      <c r="C11" s="1"/>
      <c r="D11" s="1"/>
      <c r="E11" s="32"/>
      <c r="F11" s="1"/>
      <c r="G11" s="1"/>
      <c r="H11" s="1"/>
      <c r="I11" s="1"/>
      <c r="J11" s="1"/>
      <c r="K11" s="1"/>
      <c r="L11" s="1"/>
      <c r="M11" s="1"/>
      <c r="N11" s="1"/>
      <c r="O11" s="1"/>
      <c r="P11" s="1"/>
      <c r="Q11" s="1"/>
      <c r="R11" s="1"/>
      <c r="S11" s="1"/>
    </row>
    <row r="12" spans="2:23" s="17" customFormat="1" ht="15" customHeight="1" x14ac:dyDescent="0.15">
      <c r="B12" s="7"/>
      <c r="C12" s="1"/>
      <c r="D12" s="1"/>
      <c r="E12" s="1"/>
      <c r="F12" s="1"/>
      <c r="G12" s="1"/>
      <c r="H12" s="1"/>
      <c r="I12" s="1"/>
      <c r="J12" s="1"/>
      <c r="K12" s="1"/>
      <c r="L12" s="1"/>
      <c r="M12" s="1"/>
      <c r="N12" s="1"/>
      <c r="O12" s="1"/>
      <c r="P12" s="1"/>
      <c r="Q12" s="1"/>
      <c r="R12" s="1"/>
      <c r="S12" s="1"/>
    </row>
    <row r="13" spans="2:23" ht="19.5" customHeight="1" x14ac:dyDescent="0.15">
      <c r="B13" s="7"/>
      <c r="C13" s="21" t="s">
        <v>4</v>
      </c>
      <c r="R13" s="17"/>
      <c r="S13" s="17"/>
    </row>
    <row r="14" spans="2:23" ht="15" x14ac:dyDescent="0.2">
      <c r="B14" s="17">
        <v>1</v>
      </c>
      <c r="C14" s="26" t="s">
        <v>5</v>
      </c>
      <c r="D14" s="22" t="s">
        <v>6</v>
      </c>
      <c r="E14" s="17"/>
      <c r="F14" s="17"/>
      <c r="G14" s="17"/>
      <c r="H14" s="17"/>
      <c r="I14" s="17"/>
      <c r="J14" s="17"/>
      <c r="K14" s="17"/>
      <c r="L14" s="17"/>
      <c r="M14" s="17"/>
      <c r="N14" s="17"/>
      <c r="O14" s="17"/>
      <c r="P14" s="17"/>
      <c r="Q14" s="19"/>
      <c r="R14" s="17"/>
      <c r="S14" s="17"/>
    </row>
    <row r="15" spans="2:23" ht="15" x14ac:dyDescent="0.2">
      <c r="B15" s="17"/>
      <c r="C15" s="26"/>
      <c r="D15" s="22" t="s">
        <v>7</v>
      </c>
      <c r="E15" s="17"/>
      <c r="F15" s="17"/>
      <c r="G15" s="17"/>
      <c r="H15" s="17"/>
      <c r="I15" s="17"/>
      <c r="J15" s="17"/>
      <c r="K15" s="17"/>
      <c r="L15" s="17"/>
      <c r="M15" s="17"/>
      <c r="N15" s="17"/>
      <c r="O15" s="17"/>
      <c r="P15" s="17"/>
      <c r="Q15" s="20"/>
    </row>
    <row r="16" spans="2:23" ht="15" x14ac:dyDescent="0.2">
      <c r="C16" s="26"/>
      <c r="D16" s="11" t="s">
        <v>8</v>
      </c>
      <c r="Q16"/>
    </row>
    <row r="17" spans="2:23" ht="14" x14ac:dyDescent="0.15">
      <c r="B17" s="1">
        <v>2</v>
      </c>
      <c r="C17" s="27" t="s">
        <v>9</v>
      </c>
    </row>
    <row r="18" spans="2:23" ht="14" x14ac:dyDescent="0.15">
      <c r="B18" s="1">
        <v>3</v>
      </c>
      <c r="C18" s="27" t="s">
        <v>10</v>
      </c>
      <c r="D18" s="7" t="s">
        <v>11</v>
      </c>
    </row>
    <row r="19" spans="2:23" ht="14" x14ac:dyDescent="0.15">
      <c r="B19" s="7">
        <v>4</v>
      </c>
      <c r="C19" s="27" t="s">
        <v>12</v>
      </c>
    </row>
    <row r="20" spans="2:23" ht="14" x14ac:dyDescent="0.15">
      <c r="B20" s="7">
        <v>5</v>
      </c>
      <c r="C20" s="27" t="s">
        <v>13</v>
      </c>
    </row>
    <row r="21" spans="2:23" ht="14" x14ac:dyDescent="0.15">
      <c r="B21" s="7"/>
    </row>
    <row r="22" spans="2:23" s="17" customFormat="1" ht="14" x14ac:dyDescent="0.15">
      <c r="B22" s="73" t="s">
        <v>14</v>
      </c>
      <c r="C22" s="73"/>
      <c r="D22" s="73"/>
      <c r="E22" s="73"/>
      <c r="F22" s="73"/>
      <c r="G22" s="73"/>
      <c r="H22" s="73"/>
      <c r="I22" s="73"/>
      <c r="J22" s="73"/>
      <c r="K22" s="73"/>
      <c r="L22" s="73"/>
      <c r="M22" s="73"/>
      <c r="N22" s="73"/>
      <c r="O22" s="73"/>
      <c r="P22" s="73"/>
      <c r="Q22" s="73"/>
      <c r="R22" s="73"/>
      <c r="S22" s="73"/>
      <c r="T22" s="73"/>
      <c r="U22" s="73"/>
      <c r="V22" s="73"/>
      <c r="W22" s="73"/>
    </row>
    <row r="23" spans="2:23" ht="14" x14ac:dyDescent="0.15">
      <c r="B23" s="7"/>
    </row>
    <row r="24" spans="2:23" ht="14" x14ac:dyDescent="0.15">
      <c r="B24" s="74" t="s">
        <v>15</v>
      </c>
      <c r="C24" s="74"/>
      <c r="D24" s="74"/>
      <c r="E24" s="74"/>
      <c r="F24" s="74"/>
      <c r="G24" s="74"/>
      <c r="H24" s="74"/>
      <c r="I24" s="74"/>
      <c r="J24" s="74"/>
      <c r="K24" s="74"/>
      <c r="L24" s="74"/>
      <c r="M24" s="74"/>
      <c r="N24" s="74"/>
    </row>
    <row r="25" spans="2:23" ht="14" x14ac:dyDescent="0.15">
      <c r="B25" s="7"/>
    </row>
    <row r="26" spans="2:23" ht="14" x14ac:dyDescent="0.15">
      <c r="B26" s="1" t="s">
        <v>16</v>
      </c>
    </row>
    <row r="27" spans="2:23" ht="14" x14ac:dyDescent="0.15"/>
    <row r="28" spans="2:23" ht="14" x14ac:dyDescent="0.15">
      <c r="C28" s="75" t="s">
        <v>17</v>
      </c>
      <c r="D28" s="75"/>
      <c r="E28" s="75"/>
      <c r="F28" s="75"/>
      <c r="G28" s="75"/>
      <c r="H28" s="75"/>
      <c r="I28" s="75"/>
    </row>
    <row r="29" spans="2:23" ht="16" x14ac:dyDescent="0.15">
      <c r="C29" s="8"/>
    </row>
    <row r="30" spans="2:23" ht="14" x14ac:dyDescent="0.15">
      <c r="C30" s="71" t="s">
        <v>18</v>
      </c>
      <c r="D30" s="71"/>
      <c r="E30" s="71"/>
      <c r="F30" s="71"/>
      <c r="G30" s="71"/>
      <c r="H30" s="71"/>
      <c r="I30" s="71"/>
      <c r="J30" s="71"/>
      <c r="K30" s="71"/>
      <c r="L30" s="71"/>
      <c r="M30" s="71"/>
    </row>
    <row r="31" spans="2:23" ht="16" x14ac:dyDescent="0.15">
      <c r="C31" s="8"/>
    </row>
    <row r="32" spans="2:23" ht="14" x14ac:dyDescent="0.15">
      <c r="C32" s="71" t="s">
        <v>19</v>
      </c>
      <c r="D32" s="71"/>
      <c r="E32" s="50"/>
    </row>
    <row r="33" spans="2:2" ht="16" x14ac:dyDescent="0.15">
      <c r="B33" s="9"/>
    </row>
    <row r="34" spans="2:2" ht="14" x14ac:dyDescent="0.15">
      <c r="B34" s="1" t="s">
        <v>20</v>
      </c>
    </row>
    <row r="35" spans="2:2" ht="14" x14ac:dyDescent="0.15"/>
    <row r="36" spans="2:2" ht="14" hidden="1" x14ac:dyDescent="0.15">
      <c r="B36" s="10"/>
    </row>
    <row r="37" spans="2:2" ht="14" hidden="1" x14ac:dyDescent="0.15"/>
    <row r="38" spans="2:2" ht="14" hidden="1" x14ac:dyDescent="0.15"/>
    <row r="39" spans="2:2" ht="14" hidden="1" x14ac:dyDescent="0.15"/>
    <row r="40" spans="2:2" ht="14" hidden="1" x14ac:dyDescent="0.15"/>
    <row r="41" spans="2:2" ht="14" hidden="1" x14ac:dyDescent="0.15"/>
    <row r="42" spans="2:2" ht="14" hidden="1" x14ac:dyDescent="0.15"/>
    <row r="43" spans="2:2" ht="14" hidden="1" x14ac:dyDescent="0.15"/>
    <row r="44" spans="2:2" ht="14" hidden="1" x14ac:dyDescent="0.15"/>
    <row r="45" spans="2:2" ht="14" hidden="1" x14ac:dyDescent="0.15"/>
    <row r="46" spans="2:2" ht="14.25" customHeight="1" x14ac:dyDescent="0.15"/>
    <row r="47" spans="2:2" ht="14.25" customHeight="1" x14ac:dyDescent="0.15"/>
    <row r="48" spans="2:2"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sheetData>
  <mergeCells count="6">
    <mergeCell ref="C32:D32"/>
    <mergeCell ref="D2:V2"/>
    <mergeCell ref="B22:W22"/>
    <mergeCell ref="B24:N24"/>
    <mergeCell ref="C28:I28"/>
    <mergeCell ref="C30:M30"/>
  </mergeCells>
  <hyperlinks>
    <hyperlink ref="B24" r:id="rId1" display="https://www.gov.uk/government/policies/increasing-the-use-of-low-carbon-technologies/supporting-pages/renewable-heat-incentive-rhi" xr:uid="{00000000-0004-0000-0000-000000000000}"/>
    <hyperlink ref="C28" r:id="rId2" display="http://www.legislation.gov.uk/uksi/2013/1033/schedule/made" xr:uid="{00000000-0004-0000-0000-000001000000}"/>
    <hyperlink ref="C30" r:id="rId3" display="https://www.gov.uk/government/organisations/department-of-energy-climate-change/series/renewable-heat-incentive-renewable-heat-premium-payment-statistics" xr:uid="{00000000-0004-0000-0000-000002000000}"/>
    <hyperlink ref="C28:I28" r:id="rId4" display="Expenditure thresholds contained in the schedule to the RHI Regulations." xr:uid="{00000000-0004-0000-0000-000005000000}"/>
    <hyperlink ref="C32:D32" r:id="rId5" display="Updated BEIS guidance for degressions" xr:uid="{3E401C97-AF38-9548-9423-06A167F78F60}"/>
  </hyperlinks>
  <pageMargins left="0.70866141732283472" right="0.70866141732283472" top="0.74803149606299213" bottom="0.74803149606299213" header="0.31496062992125984" footer="0.31496062992125984"/>
  <pageSetup paperSize="9" scale="58"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FF"/>
  </sheetPr>
  <dimension ref="A1:M68"/>
  <sheetViews>
    <sheetView showGridLines="0" zoomScale="86" zoomScaleNormal="70" workbookViewId="0"/>
  </sheetViews>
  <sheetFormatPr baseColWidth="10" defaultColWidth="0" defaultRowHeight="14" zeroHeight="1" x14ac:dyDescent="0.15"/>
  <cols>
    <col min="1" max="1" width="3.83203125" style="1" customWidth="1"/>
    <col min="2" max="2" width="29.83203125" style="1" customWidth="1"/>
    <col min="3" max="3" width="25.83203125" style="1" customWidth="1"/>
    <col min="4" max="4" width="21.6640625" style="1" bestFit="1" customWidth="1"/>
    <col min="5" max="5" width="17.83203125" style="1" customWidth="1"/>
    <col min="6" max="6" width="24.33203125" style="1" customWidth="1"/>
    <col min="7" max="7" width="14.33203125" style="1" customWidth="1"/>
    <col min="8" max="8" width="26.33203125" style="1" customWidth="1"/>
    <col min="9" max="9" width="20.83203125" style="1" customWidth="1"/>
    <col min="10" max="11" width="12.6640625" style="1" customWidth="1"/>
    <col min="12" max="13" width="0" style="1" hidden="1" customWidth="1"/>
    <col min="14" max="16384" width="9.1640625" style="1" hidden="1"/>
  </cols>
  <sheetData>
    <row r="1" spans="2:9" x14ac:dyDescent="0.15">
      <c r="B1" s="14" t="s">
        <v>91</v>
      </c>
      <c r="C1" s="14"/>
    </row>
    <row r="2" spans="2:9" x14ac:dyDescent="0.15"/>
    <row r="3" spans="2:9" x14ac:dyDescent="0.15"/>
    <row r="4" spans="2:9" x14ac:dyDescent="0.15"/>
    <row r="5" spans="2:9" x14ac:dyDescent="0.15"/>
    <row r="6" spans="2:9" x14ac:dyDescent="0.15"/>
    <row r="7" spans="2:9" x14ac:dyDescent="0.15"/>
    <row r="8" spans="2:9" x14ac:dyDescent="0.15"/>
    <row r="9" spans="2:9" x14ac:dyDescent="0.15"/>
    <row r="10" spans="2:9" x14ac:dyDescent="0.15"/>
    <row r="11" spans="2:9" x14ac:dyDescent="0.15"/>
    <row r="12" spans="2:9" x14ac:dyDescent="0.15"/>
    <row r="13" spans="2:9" ht="15" thickBot="1" x14ac:dyDescent="0.2">
      <c r="B13" s="1" t="s">
        <v>21</v>
      </c>
      <c r="C13" s="28"/>
      <c r="D13" s="28"/>
      <c r="E13" s="30"/>
      <c r="F13" s="29"/>
      <c r="H13" s="28"/>
      <c r="I13" s="31"/>
    </row>
    <row r="14" spans="2:9" ht="53" thickBot="1" x14ac:dyDescent="0.2">
      <c r="B14" s="33" t="s">
        <v>22</v>
      </c>
      <c r="C14" s="47" t="s">
        <v>87</v>
      </c>
      <c r="D14" s="58" t="s">
        <v>23</v>
      </c>
      <c r="E14" s="38" t="s">
        <v>24</v>
      </c>
      <c r="F14" s="38" t="s">
        <v>25</v>
      </c>
      <c r="G14" s="38" t="s">
        <v>26</v>
      </c>
      <c r="H14" s="59" t="s">
        <v>27</v>
      </c>
      <c r="I14" s="38" t="s">
        <v>28</v>
      </c>
    </row>
    <row r="15" spans="2:9" ht="79" thickBot="1" x14ac:dyDescent="0.2">
      <c r="B15" s="34" t="s">
        <v>29</v>
      </c>
      <c r="C15" s="35" t="s">
        <v>30</v>
      </c>
      <c r="D15" s="60" t="s">
        <v>31</v>
      </c>
      <c r="E15" s="39" t="s">
        <v>32</v>
      </c>
      <c r="F15" s="41" t="s">
        <v>33</v>
      </c>
      <c r="G15" s="39" t="s">
        <v>88</v>
      </c>
      <c r="H15" s="61" t="s">
        <v>34</v>
      </c>
      <c r="I15" s="51" t="s">
        <v>35</v>
      </c>
    </row>
    <row r="16" spans="2:9" s="32" customFormat="1" ht="15" thickBot="1" x14ac:dyDescent="0.2">
      <c r="B16" s="54" t="s">
        <v>36</v>
      </c>
      <c r="C16" s="56">
        <v>21.706059460000002</v>
      </c>
      <c r="D16" s="62">
        <v>28.64</v>
      </c>
      <c r="E16" s="53" t="str">
        <f>IF(C16&gt;D16,"YES","NO")</f>
        <v>NO</v>
      </c>
      <c r="F16" s="57">
        <v>19.946361589999999</v>
      </c>
      <c r="G16" s="56">
        <f>C16-F16</f>
        <v>1.7596978700000037</v>
      </c>
      <c r="H16" s="62">
        <v>1.76</v>
      </c>
      <c r="I16" s="53" t="str">
        <f>IF(G16&gt;H16,"YES","NO")</f>
        <v>NO</v>
      </c>
    </row>
    <row r="17" spans="2:9" s="32" customFormat="1" ht="15" thickBot="1" x14ac:dyDescent="0.2">
      <c r="B17" s="54" t="s">
        <v>37</v>
      </c>
      <c r="C17" s="56">
        <v>18.970736300000002</v>
      </c>
      <c r="D17" s="62">
        <v>26.94</v>
      </c>
      <c r="E17" s="53" t="str">
        <f t="shared" ref="E17:E19" si="0">IF(C17&gt;D17,"YES","NO")</f>
        <v>NO</v>
      </c>
      <c r="F17" s="57">
        <v>18.20821201</v>
      </c>
      <c r="G17" s="56">
        <f>C17-F17</f>
        <v>0.76252429000000177</v>
      </c>
      <c r="H17" s="62">
        <v>1.53</v>
      </c>
      <c r="I17" s="53" t="str">
        <f t="shared" ref="I17:I19" si="1">IF(G17&gt;H17,"YES","NO")</f>
        <v>NO</v>
      </c>
    </row>
    <row r="18" spans="2:9" s="32" customFormat="1" ht="15" thickBot="1" x14ac:dyDescent="0.2">
      <c r="B18" s="54" t="s">
        <v>38</v>
      </c>
      <c r="C18" s="56">
        <v>41.948614560000003</v>
      </c>
      <c r="D18" s="62">
        <v>44.69</v>
      </c>
      <c r="E18" s="53" t="str">
        <f t="shared" si="0"/>
        <v>NO</v>
      </c>
      <c r="F18" s="57">
        <v>41.58072275</v>
      </c>
      <c r="G18" s="56">
        <f>C18-F18</f>
        <v>0.36789181000000326</v>
      </c>
      <c r="H18" s="62">
        <v>0.7</v>
      </c>
      <c r="I18" s="53" t="str">
        <f t="shared" si="1"/>
        <v>NO</v>
      </c>
    </row>
    <row r="19" spans="2:9" s="32" customFormat="1" ht="15" thickBot="1" x14ac:dyDescent="0.2">
      <c r="B19" s="54" t="s">
        <v>39</v>
      </c>
      <c r="C19" s="56">
        <v>1.1931160700000001</v>
      </c>
      <c r="D19" s="62">
        <v>1.45</v>
      </c>
      <c r="E19" s="53" t="str">
        <f t="shared" si="0"/>
        <v>NO</v>
      </c>
      <c r="F19" s="57">
        <v>1.15352152</v>
      </c>
      <c r="G19" s="56">
        <f>C19-F19</f>
        <v>3.9594550000000117E-2</v>
      </c>
      <c r="H19" s="62">
        <v>7.0000000000000007E-2</v>
      </c>
      <c r="I19" s="53" t="str">
        <f t="shared" si="1"/>
        <v>NO</v>
      </c>
    </row>
    <row r="20" spans="2:9" x14ac:dyDescent="0.15">
      <c r="B20" s="23"/>
      <c r="C20" s="36"/>
      <c r="D20" s="36"/>
      <c r="F20" s="36"/>
      <c r="G20" s="36"/>
      <c r="H20" s="49"/>
      <c r="I20" s="44"/>
    </row>
    <row r="21" spans="2:9" x14ac:dyDescent="0.15"/>
    <row r="22" spans="2:9" ht="15" thickBot="1" x14ac:dyDescent="0.2">
      <c r="B22" s="1" t="s">
        <v>40</v>
      </c>
    </row>
    <row r="23" spans="2:9" ht="53" thickBot="1" x14ac:dyDescent="0.2">
      <c r="B23" s="33" t="s">
        <v>22</v>
      </c>
      <c r="C23" s="47" t="str">
        <f>C14</f>
        <v>Forecast expenditure (£m) as at 31/10/2018</v>
      </c>
      <c r="D23" s="63" t="s">
        <v>41</v>
      </c>
      <c r="E23" s="48" t="s">
        <v>42</v>
      </c>
      <c r="F23" s="48" t="str">
        <f>F14</f>
        <v>Last quarter's forecast expenditure (£m) at 31/7/2018</v>
      </c>
      <c r="G23" s="40" t="s">
        <v>26</v>
      </c>
      <c r="H23" s="63" t="s">
        <v>43</v>
      </c>
      <c r="I23" s="40" t="s">
        <v>44</v>
      </c>
    </row>
    <row r="24" spans="2:9" ht="77.5" customHeight="1" thickBot="1" x14ac:dyDescent="0.2">
      <c r="B24" s="34" t="s">
        <v>29</v>
      </c>
      <c r="C24" s="37" t="s">
        <v>33</v>
      </c>
      <c r="D24" s="65" t="s">
        <v>45</v>
      </c>
      <c r="E24" s="42" t="s">
        <v>46</v>
      </c>
      <c r="F24" s="43" t="s">
        <v>33</v>
      </c>
      <c r="G24" s="42" t="str">
        <f>G15</f>
        <v>The difference between forecast expenditure as at 31/10/2018 and 31/7/2018</v>
      </c>
      <c r="H24" s="64" t="s">
        <v>34</v>
      </c>
      <c r="I24" s="42" t="s">
        <v>47</v>
      </c>
    </row>
    <row r="25" spans="2:9" s="32" customFormat="1" ht="15" thickBot="1" x14ac:dyDescent="0.2">
      <c r="B25" s="54" t="s">
        <v>36</v>
      </c>
      <c r="C25" s="57">
        <f>C16</f>
        <v>21.706059460000002</v>
      </c>
      <c r="D25" s="62">
        <v>38.07</v>
      </c>
      <c r="E25" s="55" t="str">
        <f t="shared" ref="E25:E28" si="2">IF(C25&gt;D25,"YES","NO")</f>
        <v>NO</v>
      </c>
      <c r="F25" s="52">
        <f>F16</f>
        <v>19.946361589999999</v>
      </c>
      <c r="G25" s="52">
        <f>C25-F25</f>
        <v>1.7596978700000037</v>
      </c>
      <c r="H25" s="62">
        <v>2.81</v>
      </c>
      <c r="I25" s="55" t="str">
        <f t="shared" ref="I25:I28" si="3">IF(G25&gt;H25,"YES","NO")</f>
        <v>NO</v>
      </c>
    </row>
    <row r="26" spans="2:9" s="32" customFormat="1" ht="15" thickBot="1" x14ac:dyDescent="0.2">
      <c r="B26" s="54" t="s">
        <v>37</v>
      </c>
      <c r="C26" s="57">
        <f>C17</f>
        <v>18.970736300000002</v>
      </c>
      <c r="D26" s="62">
        <v>34.81</v>
      </c>
      <c r="E26" s="55" t="str">
        <f t="shared" si="2"/>
        <v>NO</v>
      </c>
      <c r="F26" s="52">
        <f t="shared" ref="F26:F28" si="4">F17</f>
        <v>18.20821201</v>
      </c>
      <c r="G26" s="52">
        <f>C26-F26</f>
        <v>0.76252429000000177</v>
      </c>
      <c r="H26" s="62">
        <v>2.4</v>
      </c>
      <c r="I26" s="55" t="str">
        <f t="shared" si="3"/>
        <v>NO</v>
      </c>
    </row>
    <row r="27" spans="2:9" s="32" customFormat="1" ht="15" thickBot="1" x14ac:dyDescent="0.2">
      <c r="B27" s="54" t="s">
        <v>38</v>
      </c>
      <c r="C27" s="57">
        <f>C18</f>
        <v>41.948614560000003</v>
      </c>
      <c r="D27" s="62">
        <v>47.19</v>
      </c>
      <c r="E27" s="55" t="str">
        <f t="shared" si="2"/>
        <v>NO</v>
      </c>
      <c r="F27" s="52">
        <f t="shared" si="4"/>
        <v>41.58072275</v>
      </c>
      <c r="G27" s="52">
        <f>C27-F27</f>
        <v>0.36789181000000326</v>
      </c>
      <c r="H27" s="62">
        <v>0.98</v>
      </c>
      <c r="I27" s="55" t="str">
        <f t="shared" si="3"/>
        <v>NO</v>
      </c>
    </row>
    <row r="28" spans="2:9" s="32" customFormat="1" ht="15" thickBot="1" x14ac:dyDescent="0.2">
      <c r="B28" s="54" t="s">
        <v>39</v>
      </c>
      <c r="C28" s="57">
        <f>C19</f>
        <v>1.1931160700000001</v>
      </c>
      <c r="D28" s="62">
        <v>1.93</v>
      </c>
      <c r="E28" s="55" t="str">
        <f t="shared" si="2"/>
        <v>NO</v>
      </c>
      <c r="F28" s="52">
        <f t="shared" si="4"/>
        <v>1.15352152</v>
      </c>
      <c r="G28" s="52">
        <f>C28-F28</f>
        <v>3.9594550000000117E-2</v>
      </c>
      <c r="H28" s="62">
        <v>0.12</v>
      </c>
      <c r="I28" s="55" t="str">
        <f t="shared" si="3"/>
        <v>NO</v>
      </c>
    </row>
    <row r="29" spans="2:9" x14ac:dyDescent="0.15">
      <c r="D29" s="32"/>
      <c r="E29" s="32"/>
    </row>
    <row r="30" spans="2:9" x14ac:dyDescent="0.15"/>
    <row r="31" spans="2:9" x14ac:dyDescent="0.15"/>
    <row r="32" spans="2:9"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sheetData>
  <pageMargins left="0.7" right="0.7" top="0.75" bottom="0.75" header="0.3" footer="0.3"/>
  <pageSetup paperSize="9" scale="63" orientation="landscape" verticalDpi="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FF"/>
    <pageSetUpPr fitToPage="1"/>
  </sheetPr>
  <dimension ref="A1:Y39"/>
  <sheetViews>
    <sheetView showRowColHeaders="0" zoomScale="80" zoomScaleNormal="80" workbookViewId="0">
      <selection activeCell="Y32" sqref="Y32"/>
    </sheetView>
  </sheetViews>
  <sheetFormatPr baseColWidth="10" defaultColWidth="0" defaultRowHeight="15" customHeight="1" zeroHeight="1" x14ac:dyDescent="0.2"/>
  <cols>
    <col min="1" max="1" width="4.33203125" style="12" customWidth="1"/>
    <col min="2" max="25" width="9.1640625" style="12" customWidth="1"/>
    <col min="26" max="16384" width="9.1640625" style="12" hidden="1"/>
  </cols>
  <sheetData>
    <row r="1" spans="1:24" ht="18" x14ac:dyDescent="0.2">
      <c r="A1" s="13" t="s">
        <v>48</v>
      </c>
    </row>
    <row r="2" spans="1:24" ht="9.75" customHeight="1" x14ac:dyDescent="0.2"/>
    <row r="3" spans="1:24" ht="30.75" customHeight="1" x14ac:dyDescent="0.2">
      <c r="B3" s="76" t="s">
        <v>49</v>
      </c>
      <c r="C3" s="76"/>
      <c r="D3" s="76"/>
      <c r="E3" s="76"/>
      <c r="F3" s="76"/>
      <c r="G3" s="76"/>
      <c r="H3" s="76"/>
      <c r="I3" s="76"/>
      <c r="J3" s="76"/>
      <c r="K3" s="76"/>
      <c r="L3" s="76"/>
      <c r="M3" s="76"/>
      <c r="N3" s="76"/>
      <c r="O3" s="76"/>
      <c r="P3" s="76"/>
      <c r="Q3" s="76"/>
      <c r="R3" s="76"/>
      <c r="S3" s="76"/>
      <c r="T3" s="76"/>
      <c r="U3" s="76"/>
      <c r="V3" s="76"/>
      <c r="W3" s="76"/>
      <c r="X3" s="76"/>
    </row>
    <row r="4" spans="1:24" x14ac:dyDescent="0.2"/>
    <row r="5" spans="1:24" x14ac:dyDescent="0.2"/>
    <row r="6" spans="1:24" x14ac:dyDescent="0.2"/>
    <row r="7" spans="1:24" x14ac:dyDescent="0.2"/>
    <row r="8" spans="1:24" x14ac:dyDescent="0.2"/>
    <row r="9" spans="1:24" x14ac:dyDescent="0.2"/>
    <row r="10" spans="1:24" x14ac:dyDescent="0.2"/>
    <row r="11" spans="1:24" x14ac:dyDescent="0.2"/>
    <row r="12" spans="1:24" x14ac:dyDescent="0.2"/>
    <row r="13" spans="1:24" x14ac:dyDescent="0.2"/>
    <row r="14" spans="1:24" x14ac:dyDescent="0.2"/>
    <row r="15" spans="1:24" x14ac:dyDescent="0.2"/>
    <row r="16" spans="1:24" x14ac:dyDescent="0.2"/>
    <row r="17" spans="6:7" x14ac:dyDescent="0.2"/>
    <row r="18" spans="6:7" x14ac:dyDescent="0.2"/>
    <row r="19" spans="6:7" x14ac:dyDescent="0.2">
      <c r="F19" s="45"/>
      <c r="G19" s="46"/>
    </row>
    <row r="20" spans="6:7" x14ac:dyDescent="0.2">
      <c r="F20" s="45"/>
      <c r="G20" s="46"/>
    </row>
    <row r="21" spans="6:7" x14ac:dyDescent="0.2">
      <c r="F21" s="45"/>
      <c r="G21" s="46"/>
    </row>
    <row r="22" spans="6:7" x14ac:dyDescent="0.2">
      <c r="F22" s="45"/>
      <c r="G22" s="46"/>
    </row>
    <row r="23" spans="6:7" x14ac:dyDescent="0.2"/>
    <row r="24" spans="6:7" x14ac:dyDescent="0.2"/>
    <row r="25" spans="6:7" x14ac:dyDescent="0.2"/>
    <row r="26" spans="6:7" x14ac:dyDescent="0.2"/>
    <row r="27" spans="6:7" x14ac:dyDescent="0.2"/>
    <row r="28" spans="6:7" x14ac:dyDescent="0.2">
      <c r="F28" s="45"/>
      <c r="G28" s="46"/>
    </row>
    <row r="29" spans="6:7" x14ac:dyDescent="0.2">
      <c r="F29" s="45"/>
      <c r="G29" s="46"/>
    </row>
    <row r="30" spans="6:7" x14ac:dyDescent="0.2">
      <c r="F30" s="45"/>
      <c r="G30" s="46"/>
    </row>
    <row r="31" spans="6:7" x14ac:dyDescent="0.2">
      <c r="F31" s="45"/>
      <c r="G31" s="46"/>
    </row>
    <row r="32" spans="6:7" x14ac:dyDescent="0.2"/>
    <row r="33" x14ac:dyDescent="0.2"/>
    <row r="34" x14ac:dyDescent="0.2"/>
    <row r="35" x14ac:dyDescent="0.2"/>
    <row r="36" x14ac:dyDescent="0.2"/>
    <row r="37" x14ac:dyDescent="0.2"/>
    <row r="38" x14ac:dyDescent="0.2"/>
    <row r="39" hidden="1" x14ac:dyDescent="0.2"/>
  </sheetData>
  <mergeCells count="1">
    <mergeCell ref="B3:X3"/>
  </mergeCells>
  <pageMargins left="0.7" right="0.7" top="0.75" bottom="0.75" header="0.3" footer="0.3"/>
  <pageSetup paperSize="9"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11CDF-D712-406D-89A6-C67B9BEEE488}">
  <sheetPr>
    <tabColor rgb="FF33CCFF"/>
  </sheetPr>
  <dimension ref="A1:P34"/>
  <sheetViews>
    <sheetView zoomScale="85" zoomScaleNormal="85" zoomScaleSheetLayoutView="85" workbookViewId="0"/>
  </sheetViews>
  <sheetFormatPr baseColWidth="10" defaultColWidth="0" defaultRowHeight="14.5" customHeight="1" zeroHeight="1" x14ac:dyDescent="0.2"/>
  <cols>
    <col min="1" max="16" width="9" style="12" customWidth="1"/>
    <col min="17" max="16384" width="9" style="12" hidden="1"/>
  </cols>
  <sheetData>
    <row r="1" ht="15" x14ac:dyDescent="0.2"/>
    <row r="2" ht="15" x14ac:dyDescent="0.2"/>
    <row r="3" ht="15" x14ac:dyDescent="0.2"/>
    <row r="4" ht="15" x14ac:dyDescent="0.2"/>
    <row r="5" ht="15" x14ac:dyDescent="0.2"/>
    <row r="6" ht="15" x14ac:dyDescent="0.2"/>
    <row r="7" ht="15" x14ac:dyDescent="0.2"/>
    <row r="8" ht="15" x14ac:dyDescent="0.2"/>
    <row r="9" ht="15" x14ac:dyDescent="0.2"/>
    <row r="10" ht="15" x14ac:dyDescent="0.2"/>
    <row r="11" ht="15" x14ac:dyDescent="0.2"/>
    <row r="12" ht="15" x14ac:dyDescent="0.2"/>
    <row r="13" ht="15" x14ac:dyDescent="0.2"/>
    <row r="14" ht="15" x14ac:dyDescent="0.2"/>
    <row r="15" ht="15" x14ac:dyDescent="0.2"/>
    <row r="16" ht="15" x14ac:dyDescent="0.2"/>
    <row r="17" ht="15" x14ac:dyDescent="0.2"/>
    <row r="18" ht="15" x14ac:dyDescent="0.2"/>
    <row r="19" ht="15" x14ac:dyDescent="0.2"/>
    <row r="20" ht="15" x14ac:dyDescent="0.2"/>
    <row r="21" ht="15" x14ac:dyDescent="0.2"/>
    <row r="22" ht="15" x14ac:dyDescent="0.2"/>
    <row r="23" ht="15" x14ac:dyDescent="0.2"/>
    <row r="24" ht="15" x14ac:dyDescent="0.2"/>
    <row r="25" ht="15" x14ac:dyDescent="0.2"/>
    <row r="26" ht="15" x14ac:dyDescent="0.2"/>
    <row r="27" ht="15" x14ac:dyDescent="0.2"/>
    <row r="28" ht="15" x14ac:dyDescent="0.2"/>
    <row r="29" ht="15" x14ac:dyDescent="0.2"/>
    <row r="30" ht="15" x14ac:dyDescent="0.2"/>
    <row r="31" ht="15" x14ac:dyDescent="0.2"/>
    <row r="32" ht="15" x14ac:dyDescent="0.2"/>
    <row r="33" ht="15" x14ac:dyDescent="0.2"/>
    <row r="34" ht="1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19C46-DCDA-4396-B40E-6CAC783E9AB9}">
  <sheetPr>
    <tabColor rgb="FF33CCFF"/>
  </sheetPr>
  <dimension ref="A1:P34"/>
  <sheetViews>
    <sheetView zoomScale="85" zoomScaleNormal="85" zoomScaleSheetLayoutView="85" workbookViewId="0"/>
  </sheetViews>
  <sheetFormatPr baseColWidth="10" defaultColWidth="0" defaultRowHeight="14.5" customHeight="1" zeroHeight="1" x14ac:dyDescent="0.2"/>
  <cols>
    <col min="1" max="16" width="9" style="12" customWidth="1"/>
    <col min="17" max="16384" width="9" style="12" hidden="1"/>
  </cols>
  <sheetData>
    <row r="1" ht="15" x14ac:dyDescent="0.2"/>
    <row r="2" ht="15" x14ac:dyDescent="0.2"/>
    <row r="3" ht="15" x14ac:dyDescent="0.2"/>
    <row r="4" ht="15" x14ac:dyDescent="0.2"/>
    <row r="5" ht="15" x14ac:dyDescent="0.2"/>
    <row r="6" ht="15" x14ac:dyDescent="0.2"/>
    <row r="7" ht="15" x14ac:dyDescent="0.2"/>
    <row r="8" ht="15" x14ac:dyDescent="0.2"/>
    <row r="9" ht="15" x14ac:dyDescent="0.2"/>
    <row r="10" ht="15" x14ac:dyDescent="0.2"/>
    <row r="11" ht="15" x14ac:dyDescent="0.2"/>
    <row r="12" ht="15" x14ac:dyDescent="0.2"/>
    <row r="13" ht="15" x14ac:dyDescent="0.2"/>
    <row r="14" ht="15" x14ac:dyDescent="0.2"/>
    <row r="15" ht="15" x14ac:dyDescent="0.2"/>
    <row r="16" ht="15" x14ac:dyDescent="0.2"/>
    <row r="17" ht="15" x14ac:dyDescent="0.2"/>
    <row r="18" ht="15" x14ac:dyDescent="0.2"/>
    <row r="19" ht="15" x14ac:dyDescent="0.2"/>
    <row r="20" ht="15" x14ac:dyDescent="0.2"/>
    <row r="21" ht="15" x14ac:dyDescent="0.2"/>
    <row r="22" ht="15" x14ac:dyDescent="0.2"/>
    <row r="23" ht="15" x14ac:dyDescent="0.2"/>
    <row r="24" ht="15" x14ac:dyDescent="0.2"/>
    <row r="25" ht="15" x14ac:dyDescent="0.2"/>
    <row r="26" ht="15" x14ac:dyDescent="0.2"/>
    <row r="27" ht="15" x14ac:dyDescent="0.2"/>
    <row r="28" ht="15" x14ac:dyDescent="0.2"/>
    <row r="29" ht="15" x14ac:dyDescent="0.2"/>
    <row r="30" ht="15" x14ac:dyDescent="0.2"/>
    <row r="31" ht="15" x14ac:dyDescent="0.2"/>
    <row r="32" ht="15" x14ac:dyDescent="0.2"/>
    <row r="33" ht="15" x14ac:dyDescent="0.2"/>
    <row r="34" ht="1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9353A-DFF9-4325-8326-95B7870E8283}">
  <sheetPr>
    <tabColor rgb="FF33CCFF"/>
  </sheetPr>
  <dimension ref="A1:P34"/>
  <sheetViews>
    <sheetView zoomScale="85" zoomScaleNormal="85" zoomScaleSheetLayoutView="85" workbookViewId="0"/>
  </sheetViews>
  <sheetFormatPr baseColWidth="10" defaultColWidth="0" defaultRowHeight="14.5" customHeight="1" zeroHeight="1" x14ac:dyDescent="0.2"/>
  <cols>
    <col min="1" max="16" width="9" style="12" customWidth="1"/>
    <col min="17" max="16384" width="9" style="12" hidden="1"/>
  </cols>
  <sheetData>
    <row r="1" ht="15" x14ac:dyDescent="0.2"/>
    <row r="2" ht="15" x14ac:dyDescent="0.2"/>
    <row r="3" ht="15" x14ac:dyDescent="0.2"/>
    <row r="4" ht="15" x14ac:dyDescent="0.2"/>
    <row r="5" ht="15" x14ac:dyDescent="0.2"/>
    <row r="6" ht="15" x14ac:dyDescent="0.2"/>
    <row r="7" ht="15" x14ac:dyDescent="0.2"/>
    <row r="8" ht="15" x14ac:dyDescent="0.2"/>
    <row r="9" ht="15" x14ac:dyDescent="0.2"/>
    <row r="10" ht="15" x14ac:dyDescent="0.2"/>
    <row r="11" ht="15" x14ac:dyDescent="0.2"/>
    <row r="12" ht="15" x14ac:dyDescent="0.2"/>
    <row r="13" ht="15" x14ac:dyDescent="0.2"/>
    <row r="14" ht="15" x14ac:dyDescent="0.2"/>
    <row r="15" ht="15" x14ac:dyDescent="0.2"/>
    <row r="16" ht="15" x14ac:dyDescent="0.2"/>
    <row r="17" ht="15" x14ac:dyDescent="0.2"/>
    <row r="18" ht="15" x14ac:dyDescent="0.2"/>
    <row r="19" ht="15" x14ac:dyDescent="0.2"/>
    <row r="20" ht="15" x14ac:dyDescent="0.2"/>
    <row r="21" ht="15" x14ac:dyDescent="0.2"/>
    <row r="22" ht="15" x14ac:dyDescent="0.2"/>
    <row r="23" ht="15" x14ac:dyDescent="0.2"/>
    <row r="24" ht="15" x14ac:dyDescent="0.2"/>
    <row r="25" ht="15" x14ac:dyDescent="0.2"/>
    <row r="26" ht="15" x14ac:dyDescent="0.2"/>
    <row r="27" ht="15" x14ac:dyDescent="0.2"/>
    <row r="28" ht="15" x14ac:dyDescent="0.2"/>
    <row r="29" ht="15" x14ac:dyDescent="0.2"/>
    <row r="30" ht="15" x14ac:dyDescent="0.2"/>
    <row r="31" ht="15" x14ac:dyDescent="0.2"/>
    <row r="32" ht="15" x14ac:dyDescent="0.2"/>
    <row r="33" ht="15" x14ac:dyDescent="0.2"/>
    <row r="34" ht="1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F9BB9-ABFD-4891-8170-CE6FD31536D6}">
  <sheetPr>
    <tabColor rgb="FF33CCFF"/>
  </sheetPr>
  <dimension ref="A1:P34"/>
  <sheetViews>
    <sheetView zoomScale="85" zoomScaleNormal="85" zoomScaleSheetLayoutView="85" workbookViewId="0"/>
  </sheetViews>
  <sheetFormatPr baseColWidth="10" defaultColWidth="0" defaultRowHeight="14.5" customHeight="1" zeroHeight="1" x14ac:dyDescent="0.2"/>
  <cols>
    <col min="1" max="16" width="9" style="12" customWidth="1"/>
    <col min="17" max="16384" width="9" style="12" hidden="1"/>
  </cols>
  <sheetData>
    <row r="1" ht="15" x14ac:dyDescent="0.2"/>
    <row r="2" ht="15" x14ac:dyDescent="0.2"/>
    <row r="3" ht="15" x14ac:dyDescent="0.2"/>
    <row r="4" ht="15" x14ac:dyDescent="0.2"/>
    <row r="5" ht="15" x14ac:dyDescent="0.2"/>
    <row r="6" ht="15" x14ac:dyDescent="0.2"/>
    <row r="7" ht="15" x14ac:dyDescent="0.2"/>
    <row r="8" ht="15" x14ac:dyDescent="0.2"/>
    <row r="9" ht="15" x14ac:dyDescent="0.2"/>
    <row r="10" ht="15" x14ac:dyDescent="0.2"/>
    <row r="11" ht="15" x14ac:dyDescent="0.2"/>
    <row r="12" ht="15" x14ac:dyDescent="0.2"/>
    <row r="13" ht="15" x14ac:dyDescent="0.2"/>
    <row r="14" ht="15" x14ac:dyDescent="0.2"/>
    <row r="15" ht="15" x14ac:dyDescent="0.2"/>
    <row r="16" ht="15" x14ac:dyDescent="0.2"/>
    <row r="17" ht="15" x14ac:dyDescent="0.2"/>
    <row r="18" ht="15" x14ac:dyDescent="0.2"/>
    <row r="19" ht="15" x14ac:dyDescent="0.2"/>
    <row r="20" ht="15" x14ac:dyDescent="0.2"/>
    <row r="21" ht="15" x14ac:dyDescent="0.2"/>
    <row r="22" ht="15" x14ac:dyDescent="0.2"/>
    <row r="23" ht="15" x14ac:dyDescent="0.2"/>
    <row r="24" ht="15" x14ac:dyDescent="0.2"/>
    <row r="25" ht="15" x14ac:dyDescent="0.2"/>
    <row r="26" ht="15" x14ac:dyDescent="0.2"/>
    <row r="27" ht="15" x14ac:dyDescent="0.2"/>
    <row r="28" ht="15" x14ac:dyDescent="0.2"/>
    <row r="29" ht="15" x14ac:dyDescent="0.2"/>
    <row r="30" ht="15" x14ac:dyDescent="0.2"/>
    <row r="31" ht="15" x14ac:dyDescent="0.2"/>
    <row r="32" ht="15" x14ac:dyDescent="0.2"/>
    <row r="33" ht="15" x14ac:dyDescent="0.2"/>
    <row r="34" ht="15"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D36"/>
  <sheetViews>
    <sheetView showRowColHeaders="0" zoomScale="80" zoomScaleNormal="80" workbookViewId="0">
      <selection activeCell="C35" sqref="C35"/>
    </sheetView>
  </sheetViews>
  <sheetFormatPr baseColWidth="10" defaultColWidth="0" defaultRowHeight="14" zeroHeight="1" x14ac:dyDescent="0.15"/>
  <cols>
    <col min="1" max="1" width="3.83203125" style="1" customWidth="1"/>
    <col min="2" max="2" width="36" style="1" customWidth="1"/>
    <col min="3" max="3" width="169.1640625" style="1" customWidth="1"/>
    <col min="4" max="4" width="9.1640625" style="1" customWidth="1"/>
    <col min="5" max="16384" width="9.1640625" style="1" hidden="1"/>
  </cols>
  <sheetData>
    <row r="1" spans="2:4" ht="7.5" customHeight="1" x14ac:dyDescent="0.15"/>
    <row r="2" spans="2:4" ht="18" x14ac:dyDescent="0.2">
      <c r="B2" s="13" t="s">
        <v>12</v>
      </c>
    </row>
    <row r="3" spans="2:4" x14ac:dyDescent="0.15">
      <c r="B3" s="2" t="s">
        <v>50</v>
      </c>
    </row>
    <row r="4" spans="2:4" x14ac:dyDescent="0.15">
      <c r="B4" s="24"/>
    </row>
    <row r="5" spans="2:4" x14ac:dyDescent="0.15">
      <c r="B5" s="2"/>
    </row>
    <row r="6" spans="2:4" ht="42" x14ac:dyDescent="0.15">
      <c r="B6" s="5" t="s">
        <v>51</v>
      </c>
      <c r="C6" s="6" t="s">
        <v>52</v>
      </c>
      <c r="D6" s="70"/>
    </row>
    <row r="7" spans="2:4" ht="28" x14ac:dyDescent="0.15">
      <c r="B7" s="5" t="s">
        <v>53</v>
      </c>
      <c r="C7" s="6" t="s">
        <v>54</v>
      </c>
    </row>
    <row r="8" spans="2:4" x14ac:dyDescent="0.15">
      <c r="B8" s="5" t="s">
        <v>55</v>
      </c>
      <c r="C8" s="6" t="s">
        <v>56</v>
      </c>
    </row>
    <row r="9" spans="2:4" x14ac:dyDescent="0.15">
      <c r="B9" s="77" t="s">
        <v>57</v>
      </c>
      <c r="C9" s="67" t="s">
        <v>58</v>
      </c>
    </row>
    <row r="10" spans="2:4" x14ac:dyDescent="0.15">
      <c r="B10" s="78"/>
      <c r="C10" s="4"/>
    </row>
    <row r="11" spans="2:4" x14ac:dyDescent="0.15">
      <c r="B11" s="78"/>
      <c r="C11" s="4" t="s">
        <v>59</v>
      </c>
    </row>
    <row r="12" spans="2:4" x14ac:dyDescent="0.15">
      <c r="B12" s="78"/>
      <c r="C12" s="4" t="s">
        <v>60</v>
      </c>
    </row>
    <row r="13" spans="2:4" x14ac:dyDescent="0.15">
      <c r="B13" s="79"/>
      <c r="C13" s="68" t="s">
        <v>61</v>
      </c>
    </row>
    <row r="14" spans="2:4" x14ac:dyDescent="0.15">
      <c r="B14" s="5" t="s">
        <v>62</v>
      </c>
      <c r="C14" s="6" t="s">
        <v>63</v>
      </c>
    </row>
    <row r="15" spans="2:4" x14ac:dyDescent="0.15">
      <c r="B15" s="5" t="s">
        <v>64</v>
      </c>
      <c r="C15" s="6" t="s">
        <v>65</v>
      </c>
    </row>
    <row r="16" spans="2:4" x14ac:dyDescent="0.15">
      <c r="B16" s="5" t="s">
        <v>66</v>
      </c>
      <c r="C16" s="6" t="s">
        <v>67</v>
      </c>
    </row>
    <row r="17" spans="2:3" x14ac:dyDescent="0.15">
      <c r="B17" s="77" t="s">
        <v>68</v>
      </c>
      <c r="C17" s="67" t="s">
        <v>69</v>
      </c>
    </row>
    <row r="18" spans="2:3" ht="28" x14ac:dyDescent="0.15">
      <c r="B18" s="79"/>
      <c r="C18" s="68" t="s">
        <v>70</v>
      </c>
    </row>
    <row r="19" spans="2:3" x14ac:dyDescent="0.15">
      <c r="B19" s="5" t="s">
        <v>71</v>
      </c>
      <c r="C19" s="6" t="s">
        <v>72</v>
      </c>
    </row>
    <row r="20" spans="2:3" ht="28" x14ac:dyDescent="0.15">
      <c r="B20" s="66" t="s">
        <v>73</v>
      </c>
      <c r="C20" s="3" t="s">
        <v>74</v>
      </c>
    </row>
    <row r="21" spans="2:3" x14ac:dyDescent="0.15">
      <c r="B21" s="5" t="s">
        <v>75</v>
      </c>
      <c r="C21" s="6" t="s">
        <v>76</v>
      </c>
    </row>
    <row r="22" spans="2:3" x14ac:dyDescent="0.15">
      <c r="B22" s="5" t="s">
        <v>77</v>
      </c>
      <c r="C22" s="6" t="s">
        <v>78</v>
      </c>
    </row>
    <row r="23" spans="2:3" ht="28" x14ac:dyDescent="0.15">
      <c r="B23" s="5" t="s">
        <v>79</v>
      </c>
      <c r="C23" s="6" t="s">
        <v>80</v>
      </c>
    </row>
    <row r="24" spans="2:3" x14ac:dyDescent="0.15">
      <c r="B24" s="77" t="s">
        <v>81</v>
      </c>
      <c r="C24" s="80" t="s">
        <v>82</v>
      </c>
    </row>
    <row r="25" spans="2:3" x14ac:dyDescent="0.15">
      <c r="B25" s="79"/>
      <c r="C25" s="81"/>
    </row>
    <row r="26" spans="2:3" x14ac:dyDescent="0.15">
      <c r="B26" s="5" t="s">
        <v>83</v>
      </c>
      <c r="C26" s="6" t="s">
        <v>84</v>
      </c>
    </row>
    <row r="27" spans="2:3" x14ac:dyDescent="0.15">
      <c r="B27" s="69"/>
      <c r="C27" s="69"/>
    </row>
    <row r="28" spans="2:3" x14ac:dyDescent="0.15">
      <c r="B28" s="69"/>
      <c r="C28" s="69"/>
    </row>
    <row r="29" spans="2:3" x14ac:dyDescent="0.15">
      <c r="B29" s="69"/>
      <c r="C29" s="69"/>
    </row>
    <row r="30" spans="2:3" x14ac:dyDescent="0.15">
      <c r="B30" s="69"/>
      <c r="C30" s="69"/>
    </row>
    <row r="31" spans="2:3" x14ac:dyDescent="0.15">
      <c r="B31" s="69"/>
      <c r="C31" s="69"/>
    </row>
    <row r="32" spans="2:3" x14ac:dyDescent="0.15">
      <c r="B32" s="69"/>
      <c r="C32" s="69"/>
    </row>
    <row r="33" spans="2:3" x14ac:dyDescent="0.15">
      <c r="B33" s="69"/>
      <c r="C33" s="69"/>
    </row>
    <row r="34" spans="2:3" x14ac:dyDescent="0.15"/>
    <row r="35" spans="2:3" x14ac:dyDescent="0.15"/>
    <row r="36" spans="2:3" x14ac:dyDescent="0.15"/>
  </sheetData>
  <mergeCells count="4">
    <mergeCell ref="B9:B13"/>
    <mergeCell ref="B17:B18"/>
    <mergeCell ref="B24:B25"/>
    <mergeCell ref="C24:C25"/>
  </mergeCells>
  <pageMargins left="0.7" right="0.7" top="0.75" bottom="0.75" header="0.3" footer="0.3"/>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D36"/>
  <sheetViews>
    <sheetView showRowColHeaders="0" zoomScaleNormal="100" workbookViewId="0">
      <selection activeCell="B2" sqref="B2:C35"/>
    </sheetView>
  </sheetViews>
  <sheetFormatPr baseColWidth="10" defaultColWidth="0" defaultRowHeight="14" zeroHeight="1" x14ac:dyDescent="0.15"/>
  <cols>
    <col min="1" max="1" width="3.83203125" style="1" customWidth="1"/>
    <col min="2" max="2" width="36" style="1" customWidth="1"/>
    <col min="3" max="3" width="169.1640625" style="1" customWidth="1"/>
    <col min="4" max="4" width="9.1640625" style="1" customWidth="1"/>
    <col min="5" max="16384" width="9.1640625" style="1" hidden="1"/>
  </cols>
  <sheetData>
    <row r="1" spans="2:4" ht="7.5" customHeight="1" x14ac:dyDescent="0.15"/>
    <row r="2" spans="2:4" ht="18" x14ac:dyDescent="0.2">
      <c r="B2" s="13" t="s">
        <v>85</v>
      </c>
    </row>
    <row r="3" spans="2:4" x14ac:dyDescent="0.15">
      <c r="B3" s="2"/>
    </row>
    <row r="4" spans="2:4" x14ac:dyDescent="0.15">
      <c r="B4" s="24"/>
    </row>
    <row r="5" spans="2:4" x14ac:dyDescent="0.15">
      <c r="B5" s="2"/>
    </row>
    <row r="6" spans="2:4" x14ac:dyDescent="0.15">
      <c r="B6" s="69"/>
      <c r="C6" s="70"/>
    </row>
    <row r="7" spans="2:4" x14ac:dyDescent="0.15">
      <c r="B7" s="69"/>
      <c r="C7" s="70"/>
      <c r="D7" s="70"/>
    </row>
    <row r="8" spans="2:4" x14ac:dyDescent="0.15">
      <c r="B8" s="69"/>
      <c r="C8" s="70"/>
    </row>
    <row r="9" spans="2:4" x14ac:dyDescent="0.15">
      <c r="B9" s="82"/>
      <c r="C9" s="70"/>
    </row>
    <row r="10" spans="2:4" x14ac:dyDescent="0.15">
      <c r="B10" s="82"/>
      <c r="C10" s="70"/>
    </row>
    <row r="11" spans="2:4" x14ac:dyDescent="0.15">
      <c r="B11" s="82"/>
      <c r="C11" s="70"/>
    </row>
    <row r="12" spans="2:4" x14ac:dyDescent="0.15">
      <c r="B12" s="69"/>
      <c r="C12" s="70"/>
    </row>
    <row r="13" spans="2:4" x14ac:dyDescent="0.15">
      <c r="B13" s="69"/>
      <c r="C13" s="70"/>
    </row>
    <row r="14" spans="2:4" x14ac:dyDescent="0.15">
      <c r="B14" s="69"/>
      <c r="C14" s="70"/>
    </row>
    <row r="15" spans="2:4" x14ac:dyDescent="0.15">
      <c r="B15" s="82"/>
      <c r="C15" s="70"/>
    </row>
    <row r="16" spans="2:4" x14ac:dyDescent="0.15">
      <c r="B16" s="82"/>
      <c r="C16" s="25"/>
    </row>
    <row r="17" spans="2:3" x14ac:dyDescent="0.15">
      <c r="B17" s="82"/>
      <c r="C17" s="25"/>
    </row>
    <row r="18" spans="2:3" x14ac:dyDescent="0.15">
      <c r="B18" s="82"/>
      <c r="C18" s="25"/>
    </row>
    <row r="19" spans="2:3" x14ac:dyDescent="0.15">
      <c r="B19" s="82"/>
      <c r="C19" s="70"/>
    </row>
    <row r="20" spans="2:3" x14ac:dyDescent="0.15">
      <c r="B20" s="69"/>
      <c r="C20" s="70"/>
    </row>
    <row r="21" spans="2:3" x14ac:dyDescent="0.15">
      <c r="B21" s="69"/>
      <c r="C21" s="70"/>
    </row>
    <row r="22" spans="2:3" x14ac:dyDescent="0.15">
      <c r="B22" s="69"/>
      <c r="C22" s="70"/>
    </row>
    <row r="23" spans="2:3" x14ac:dyDescent="0.15">
      <c r="B23" s="82"/>
      <c r="C23" s="70"/>
    </row>
    <row r="24" spans="2:3" x14ac:dyDescent="0.15">
      <c r="B24" s="82"/>
      <c r="C24" s="70"/>
    </row>
    <row r="25" spans="2:3" x14ac:dyDescent="0.15">
      <c r="B25" s="69"/>
      <c r="C25" s="70"/>
    </row>
    <row r="26" spans="2:3" x14ac:dyDescent="0.15">
      <c r="B26" s="69"/>
      <c r="C26" s="70"/>
    </row>
    <row r="27" spans="2:3" x14ac:dyDescent="0.15">
      <c r="B27" s="69"/>
      <c r="C27" s="70"/>
    </row>
    <row r="28" spans="2:3" x14ac:dyDescent="0.15">
      <c r="B28" s="69"/>
      <c r="C28" s="70"/>
    </row>
    <row r="29" spans="2:3" x14ac:dyDescent="0.15">
      <c r="B29" s="69"/>
      <c r="C29" s="70"/>
    </row>
    <row r="30" spans="2:3" x14ac:dyDescent="0.15">
      <c r="B30" s="82"/>
      <c r="C30" s="83"/>
    </row>
    <row r="31" spans="2:3" x14ac:dyDescent="0.15">
      <c r="B31" s="82"/>
      <c r="C31" s="83"/>
    </row>
    <row r="32" spans="2:3" x14ac:dyDescent="0.15">
      <c r="B32" s="69"/>
      <c r="C32" s="70"/>
    </row>
    <row r="33" spans="2:3" x14ac:dyDescent="0.15">
      <c r="B33" s="69"/>
      <c r="C33" s="70"/>
    </row>
    <row r="34" spans="2:3" x14ac:dyDescent="0.15">
      <c r="B34" s="69"/>
      <c r="C34" s="70"/>
    </row>
    <row r="35" spans="2:3" x14ac:dyDescent="0.15">
      <c r="B35" s="69"/>
      <c r="C35" s="70"/>
    </row>
    <row r="36" spans="2:3" x14ac:dyDescent="0.15"/>
  </sheetData>
  <mergeCells count="5">
    <mergeCell ref="B9:B11"/>
    <mergeCell ref="B15:B19"/>
    <mergeCell ref="B23:B24"/>
    <mergeCell ref="B30:B31"/>
    <mergeCell ref="C30:C31"/>
  </mergeCells>
  <pageMargins left="0.7" right="0.7" top="0.75" bottom="0.75" header="0.3" footer="0.3"/>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72EEBAFC152448C4E459EB4B5B317" ma:contentTypeVersion="16431" ma:contentTypeDescription="Create a new document." ma:contentTypeScope="" ma:versionID="6bcce71f053b1539dff0685746678f19">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1e0bc86b-c382-43bf-8f28-77bb1dfbad92" targetNamespace="http://schemas.microsoft.com/office/2006/metadata/properties" ma:root="true" ma:fieldsID="f39a696999821bfc95fd37778aeb5bd3"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1e0bc86b-c382-43bf-8f28-77bb1dfbad92"/>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e0bc86b-c382-43bf-8f28-77bb1dfbad92"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DateTaken" ma:index="67" nillable="true" ma:displayName="MediaServiceDateTaken" ma:hidden="true" ma:internalName="MediaServiceDateTaken" ma:readOnly="true">
      <xsd:simpleType>
        <xsd:restriction base="dms:Text"/>
      </xsd:simpleType>
    </xsd:element>
    <xsd:element name="CIRRUSPreviousRetentionPolicy" ma:index="70" nillable="true" ma:displayName="Previous Retention Policy" ma:internalName="CIRRUSPreviousRetentionPolicy">
      <xsd:simpleType>
        <xsd:restriction base="dms:Note">
          <xsd:maxLength value="255"/>
        </xsd:restriction>
      </xsd:simpleType>
    </xsd:element>
    <xsd:element name="LegacyCaseReferenceNumber" ma:index="71" nillable="true" ma:displayName="Legacy Case Reference Number" ma:internalName="LegacyCaseReferenceNumber">
      <xsd:simpleType>
        <xsd:restriction base="dms:Note">
          <xsd:maxLength value="255"/>
        </xsd:restriction>
      </xsd:simpleType>
    </xsd:element>
    <xsd:element name="MediaServiceEventHashCode" ma:index="72" nillable="true" ma:displayName="MediaServiceEventHashCode" ma:hidden="true" ma:internalName="MediaServiceEventHashCode" ma:readOnly="true">
      <xsd:simpleType>
        <xsd:restriction base="dms:Text"/>
      </xsd:simpleType>
    </xsd:element>
    <xsd:element name="MediaServiceGenerationTime" ma:index="73"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2QFN7KK647Q6-1884990544-54118</_dlc_DocId>
    <_dlc_DocIdUrl xmlns="0063f72e-ace3-48fb-9c1f-5b513408b31f">
      <Url>https://beisgov.sharepoint.com/sites/beis/309/_layouts/15/DocIdRedir.aspx?ID=2QFN7KK647Q6-1884990544-54118</Url>
      <Description>2QFN7KK647Q6-1884990544-54118</Description>
    </_dlc_DocIdUrl>
    <Government_x0020_Body xmlns="b413c3fd-5a3b-4239-b985-69032e371c04">BEIS</Government_x0020_Body>
    <Date_x0020_Opened xmlns="b413c3fd-5a3b-4239-b985-69032e371c04">2018-05-03T13:58:30+00:00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RHI and Heat in Buildings</TermName>
          <TermId xmlns="http://schemas.microsoft.com/office/infopath/2007/PartnerControls">b45212cb-fb01-4d33-a19d-8398419bacb2</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197</Value>
    </TaxCatchAll>
    <LegacyNumericClass xmlns="b67a7830-db79-4a49-bf27-2aff92a2201a" xsi:nil="true"/>
    <LegacyCurrentLocation xmlns="b67a7830-db79-4a49-bf27-2aff92a2201a" xsi:nil="true"/>
    <SharedWithUsers xmlns="0063f72e-ace3-48fb-9c1f-5b513408b31f">
      <UserInfo>
        <DisplayName>Chambers, Paul (Heat &amp; Business Energy)</DisplayName>
        <AccountId>4388</AccountId>
        <AccountType/>
      </UserInfo>
      <UserInfo>
        <DisplayName>Lomacka, Magdalena (Clean Growth)</DisplayName>
        <AccountId>7426</AccountId>
        <AccountType/>
      </UserInfo>
      <UserInfo>
        <DisplayName>Fairbanks, Chris (Clean Growth)</DisplayName>
        <AccountId>13894</AccountId>
        <AccountType/>
      </UserInfo>
      <UserInfo>
        <DisplayName>White, James (BEIS)</DisplayName>
        <AccountId>4538</AccountId>
        <AccountType/>
      </UserInfo>
      <UserInfo>
        <DisplayName>Islam, Raihan (Clean Growth)</DisplayName>
        <AccountId>13404</AccountId>
        <AccountType/>
      </UserInfo>
      <UserInfo>
        <DisplayName>Cranston Turner, Joe (Clean Growth)</DisplayName>
        <AccountId>4977</AccountId>
        <AccountType/>
      </UserInfo>
      <UserInfo>
        <DisplayName>Prime, Julian (Analysis Directorate)</DisplayName>
        <AccountId>13408</AccountId>
        <AccountType/>
      </UserInfo>
    </SharedWithUsers>
    <LegacyCaseReferenceNumber xmlns="1e0bc86b-c382-43bf-8f28-77bb1dfbad92" xsi:nil="true"/>
    <CIRRUSPreviousRetentionPolicy xmlns="1e0bc86b-c382-43bf-8f28-77bb1dfbad9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06C942-7F39-4626-A0A7-49120D30F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1e0bc86b-c382-43bf-8f28-77bb1dfbad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678378-2CF2-4970-BAD3-D5DE10583CC8}">
  <ds:schemaRefs>
    <ds:schemaRef ds:uri="http://schemas.microsoft.com/sharepoint/events"/>
  </ds:schemaRefs>
</ds:datastoreItem>
</file>

<file path=customXml/itemProps3.xml><?xml version="1.0" encoding="utf-8"?>
<ds:datastoreItem xmlns:ds="http://schemas.openxmlformats.org/officeDocument/2006/customXml" ds:itemID="{A3F82030-7565-42DB-A7CC-11BE7CE695AD}">
  <ds:schemaRefs>
    <ds:schemaRef ds:uri="http://purl.org/dc/terms/"/>
    <ds:schemaRef ds:uri="http://schemas.microsoft.com/office/infopath/2007/PartnerControls"/>
    <ds:schemaRef ds:uri="b413c3fd-5a3b-4239-b985-69032e371c04"/>
    <ds:schemaRef ds:uri="http://schemas.openxmlformats.org/package/2006/metadata/core-properties"/>
    <ds:schemaRef ds:uri="http://schemas.microsoft.com/office/2006/metadata/properties"/>
    <ds:schemaRef ds:uri="1e0bc86b-c382-43bf-8f28-77bb1dfbad92"/>
    <ds:schemaRef ds:uri="b67a7830-db79-4a49-bf27-2aff92a2201a"/>
    <ds:schemaRef ds:uri="c963a4c1-1bb4-49f2-a011-9c776a7eed2a"/>
    <ds:schemaRef ds:uri="http://purl.org/dc/elements/1.1/"/>
    <ds:schemaRef ds:uri="a172083e-e40c-4314-b43a-827352a1ed2c"/>
    <ds:schemaRef ds:uri="http://schemas.microsoft.com/office/2006/documentManagement/types"/>
    <ds:schemaRef ds:uri="a8f60570-4bd3-4f2b-950b-a996de8ab151"/>
    <ds:schemaRef ds:uri="0063f72e-ace3-48fb-9c1f-5b513408b31f"/>
    <ds:schemaRef ds:uri="http://www.w3.org/XML/1998/namespace"/>
    <ds:schemaRef ds:uri="http://purl.org/dc/dcmitype/"/>
  </ds:schemaRefs>
</ds:datastoreItem>
</file>

<file path=customXml/itemProps4.xml><?xml version="1.0" encoding="utf-8"?>
<ds:datastoreItem xmlns:ds="http://schemas.openxmlformats.org/officeDocument/2006/customXml" ds:itemID="{A270648A-D162-4969-B8C2-E911919E61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1. Summary and Table 1.</vt:lpstr>
      <vt:lpstr>2. Graph interpretation</vt:lpstr>
      <vt:lpstr>3. ASHP graph</vt:lpstr>
      <vt:lpstr>3. GSHP graph</vt:lpstr>
      <vt:lpstr>3. Biomass graph</vt:lpstr>
      <vt:lpstr>3. Solar thermal graph</vt:lpstr>
      <vt:lpstr>4. Glossary</vt:lpstr>
      <vt:lpstr>5. Scheme background</vt:lpstr>
      <vt:lpstr>Introduction!Print_Area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2017-07-28T15:21:26Z</dcterms:created>
  <dcterms:modified xsi:type="dcterms:W3CDTF">2018-11-27T13:42:46Z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0x010100BCF72EEBAFC152448C4E459EB4B5B317</vt:lpwstr>
  </property>
  <property fmtid="{D5CDD505-2E9C-101B-9397-08002B2CF9AE}" pid="3" name="_dlc_DocIdItemGuid">
    <vt:lpwstr>6a798813-982e-431e-8d93-5de2d6689dd1</vt:lpwstr>
  </property>
  <property fmtid="{D5CDD505-2E9C-101B-9397-08002B2CF9AE}" pid="4" name="Business Unit">
    <vt:lpwstr>197;#RHI and Heat in Buildings|b45212cb-fb01-4d33-a19d-8398419bacb2</vt:lpwstr>
  </property>
</Properties>
</file>