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0"/>
  <workbookPr filterPrivacy="1"/>
  <xr:revisionPtr revIDLastSave="88" documentId="11_1F2AA5E9A35881D46DF4190766E6FCF25B30ED9D" xr6:coauthVersionLast="28" xr6:coauthVersionMax="28" xr10:uidLastSave="{A5F7CF01-9CC4-47E2-8BE9-9AC72E217E7A}"/>
  <bookViews>
    <workbookView xWindow="0" yWindow="460" windowWidth="38400" windowHeight="19860" tabRatio="804" xr2:uid="{00000000-000D-0000-FFFF-FFFF00000000}"/>
  </bookViews>
  <sheets>
    <sheet name="Introduction" sheetId="16" r:id="rId1"/>
    <sheet name="1. Summary and Table 1." sheetId="2" r:id="rId2"/>
    <sheet name="2. Graph interpretation" sheetId="17" r:id="rId3"/>
    <sheet name="3. ASHP graph" sheetId="24" r:id="rId4"/>
    <sheet name="3. GSHP graph" sheetId="25" r:id="rId5"/>
    <sheet name="3. Biomass graph" sheetId="26" r:id="rId6"/>
    <sheet name="3. Solar thermal graph" sheetId="27" r:id="rId7"/>
    <sheet name="4. Glossary" sheetId="3" r:id="rId8"/>
    <sheet name="5. Scheme background" sheetId="19" r:id="rId9"/>
  </sheets>
  <externalReferences>
    <externalReference r:id="rId10"/>
  </externalReferences>
  <definedNames>
    <definedName name="DME_LocalFile" hidden="1">"True"</definedName>
    <definedName name="_xlnm.Print_Area" localSheetId="0">Introduction!$A$1:$W$35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2" l="1"/>
  <c r="C23" i="2"/>
  <c r="F23" i="2" l="1"/>
  <c r="E19" i="2"/>
  <c r="E18" i="2"/>
  <c r="E17" i="2"/>
  <c r="E16" i="2"/>
  <c r="C25" i="2"/>
  <c r="E25" i="2" s="1"/>
  <c r="F25" i="2"/>
  <c r="G16" i="2"/>
  <c r="I16" i="2" s="1"/>
  <c r="C28" i="2"/>
  <c r="E28" i="2"/>
  <c r="C27" i="2"/>
  <c r="E27" i="2" s="1"/>
  <c r="F27" i="2"/>
  <c r="C26" i="2"/>
  <c r="G17" i="2"/>
  <c r="I17" i="2" s="1"/>
  <c r="F26" i="2"/>
  <c r="F28" i="2"/>
  <c r="G19" i="2"/>
  <c r="I19" i="2"/>
  <c r="G18" i="2"/>
  <c r="I18" i="2" s="1"/>
  <c r="G27" i="2"/>
  <c r="I27" i="2" s="1"/>
  <c r="G25" i="2"/>
  <c r="I25" i="2" s="1"/>
  <c r="G28" i="2" l="1"/>
  <c r="I28" i="2" s="1"/>
  <c r="G26" i="2"/>
  <c r="I26" i="2" s="1"/>
  <c r="E26" i="2"/>
</calcChain>
</file>

<file path=xl/sharedStrings.xml><?xml version="1.0" encoding="utf-8"?>
<sst xmlns="http://schemas.openxmlformats.org/spreadsheetml/2006/main" count="103" uniqueCount="92">
  <si>
    <t>TARIFF CHANGE NOTICE AND EXPENDITURE FORECAST STATEMENT</t>
  </si>
  <si>
    <t xml:space="preserve">This workbook contains the quarterly expenditure forecast statement for the Domestic RHI scheme. </t>
  </si>
  <si>
    <t>These documents are published by BEIS in accordance with Regulation 38 of the Domestic Renewable Heat Incentive Scheme Regulations 2014 ("the regulations").</t>
  </si>
  <si>
    <t>The figures in the publication show the expenditure forecasts for each tariff category within the Domestic scheme and compares them to the thresholds as set out in the regulations.</t>
  </si>
  <si>
    <t>Spreadsheet contents</t>
  </si>
  <si>
    <t>Summary</t>
  </si>
  <si>
    <t>- Table 1. Which contains the current expenditure forecasts for each tariff band and the relevant threshold values for the next assessment date</t>
  </si>
  <si>
    <t xml:space="preserve">- This tab also contains an executive summary explaining any changes that have occurred this month. It will also give details of any thresholds that have </t>
  </si>
  <si>
    <t>been exceeded or are likely to be exceeded in the coming quarterly assessment.</t>
  </si>
  <si>
    <t>Graph interpretation</t>
  </si>
  <si>
    <t xml:space="preserve">Graphs for each tariff category </t>
  </si>
  <si>
    <t xml:space="preserve"> - Showing forecast expenditure for all previous months</t>
  </si>
  <si>
    <t>Glossary</t>
  </si>
  <si>
    <t>Scheme background</t>
  </si>
  <si>
    <t>Further information about the operation of the domestic budget management mechanism is available at the following link:</t>
  </si>
  <si>
    <t>https://www.gov.uk/government/uploads/system/uploads/attachment_data/file/263190/Domestic_budget_management_publication_-_Dec_2013.pdf</t>
  </si>
  <si>
    <t>The following links are to additional information:</t>
  </si>
  <si>
    <t>Expenditure thresholds contained in the schedule to the RHI Regulations.</t>
  </si>
  <si>
    <t xml:space="preserve">BEIS official statistics – Renewable Heat Incentive (RHI) statistics </t>
  </si>
  <si>
    <t>BEIS guidance on degression</t>
  </si>
  <si>
    <t>If you have any comments regarding the format of the Monthly and/or Quarterly forecast publications please email rhi@beis.gov.uk marking your email ‘RHI – monthly forecast'</t>
  </si>
  <si>
    <t>Table 1: comparing forecast expenditure between quarters and against expenditure thresholds</t>
  </si>
  <si>
    <t>Tariff category</t>
  </si>
  <si>
    <t>Expenditure threshold (£m) for each technology, as at 31/10/2018</t>
  </si>
  <si>
    <t>Has the threshold been breached (YES/NO)</t>
  </si>
  <si>
    <t>Last quarter's forecast expenditure (£m) at 31/7/2018</t>
  </si>
  <si>
    <t>Growth from last quarter (£m)</t>
  </si>
  <si>
    <t>Growth threshold (£m)</t>
  </si>
  <si>
    <t>Has the growth threshold been breached (YES/NO)</t>
  </si>
  <si>
    <t>Description</t>
  </si>
  <si>
    <t xml:space="preserve">   Based on actual data provided by Ofgem</t>
  </si>
  <si>
    <t>This is the maximum  level of expenditure before tariff degressions may start</t>
  </si>
  <si>
    <t>Indicator variable</t>
  </si>
  <si>
    <t>Based on actual data provided by Ofgem</t>
  </si>
  <si>
    <t>Anticipated growth between 31/7/2018 and 31/10/2018</t>
  </si>
  <si>
    <t>Indicator variable. Has growth from previous quarter exceeded the growth threshold?</t>
  </si>
  <si>
    <t>Air source heat pumps</t>
  </si>
  <si>
    <t>Ground source heat pumps</t>
  </si>
  <si>
    <t>Biomass plants</t>
  </si>
  <si>
    <t>Solar thermal plants</t>
  </si>
  <si>
    <t>Table 2: comparing forecast expenditure between quarters and against super expenditure thresholds</t>
  </si>
  <si>
    <t>Super expenditure threshold (£m) for each technology, as at 31/10/2018</t>
  </si>
  <si>
    <t>Has the super  threshold been breached (YES/NO)</t>
  </si>
  <si>
    <t>Super growth threshold (£m)</t>
  </si>
  <si>
    <t>Has the super growth threshold been breached (YES/NO)</t>
  </si>
  <si>
    <t>Exceeding this threshold can trigger higher tariff degressions</t>
  </si>
  <si>
    <t>Indicator variable. Has expenditure exceeded the super expenditure threshold?</t>
  </si>
  <si>
    <t>Indicator variable. Has growth from previous quarter exceeded the super growth threshold?</t>
  </si>
  <si>
    <t>Guide to graph interpretation</t>
  </si>
  <si>
    <t>Graphs for the total forecast expenditure and each tariff category can be found in the following tabs. The graph makes it possible to compare each subsequent 12 month forecast expenditure against the anticipated expenditure and against the expenditure threshold. The example graph below does not contain real data and should be used only as a guide to help interpret the graphs on the following tabs.</t>
  </si>
  <si>
    <t xml:space="preserve">(The following definitions are provided to aid understanding of the terms used within this workbook). </t>
  </si>
  <si>
    <r>
      <t xml:space="preserve">Forecast expenditure </t>
    </r>
    <r>
      <rPr>
        <sz val="11"/>
        <color theme="1"/>
        <rFont val="Arial"/>
        <family val="2"/>
      </rPr>
      <t>(this can be total forecast  expenditure or forecasts for each tariff category)</t>
    </r>
  </si>
  <si>
    <t xml:space="preserve">These are estimates by BEIS of the cost of RHI payments over the next 12 months for each tariff category. The forecast takes into account all applications for systems installed on or after the 9 April 2014 but does not include failed and rejected applications.  The amounts are then compared against the expenditure thresholds to determine whether any tariffs will be reduced. </t>
  </si>
  <si>
    <t xml:space="preserve">Assessment dates </t>
  </si>
  <si>
    <t>These are the dates BEIS refers to when calculating actual forecast expenditure over the next 12 months.  Ofgem provides BEIS with data as at that date to enable it to prepare the forecasts. The relevant dates are: 30 April, 31 July, 31 October and 31 January in any year.</t>
  </si>
  <si>
    <t>Data (from Ofgem)</t>
  </si>
  <si>
    <t xml:space="preserve">This is data provided to BEIS by Ofgem detailing the number of applications it has received for accreditation, as well all installations it has already accredited by each assessment date.  </t>
  </si>
  <si>
    <t>Expenditure Forecast Statement</t>
  </si>
  <si>
    <t>This is a quarterly statement published by BEIS which sets out:</t>
  </si>
  <si>
    <r>
      <t xml:space="preserve"> </t>
    </r>
    <r>
      <rPr>
        <b/>
        <sz val="11"/>
        <color theme="1"/>
        <rFont val="Arial"/>
        <family val="2"/>
      </rPr>
      <t>Forecasts for each tariff</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</si>
  <si>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</si>
  <si>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</si>
  <si>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t>Expenditure threshold</t>
  </si>
  <si>
    <r>
      <t xml:space="preserve">This is a spending threshold which if exceeded can lead to a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</si>
  <si>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 xml:space="preserve">Super expenditure threshold </t>
  </si>
  <si>
    <r>
      <t xml:space="preserve">Another spending threshold which if exceeded can lead to further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</si>
  <si>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Increase in expenditure forecast</t>
  </si>
  <si>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t>
    </r>
    <r>
      <rPr>
        <sz val="11"/>
        <color theme="1"/>
        <rFont val="Arial"/>
        <family val="2"/>
      </rPr>
      <t xml:space="preserve"> compared to the last forecast for expenditure for that tariff category.</t>
    </r>
  </si>
  <si>
    <t>Monthly forecasts</t>
  </si>
  <si>
    <t>These are monthly reports published by BEIS on the GOV.UK</t>
  </si>
  <si>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</si>
  <si>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t>Quarterly forecast</t>
  </si>
  <si>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</si>
  <si>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t>Reduction</t>
  </si>
  <si>
    <t>This is the amount a tariff will be reduced by, expressed as a percentage.  The level of reduction will only be known once BEIS has completed its assessment of the data provided to it by Ofgem.   A tariff reduction will only be made one calendar month after the publication of the tariff change notice (contained in the quarterly forecast).</t>
  </si>
  <si>
    <t>Regulations</t>
  </si>
  <si>
    <t>The Domestic Renewable Heat Incentive Scheme Regulations 2014</t>
  </si>
  <si>
    <t>RHI</t>
  </si>
  <si>
    <t>Renewable Heat Incentive</t>
  </si>
  <si>
    <t>Tariff Change Notice</t>
  </si>
  <si>
    <t>This is a quarterly statement published by BEIS which sets out whether any tariffs will be reduced in the next tariff period.  The Tariff Change Notice must be published on the GOV.UK website by 1 June, 1 September, 1 December and 1 March in any given year. It will be accompanied by an Expenditure Forecast Statement.</t>
  </si>
  <si>
    <t>Tariff period</t>
  </si>
  <si>
    <t>This is a 3 month period commencing 1 January, 1 April, 1 July or 1 October in any given year.</t>
  </si>
  <si>
    <t>Tariffs</t>
  </si>
  <si>
    <t>These refer to the technology specific tariffs which are currently available under the domestic RHI scheme.</t>
  </si>
  <si>
    <t>Domestic RHI scheme background</t>
  </si>
  <si>
    <t>The data contained in this publication are based on the scheme data as at 31 October 2018, which have been provided by the Office of Gas and Electricity Markets (Ofgem) who administer the scheme.</t>
  </si>
  <si>
    <t>Forecast expenditure (£m) as at 31/10/2018</t>
  </si>
  <si>
    <t>The difference between forecast expenditure as at 31/10/2018 and 31/7/2018</t>
  </si>
  <si>
    <t>The next quarterly degression assessment will be published by 1 March 2018.</t>
  </si>
  <si>
    <t>Quarterly forecast for the Domestic RHI scheme as at 31 October 2018</t>
  </si>
  <si>
    <t>QUARTERLY EXPENDITURE FORECAST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</si>
</sst>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
    <numFmt numFmtId="165" formatCode="_-[$£-809]* #,##0_-;\-[$£-809]* #,##0_-;_-[$£-809]* &quot;-&quot;??_-;_-@_-"/>
    <numFmt numFmtId="166" formatCode="&quot;£&quot;#,##0.00"/>
  </numFmts>
  <fonts count="28"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sz val="11"/>
      <color rgb="FFFF0000"/>
      <name val="Arial"/>
      <family val="2"/>
    </font>
    <font>
      <b/>
      <sz val="20"/>
      <color rgb="FFFF0000"/>
      <name val="Arial"/>
      <family val="2"/>
    </font>
    <font>
      <b/>
      <sz val="12"/>
      <color rgb="FFFF0000"/>
      <name val="Arial"/>
      <family val="2"/>
    </font>
    <font>
      <sz val="11"/>
      <name val="Arial"/>
      <family val="2"/>
    </font>
    <font>
      <sz val="11"/>
      <name val="Calibri"/>
      <family val="2"/>
      <scheme val="minor"/>
    </font>
    <font>
      <i/>
      <sz val="11"/>
      <color rgb="FFFF0000"/>
      <name val="Arial"/>
      <family val="2"/>
    </font>
    <font>
      <b/>
      <sz val="10"/>
      <name val="Arial"/>
      <family val="2"/>
    </font>
    <font>
      <i/>
      <sz val="10"/>
      <name val="Arial"/>
      <family val="2"/>
    </font>
    <font>
      <sz val="10"/>
      <name val="Arial"/>
      <family val="2"/>
    </font>
    <font>
      <sz val="11"/>
      <color theme="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165" fontId="17" fillId="0" borderId="0"/>
    <xf numFmtId="9" fontId="17" fillId="0" borderId="0" applyFont="0" applyFill="0" applyBorder="0" applyAlignment="0" applyProtection="0"/>
  </cellStyleXfs>
  <cellXfs count="84">
    <xf numFmtId="0" fontId="0" fillId="0" borderId="0" xfId="0"/>
    <xf numFmtId="0" fontId="3" fillId="2" borderId="0" xfId="0" applyFont="1" applyFill="1"/>
    <xf numFmtId="0" fontId="7" fillId="2" borderId="0" xfId="0" applyFont="1" applyFill="1" applyAlignment="1">
      <alignment vertical="center"/>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indent="5"/>
    </xf>
    <xf numFmtId="0" fontId="8" fillId="2" borderId="8"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0" fillId="2" borderId="0" xfId="0" applyFont="1" applyFill="1" applyAlignment="1">
      <alignment vertical="center"/>
    </xf>
    <xf numFmtId="0" fontId="8" fillId="2" borderId="0" xfId="0" applyFont="1" applyFill="1"/>
    <xf numFmtId="0" fontId="3" fillId="2" borderId="0" xfId="0" quotePrefix="1" applyFont="1" applyFill="1" applyAlignment="1">
      <alignment vertical="center"/>
    </xf>
    <xf numFmtId="0" fontId="0" fillId="2" borderId="0" xfId="0" applyFill="1"/>
    <xf numFmtId="0" fontId="16" fillId="0" borderId="0" xfId="0" applyFont="1"/>
    <xf numFmtId="0" fontId="18" fillId="2" borderId="0" xfId="0" applyFont="1" applyFill="1"/>
    <xf numFmtId="0" fontId="19" fillId="0" borderId="0" xfId="0" applyFont="1"/>
    <xf numFmtId="0" fontId="3" fillId="2" borderId="0" xfId="0" applyFont="1" applyFill="1" applyAlignment="1">
      <alignment horizontal="center"/>
    </xf>
    <xf numFmtId="0" fontId="21" fillId="2" borderId="0" xfId="0" applyFont="1" applyFill="1"/>
    <xf numFmtId="0" fontId="21" fillId="2" borderId="0" xfId="0" applyFont="1" applyFill="1" applyAlignment="1">
      <alignment vertical="center"/>
    </xf>
    <xf numFmtId="0" fontId="22" fillId="0" borderId="0" xfId="0" applyFont="1"/>
    <xf numFmtId="0" fontId="22" fillId="2" borderId="0" xfId="0" applyFont="1" applyFill="1"/>
    <xf numFmtId="0" fontId="9" fillId="2" borderId="0" xfId="0" applyFont="1" applyFill="1"/>
    <xf numFmtId="49" fontId="21" fillId="2" borderId="0" xfId="0" quotePrefix="1" applyNumberFormat="1" applyFont="1" applyFill="1" applyAlignment="1">
      <alignment vertical="center"/>
    </xf>
    <xf numFmtId="0" fontId="11" fillId="2" borderId="0" xfId="0" applyFont="1" applyFill="1" applyAlignment="1">
      <alignment vertical="center" wrapText="1"/>
    </xf>
    <xf numFmtId="0" fontId="23" fillId="2" borderId="0" xfId="0" applyFont="1" applyFill="1" applyAlignment="1">
      <alignment vertical="center"/>
    </xf>
    <xf numFmtId="0" fontId="3" fillId="2" borderId="0" xfId="0" applyFont="1" applyFill="1" applyAlignment="1">
      <alignment horizontal="left" vertical="center" wrapText="1" indent="5"/>
    </xf>
    <xf numFmtId="0" fontId="21" fillId="2" borderId="0" xfId="0" applyFont="1" applyFill="1" applyAlignment="1">
      <alignment horizontal="left"/>
    </xf>
    <xf numFmtId="0" fontId="3" fillId="2" borderId="0" xfId="0" applyFont="1" applyFill="1" applyAlignment="1">
      <alignment horizontal="left"/>
    </xf>
    <xf numFmtId="166" fontId="6" fillId="2" borderId="0" xfId="0" applyNumberFormat="1" applyFont="1" applyFill="1" applyAlignment="1">
      <alignment horizontal="center"/>
    </xf>
    <xf numFmtId="164" fontId="6" fillId="0" borderId="0" xfId="0" applyNumberFormat="1" applyFont="1" applyAlignment="1">
      <alignment horizontal="center"/>
    </xf>
    <xf numFmtId="164" fontId="6" fillId="2" borderId="0" xfId="0" applyNumberFormat="1" applyFont="1" applyFill="1" applyAlignment="1">
      <alignment horizontal="center"/>
    </xf>
    <xf numFmtId="9" fontId="6" fillId="2" borderId="0" xfId="1" applyFont="1" applyFill="1" applyAlignment="1">
      <alignment horizontal="center"/>
    </xf>
    <xf numFmtId="0" fontId="3" fillId="0" borderId="0" xfId="0" applyFont="1"/>
    <xf numFmtId="0" fontId="14" fillId="2" borderId="1" xfId="0" applyFont="1" applyFill="1" applyBorder="1" applyAlignment="1">
      <alignment horizontal="center" vertical="center"/>
    </xf>
    <xf numFmtId="0" fontId="15" fillId="2" borderId="12" xfId="0" applyFont="1" applyFill="1" applyBorder="1" applyAlignment="1">
      <alignment horizontal="center" vertical="center"/>
    </xf>
    <xf numFmtId="0" fontId="25" fillId="2" borderId="1" xfId="0" applyFont="1" applyFill="1" applyBorder="1" applyAlignment="1">
      <alignment horizontal="center" vertical="center" wrapText="1"/>
    </xf>
    <xf numFmtId="164" fontId="6" fillId="2" borderId="0" xfId="0" applyNumberFormat="1" applyFont="1" applyFill="1" applyAlignment="1">
      <alignment horizontal="right"/>
    </xf>
    <xf numFmtId="0" fontId="12"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3" xfId="0" applyFont="1" applyFill="1" applyBorder="1" applyAlignment="1">
      <alignment horizontal="center" vertical="center" wrapText="1"/>
    </xf>
    <xf numFmtId="164" fontId="6" fillId="2" borderId="0" xfId="1" applyNumberFormat="1" applyFont="1" applyFill="1" applyAlignment="1">
      <alignment horizontal="right"/>
    </xf>
    <xf numFmtId="4" fontId="6" fillId="2" borderId="0" xfId="0" applyNumberFormat="1" applyFont="1" applyFill="1" applyAlignment="1">
      <alignment horizontal="center"/>
    </xf>
    <xf numFmtId="4" fontId="0" fillId="2" borderId="0" xfId="0" applyNumberFormat="1" applyFill="1"/>
    <xf numFmtId="0" fontId="24" fillId="0" borderId="11" xfId="0" applyFont="1" applyBorder="1" applyAlignment="1">
      <alignment horizontal="center" vertical="center" wrapText="1"/>
    </xf>
    <xf numFmtId="0" fontId="14" fillId="0" borderId="1" xfId="0" applyFont="1" applyBorder="1" applyAlignment="1">
      <alignment horizontal="center" vertical="center" wrapText="1"/>
    </xf>
    <xf numFmtId="164" fontId="6" fillId="0" borderId="0" xfId="0" applyNumberFormat="1" applyFont="1" applyAlignment="1">
      <alignment horizontal="right"/>
    </xf>
    <xf numFmtId="0" fontId="27" fillId="2" borderId="0" xfId="0" applyFont="1" applyFill="1"/>
    <xf numFmtId="0" fontId="25" fillId="0" borderId="2" xfId="0" applyFont="1" applyBorder="1" applyAlignment="1">
      <alignment horizontal="center" vertical="center" wrapText="1"/>
    </xf>
    <xf numFmtId="4" fontId="6" fillId="0" borderId="1" xfId="0" applyNumberFormat="1" applyFont="1" applyBorder="1" applyAlignment="1">
      <alignment horizontal="center"/>
    </xf>
    <xf numFmtId="164" fontId="26" fillId="0" borderId="1" xfId="0" applyNumberFormat="1" applyFont="1" applyBorder="1" applyAlignment="1">
      <alignment horizontal="center"/>
    </xf>
    <xf numFmtId="0" fontId="11" fillId="0" borderId="1" xfId="0" applyFont="1" applyBorder="1" applyAlignment="1">
      <alignment vertical="center" wrapText="1"/>
    </xf>
    <xf numFmtId="164" fontId="6" fillId="0" borderId="1" xfId="0" applyNumberFormat="1" applyFont="1" applyBorder="1" applyAlignment="1">
      <alignment horizontal="center"/>
    </xf>
    <xf numFmtId="4" fontId="26" fillId="2" borderId="1" xfId="0" applyNumberFormat="1" applyFont="1" applyFill="1" applyBorder="1" applyAlignment="1">
      <alignment horizontal="center"/>
    </xf>
    <xf numFmtId="4" fontId="6" fillId="2" borderId="1" xfId="0" applyNumberFormat="1" applyFont="1" applyFill="1" applyBorder="1" applyAlignment="1">
      <alignment horizontal="center"/>
    </xf>
    <xf numFmtId="0" fontId="24" fillId="0" borderId="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3" xfId="0" applyFont="1" applyFill="1" applyBorder="1" applyAlignment="1">
      <alignment horizontal="center" vertical="center" wrapText="1"/>
    </xf>
    <xf numFmtId="4" fontId="6" fillId="0" borderId="1" xfId="0" applyNumberFormat="1" applyFont="1" applyFill="1" applyBorder="1" applyAlignment="1">
      <alignment horizontal="center"/>
    </xf>
    <xf numFmtId="0" fontId="14" fillId="0" borderId="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Alignment="1">
      <alignment horizontal="center" vertical="center" wrapText="1"/>
    </xf>
    <xf numFmtId="0" fontId="8" fillId="2" borderId="4"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Alignment="1">
      <alignment vertical="center" wrapText="1"/>
    </xf>
    <xf numFmtId="0" fontId="3" fillId="2" borderId="0" xfId="0" applyFont="1" applyFill="1" applyAlignment="1">
      <alignment vertical="center" wrapText="1"/>
    </xf>
    <xf numFmtId="0" fontId="4" fillId="2" borderId="0" xfId="2" applyFont="1" applyFill="1" applyAlignment="1">
      <alignment horizontal="left" vertical="center"/>
    </xf>
    <xf numFmtId="0" fontId="20" fillId="2" borderId="0" xfId="0" applyFont="1" applyFill="1" applyAlignment="1">
      <alignment horizontal="left"/>
    </xf>
    <xf numFmtId="0" fontId="21" fillId="2" borderId="0" xfId="0" applyFont="1" applyFill="1" applyAlignment="1">
      <alignment horizontal="left" vertical="center" wrapText="1"/>
    </xf>
    <xf numFmtId="0" fontId="4" fillId="2" borderId="0" xfId="2" applyFont="1" applyFill="1" applyAlignment="1">
      <alignment horizontal="center" vertical="center"/>
    </xf>
    <xf numFmtId="0" fontId="4" fillId="0" borderId="0" xfId="2" applyFont="1" applyAlignment="1">
      <alignment horizontal="left" vertical="center"/>
    </xf>
    <xf numFmtId="0" fontId="13" fillId="2" borderId="0" xfId="0" applyFont="1" applyFill="1" applyAlignment="1">
      <alignment horizontal="left" wrapText="1"/>
    </xf>
    <xf numFmtId="0" fontId="8" fillId="2" borderId="9"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Alignment="1">
      <alignment vertical="center" wrapText="1"/>
    </xf>
    <xf numFmtId="0" fontId="3" fillId="2" borderId="0" xfId="0" applyFont="1" applyFill="1" applyAlignment="1">
      <alignment vertical="center" wrapText="1"/>
    </xf>
  </cellXfs>
  <cellStyles count="5">
    <cellStyle name="Hyperlink" xfId="2" builtinId="8"/>
    <cellStyle name="Normal" xfId="0" builtinId="0"/>
    <cellStyle name="Normal 3" xfId="3" xr:uid="{00000000-0005-0000-0000-000002000000}"/>
    <cellStyle name="Percent" xfId="1" builtinId="5"/>
    <cellStyle name="Percent 3" xfId="4" xr:uid="{00000000-0005-0000-0000-000004000000}"/>
  </cellStyles>
  <dxfs count="0"/>
  <tableStyles count="0" defaultTableStyle="TableStyleMedium2" defaultPivotStyle="PivotStyleLight16"/>
  <colors>
    <mruColors>
      <color rgb="FF33CCFF"/>
      <color rgb="FF0000FF"/>
      <color rgb="FF3333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[1]Input!$B$15</c:f>
          <c:strCache>
            <c:ptCount val="1"/>
            <c:pt idx="0">
              <c:v>Air source heat pumps forecast expenditure, as at 31/10/2018</c:v>
            </c:pt>
          </c:strCache>
        </c:strRef>
      </c:tx>
      <c:overlay val="1"/>
      <c:txPr>
        <a:bodyPr/>
        <a:lstStyle/>
        <a:p>
          <a:pPr>
            <a:defRPr sz="1600"/>
          </a:pPr>
          <a:endParaRPr lang="en-US"/>
        </a:p>
      </c:txPr>
    </c:title>
    <c:autoTitleDeleted val="0"/>
    <c:plotArea>
      <c:layout>
        <c:manualLayout>
          <c:layoutTarget val="inner"/>
          <c:xMode val="edge"/>
          <c:yMode val="edge"/>
          <c:x val="8.0184729595580304E-2"/>
          <c:y val="9.8764444444444446E-2"/>
          <c:w val="0.72104051490514909"/>
          <c:h val="0.64566225680733313"/>
        </c:manualLayout>
      </c:layout>
      <c:barChart>
        <c:barDir val="col"/>
        <c:grouping val="clustered"/>
        <c:varyColors val="0"/>
        <c:ser>
          <c:idx val="0"/>
          <c:order val="0"/>
          <c:tx>
            <c:strRef>
              <c:f>[1]Forecasts!$B$2</c:f>
              <c:strCache>
                <c:ptCount val="1"/>
                <c:pt idx="0">
                  <c:v>Forecast expenditure (£m)</c:v>
                </c:pt>
              </c:strCache>
            </c:strRef>
          </c:tx>
          <c:invertIfNegative val="0"/>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[1]Forecasts!$B$3:$B$85</c:f>
              <c:numCache>
                <c:formatCode>General</c:formatCode>
                <c:ptCount val="83"/>
                <c:pt idx="0">
                  <c:v>3.8081572961110005E-2</c:v>
                </c:pt>
                <c:pt idx="1">
                  <c:v>0.13107352</c:v>
                </c:pt>
                <c:pt idx="2">
                  <c:v>0.26058258000000001</c:v>
                </c:pt>
                <c:pt idx="3">
                  <c:v>0.39216271999999996</c:v>
                </c:pt>
                <c:pt idx="4">
                  <c:v>0.59880734999999996</c:v>
                </c:pt>
                <c:pt idx="5">
                  <c:v>0.82810618000000003</c:v>
                </c:pt>
                <c:pt idx="6">
                  <c:v>1.1168007200000001</c:v>
                </c:pt>
                <c:pt idx="7">
                  <c:v>1.35187814</c:v>
                </c:pt>
                <c:pt idx="8">
                  <c:v>1.58549264</c:v>
                </c:pt>
                <c:pt idx="9">
                  <c:v>1.8978469099999999</c:v>
                </c:pt>
                <c:pt idx="10">
                  <c:v>2.4190222299999999</c:v>
                </c:pt>
                <c:pt idx="11">
                  <c:v>2.8054143599999999</c:v>
                </c:pt>
                <c:pt idx="12">
                  <c:v>3.1710750699999997</c:v>
                </c:pt>
                <c:pt idx="13">
                  <c:v>3.4907816499999997</c:v>
                </c:pt>
                <c:pt idx="14">
                  <c:v>3.9823463700000001</c:v>
                </c:pt>
                <c:pt idx="15">
                  <c:v>4.3065780999999994</c:v>
                </c:pt>
                <c:pt idx="16">
                  <c:v>4.67</c:v>
                </c:pt>
                <c:pt idx="17">
                  <c:v>5.0673735599999992</c:v>
                </c:pt>
                <c:pt idx="18">
                  <c:v>5.4759389199999999</c:v>
                </c:pt>
                <c:pt idx="19">
                  <c:v>5.8267539800000003</c:v>
                </c:pt>
                <c:pt idx="20">
                  <c:v>6.2035267800000007</c:v>
                </c:pt>
                <c:pt idx="21">
                  <c:v>6.5861265300000005</c:v>
                </c:pt>
                <c:pt idx="22">
                  <c:v>7.1337022499999998</c:v>
                </c:pt>
                <c:pt idx="23">
                  <c:v>7.4769155400000002</c:v>
                </c:pt>
                <c:pt idx="24">
                  <c:v>7.7889911200000004</c:v>
                </c:pt>
                <c:pt idx="25">
                  <c:v>8.0857793000000004</c:v>
                </c:pt>
                <c:pt idx="26">
                  <c:v>8.3804950100000006</c:v>
                </c:pt>
                <c:pt idx="27">
                  <c:v>8.6797281899999987</c:v>
                </c:pt>
                <c:pt idx="28">
                  <c:v>8.8273135700000012</c:v>
                </c:pt>
                <c:pt idx="29">
                  <c:v>9.1401544399999999</c:v>
                </c:pt>
                <c:pt idx="30">
                  <c:v>9.5880692799999991</c:v>
                </c:pt>
                <c:pt idx="31">
                  <c:v>9.9753587499999998</c:v>
                </c:pt>
                <c:pt idx="32">
                  <c:v>10.309422470000001</c:v>
                </c:pt>
                <c:pt idx="33">
                  <c:v>10.70166802</c:v>
                </c:pt>
                <c:pt idx="34">
                  <c:v>11.618292609999999</c:v>
                </c:pt>
                <c:pt idx="35">
                  <c:v>11.763775130000001</c:v>
                </c:pt>
                <c:pt idx="36">
                  <c:v>12.22361203</c:v>
                </c:pt>
                <c:pt idx="37">
                  <c:v>12.625048230000001</c:v>
                </c:pt>
                <c:pt idx="38">
                  <c:v>13.01931774</c:v>
                </c:pt>
                <c:pt idx="39">
                  <c:v>14.56975139</c:v>
                </c:pt>
                <c:pt idx="40">
                  <c:v>15.56036261</c:v>
                </c:pt>
                <c:pt idx="41">
                  <c:v>16.03084153</c:v>
                </c:pt>
                <c:pt idx="42">
                  <c:v>16.539231869999998</c:v>
                </c:pt>
                <c:pt idx="43">
                  <c:v>16.88593273</c:v>
                </c:pt>
                <c:pt idx="44">
                  <c:v>17.308965069999999</c:v>
                </c:pt>
                <c:pt idx="45">
                  <c:v>17.66001297</c:v>
                </c:pt>
                <c:pt idx="46">
                  <c:v>18.271295390000002</c:v>
                </c:pt>
                <c:pt idx="47">
                  <c:v>18.767588159999999</c:v>
                </c:pt>
                <c:pt idx="48">
                  <c:v>19.14944298</c:v>
                </c:pt>
                <c:pt idx="49">
                  <c:v>19.534834019999998</c:v>
                </c:pt>
                <c:pt idx="50">
                  <c:v>19.946361589999999</c:v>
                </c:pt>
                <c:pt idx="51">
                  <c:v>20.305529579999998</c:v>
                </c:pt>
                <c:pt idx="52">
                  <c:v>20.85786903</c:v>
                </c:pt>
                <c:pt idx="53">
                  <c:v>21.706059460000002</c:v>
                </c:pt>
              </c:numCache>
            </c:numRef>
          </c:val>
          <c:extLst>
            <c:ext xmlns:c16="http://schemas.microsoft.com/office/drawing/2014/chart" uri="{C3380CC4-5D6E-409C-BE32-E72D297353CC}">
              <c16:uniqueId val="{00000000-AE83-4372-8CB7-24F1A15E61C9}"/>
            </c:ext>
          </c:extLst>
        </c:ser>
        <c:dLbls>
          <c:showLegendKey val="0"/>
          <c:showVal val="0"/>
          <c:showCatName val="0"/>
          <c:showSerName val="0"/>
          <c:showPercent val="0"/>
          <c:showBubbleSize val="0"/>
        </c:dLbls>
        <c:gapWidth val="150"/>
        <c:axId val="123447168"/>
        <c:axId val="123449344"/>
      </c:barChart>
      <c:lineChart>
        <c:grouping val="standard"/>
        <c:varyColors val="0"/>
        <c:ser>
          <c:idx val="2"/>
          <c:order val="1"/>
          <c:tx>
            <c:strRef>
              <c:f>[1]Triggers!$C$2</c:f>
              <c:strCache>
                <c:ptCount val="1"/>
                <c:pt idx="0">
                  <c:v>Super expenditure threshold (£m)</c:v>
                </c:pt>
              </c:strCache>
            </c:strRef>
          </c:tx>
          <c:spPr>
            <a:ln>
              <a:solidFill>
                <a:srgbClr val="7030A0"/>
              </a:solidFill>
              <a:prstDash val="sysDot"/>
            </a:ln>
          </c:spPr>
          <c:marker>
            <c:symbol val="diamond"/>
            <c:size val="5"/>
            <c:spPr>
              <a:solidFill>
                <a:srgbClr val="7030A0"/>
              </a:solidFill>
              <a:ln>
                <a:noFill/>
              </a:ln>
            </c:spPr>
          </c:marker>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[1]Triggers!$C$3:$C$85</c:f>
              <c:numCache>
                <c:formatCode>General</c:formatCode>
                <c:ptCount val="83"/>
                <c:pt idx="41">
                  <c:v>45.04</c:v>
                </c:pt>
                <c:pt idx="44">
                  <c:v>49.9</c:v>
                </c:pt>
              </c:numCache>
            </c:numRef>
          </c:val>
          <c:smooth val="0"/>
          <c:extLst>
            <c:ext xmlns:c16="http://schemas.microsoft.com/office/drawing/2014/chart" uri="{C3380CC4-5D6E-409C-BE32-E72D297353CC}">
              <c16:uniqueId val="{00000001-AE83-4372-8CB7-24F1A15E61C9}"/>
            </c:ext>
          </c:extLst>
        </c:ser>
        <c:ser>
          <c:idx val="1"/>
          <c:order val="2"/>
          <c:tx>
            <c:strRef>
              <c:f>[1]Triggers!$B$2</c:f>
              <c:strCache>
                <c:ptCount val="1"/>
                <c:pt idx="0">
                  <c:v>Expenditure threshold (£m)</c:v>
                </c:pt>
              </c:strCache>
            </c:strRef>
          </c:tx>
          <c:spPr>
            <a:ln>
              <a:solidFill>
                <a:srgbClr val="00B0F0"/>
              </a:solidFill>
              <a:prstDash val="sysDot"/>
            </a:ln>
          </c:spPr>
          <c:marker>
            <c:symbol val="diamond"/>
            <c:size val="5"/>
            <c:spPr>
              <a:solidFill>
                <a:srgbClr val="00B0F0"/>
              </a:solidFill>
              <a:ln>
                <a:noFill/>
              </a:ln>
            </c:spPr>
          </c:marker>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[1]Triggers!$B$3:$B$85</c:f>
              <c:numCache>
                <c:formatCode>General</c:formatCode>
                <c:ptCount val="83"/>
                <c:pt idx="41">
                  <c:v>26.89</c:v>
                </c:pt>
                <c:pt idx="44">
                  <c:v>30.15</c:v>
                </c:pt>
              </c:numCache>
            </c:numRef>
          </c:val>
          <c:smooth val="0"/>
          <c:extLst>
            <c:ext xmlns:c16="http://schemas.microsoft.com/office/drawing/2014/chart" uri="{C3380CC4-5D6E-409C-BE32-E72D297353CC}">
              <c16:uniqueId val="{00000002-AE83-4372-8CB7-24F1A15E61C9}"/>
            </c:ext>
          </c:extLst>
        </c:ser>
        <c:ser>
          <c:idx val="3"/>
          <c:order val="3"/>
          <c:tx>
            <c:strRef>
              <c:f>[1]Triggers!$D$2</c:f>
              <c:strCache>
                <c:ptCount val="1"/>
                <c:pt idx="0">
                  <c:v>Expenditure threshold (£m)</c:v>
                </c:pt>
              </c:strCache>
            </c:strRef>
          </c:tx>
          <c:spPr>
            <a:ln>
              <a:solidFill>
                <a:srgbClr val="00B0F0"/>
              </a:solidFill>
              <a:prstDash val="sysDot"/>
            </a:ln>
          </c:spPr>
          <c:marker>
            <c:symbol val="diamond"/>
            <c:size val="5"/>
            <c:spPr>
              <a:solidFill>
                <a:srgbClr val="00B0F0"/>
              </a:solidFill>
              <a:ln>
                <a:noFill/>
              </a:ln>
            </c:spPr>
          </c:marker>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[1]Triggers!$D$3:$D$85</c:f>
              <c:numCache>
                <c:formatCode>General</c:formatCode>
                <c:ptCount val="83"/>
                <c:pt idx="47">
                  <c:v>25.142774806823137</c:v>
                </c:pt>
                <c:pt idx="50">
                  <c:v>26.880878649414967</c:v>
                </c:pt>
                <c:pt idx="53">
                  <c:v>28.6427874948984</c:v>
                </c:pt>
                <c:pt idx="56">
                  <c:v>30.4519007963859</c:v>
                </c:pt>
                <c:pt idx="59">
                  <c:v>32.33231054043501</c:v>
                </c:pt>
                <c:pt idx="62">
                  <c:v>34.17</c:v>
                </c:pt>
                <c:pt idx="65">
                  <c:v>36.020000000000003</c:v>
                </c:pt>
                <c:pt idx="68">
                  <c:v>37.909999999999997</c:v>
                </c:pt>
                <c:pt idx="71">
                  <c:v>39.880000000000003</c:v>
                </c:pt>
                <c:pt idx="74">
                  <c:v>41.86</c:v>
                </c:pt>
                <c:pt idx="77">
                  <c:v>43.85</c:v>
                </c:pt>
                <c:pt idx="80">
                  <c:v>45.86</c:v>
                </c:pt>
              </c:numCache>
            </c:numRef>
          </c:val>
          <c:smooth val="0"/>
          <c:extLst>
            <c:ext xmlns:c16="http://schemas.microsoft.com/office/drawing/2014/chart" uri="{C3380CC4-5D6E-409C-BE32-E72D297353CC}">
              <c16:uniqueId val="{00000003-AE83-4372-8CB7-24F1A15E61C9}"/>
            </c:ext>
          </c:extLst>
        </c:ser>
        <c:ser>
          <c:idx val="4"/>
          <c:order val="4"/>
          <c:tx>
            <c:strRef>
              <c:f>[1]Triggers!$E$2</c:f>
              <c:strCache>
                <c:ptCount val="1"/>
                <c:pt idx="0">
                  <c:v>Super expenditure threshold (£m)</c:v>
                </c:pt>
              </c:strCache>
            </c:strRef>
          </c:tx>
          <c:spPr>
            <a:ln>
              <a:solidFill>
                <a:srgbClr val="7030A0"/>
              </a:solidFill>
              <a:prstDash val="sysDot"/>
            </a:ln>
          </c:spPr>
          <c:marker>
            <c:symbol val="diamond"/>
            <c:size val="5"/>
            <c:spPr>
              <a:solidFill>
                <a:srgbClr val="7030A0"/>
              </a:solidFill>
              <a:ln>
                <a:noFill/>
              </a:ln>
            </c:spPr>
          </c:marker>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[1]Triggers!$E$3:$E$85</c:f>
              <c:numCache>
                <c:formatCode>General</c:formatCode>
                <c:ptCount val="83"/>
                <c:pt idx="47">
                  <c:v>32.477759969628686</c:v>
                </c:pt>
                <c:pt idx="50">
                  <c:v>35.263718835478457</c:v>
                </c:pt>
                <c:pt idx="53">
                  <c:v>38.073482704219821</c:v>
                </c:pt>
                <c:pt idx="56">
                  <c:v>40.930451028965258</c:v>
                </c:pt>
                <c:pt idx="59">
                  <c:v>43.8587157962723</c:v>
                </c:pt>
                <c:pt idx="62">
                  <c:v>46.74</c:v>
                </c:pt>
                <c:pt idx="65">
                  <c:v>49.64</c:v>
                </c:pt>
                <c:pt idx="68">
                  <c:v>52.58</c:v>
                </c:pt>
                <c:pt idx="71">
                  <c:v>55.6</c:v>
                </c:pt>
                <c:pt idx="74">
                  <c:v>58.62</c:v>
                </c:pt>
                <c:pt idx="77">
                  <c:v>61.66</c:v>
                </c:pt>
                <c:pt idx="80">
                  <c:v>64.72</c:v>
                </c:pt>
              </c:numCache>
            </c:numRef>
          </c:val>
          <c:smooth val="0"/>
          <c:extLst>
            <c:ext xmlns:c16="http://schemas.microsoft.com/office/drawing/2014/chart" uri="{C3380CC4-5D6E-409C-BE32-E72D297353CC}">
              <c16:uniqueId val="{00000004-AE83-4372-8CB7-24F1A15E61C9}"/>
            </c:ext>
          </c:extLst>
        </c:ser>
        <c:dLbls>
          <c:showLegendKey val="0"/>
          <c:showVal val="0"/>
          <c:showCatName val="0"/>
          <c:showSerName val="0"/>
          <c:showPercent val="0"/>
          <c:showBubbleSize val="0"/>
        </c:dLbls>
        <c:marker val="1"/>
        <c:smooth val="0"/>
        <c:axId val="123447168"/>
        <c:axId val="123449344"/>
      </c:lineChart>
      <c:catAx>
        <c:axId val="123447168"/>
        <c:scaling>
          <c:orientation val="minMax"/>
          <c:max val="66"/>
          <c:min val="43"/>
        </c:scaling>
        <c:delete val="0"/>
        <c:axPos val="b"/>
        <c:numFmt formatCode="[$-809]d\ mmmm\ yyyy;@" sourceLinked="0"/>
        <c:majorTickMark val="out"/>
        <c:minorTickMark val="none"/>
        <c:tickLblPos val="nextTo"/>
        <c:txPr>
          <a:bodyPr rot="-5400000" vert="horz"/>
          <a:lstStyle/>
          <a:p>
            <a:pPr>
              <a:defRPr/>
            </a:pPr>
            <a:endParaRPr lang="en-US"/>
          </a:p>
        </c:txPr>
        <c:crossAx val="123449344"/>
        <c:crosses val="autoZero"/>
        <c:auto val="0"/>
        <c:lblAlgn val="ctr"/>
        <c:lblOffset val="100"/>
        <c:noMultiLvlLbl val="1"/>
      </c:catAx>
      <c:valAx>
        <c:axId val="123449344"/>
        <c:scaling>
          <c:orientation val="minMax"/>
          <c:min val="0"/>
        </c:scaling>
        <c:delete val="0"/>
        <c:axPos val="l"/>
        <c:majorGridlines/>
        <c:title>
          <c:tx>
            <c:rich>
              <a:bodyPr rot="-5400000" vert="horz"/>
              <a:lstStyle/>
              <a:p>
                <a:pPr>
                  <a:defRPr sz="1100"/>
                </a:pPr>
                <a:r>
                  <a:rPr lang="en-GB" sz="1100"/>
                  <a:t>£ million</a:t>
                </a:r>
              </a:p>
            </c:rich>
          </c:tx>
          <c:overlay val="0"/>
        </c:title>
        <c:numFmt formatCode="#,##0" sourceLinked="0"/>
        <c:majorTickMark val="out"/>
        <c:minorTickMark val="none"/>
        <c:tickLblPos val="nextTo"/>
        <c:crossAx val="123447168"/>
        <c:crosses val="autoZero"/>
        <c:crossBetween val="between"/>
      </c:valAx>
    </c:plotArea>
    <c:legend>
      <c:legendPos val="r"/>
      <c:legendEntry>
        <c:idx val="3"/>
        <c:delete val="1"/>
      </c:legendEntry>
      <c:legendEntry>
        <c:idx val="4"/>
        <c:delete val="1"/>
      </c:legendEntry>
      <c:layout>
        <c:manualLayout>
          <c:xMode val="edge"/>
          <c:yMode val="edge"/>
          <c:x val="0.80130298160551461"/>
          <c:y val="9.7676413371438023E-2"/>
          <c:w val="0.19869701839448534"/>
          <c:h val="0.58224633223330613"/>
        </c:manualLayout>
      </c:layout>
      <c:overlay val="0"/>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[1]Input!$B$16</c:f>
          <c:strCache>
            <c:ptCount val="1"/>
            <c:pt idx="0">
              <c:v>Ground source heat pumps forecast expenditure, as at 31/10/2018</c:v>
            </c:pt>
          </c:strCache>
        </c:strRef>
      </c:tx>
      <c:overlay val="1"/>
      <c:txPr>
        <a:bodyPr/>
        <a:lstStyle/>
        <a:p>
          <a:pPr>
            <a:defRPr sz="1600"/>
          </a:pPr>
          <a:endParaRPr lang="en-US"/>
        </a:p>
      </c:txPr>
    </c:title>
    <c:autoTitleDeleted val="0"/>
    <c:plotArea>
      <c:layout>
        <c:manualLayout>
          <c:layoutTarget val="inner"/>
          <c:xMode val="edge"/>
          <c:yMode val="edge"/>
          <c:x val="8.0184729595580304E-2"/>
          <c:y val="9.8764444444444446E-2"/>
          <c:w val="0.72104051490514909"/>
          <c:h val="0.66400148071847032"/>
        </c:manualLayout>
      </c:layout>
      <c:barChart>
        <c:barDir val="col"/>
        <c:grouping val="clustered"/>
        <c:varyColors val="0"/>
        <c:ser>
          <c:idx val="0"/>
          <c:order val="0"/>
          <c:tx>
            <c:strRef>
              <c:f>[1]Forecasts!$C$2</c:f>
              <c:strCache>
                <c:ptCount val="1"/>
                <c:pt idx="0">
                  <c:v>Forecast expenditure (£m)</c:v>
                </c:pt>
              </c:strCache>
            </c:strRef>
          </c:tx>
          <c:invertIfNegative val="0"/>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[1]Forecasts!$C$3:$C$85</c:f>
              <c:numCache>
                <c:formatCode>General</c:formatCode>
                <c:ptCount val="83"/>
                <c:pt idx="0">
                  <c:v>4.8020117798940005E-2</c:v>
                </c:pt>
                <c:pt idx="1">
                  <c:v>7.252016E-2</c:v>
                </c:pt>
                <c:pt idx="2">
                  <c:v>0.20250345</c:v>
                </c:pt>
                <c:pt idx="3">
                  <c:v>0.32331712000000001</c:v>
                </c:pt>
                <c:pt idx="4">
                  <c:v>0.56784948000000002</c:v>
                </c:pt>
                <c:pt idx="5">
                  <c:v>0.77112089000000006</c:v>
                </c:pt>
                <c:pt idx="6">
                  <c:v>1.0391376400000001</c:v>
                </c:pt>
                <c:pt idx="7">
                  <c:v>1.3868764099999999</c:v>
                </c:pt>
                <c:pt idx="8">
                  <c:v>1.67595227</c:v>
                </c:pt>
                <c:pt idx="9">
                  <c:v>2.0909804799999998</c:v>
                </c:pt>
                <c:pt idx="10">
                  <c:v>2.5401730099999997</c:v>
                </c:pt>
                <c:pt idx="11">
                  <c:v>2.8693218700000003</c:v>
                </c:pt>
                <c:pt idx="12">
                  <c:v>3.1874541600000001</c:v>
                </c:pt>
                <c:pt idx="13">
                  <c:v>3.42884316</c:v>
                </c:pt>
                <c:pt idx="14">
                  <c:v>3.9799168300000001</c:v>
                </c:pt>
                <c:pt idx="15">
                  <c:v>4.3326258200000005</c:v>
                </c:pt>
                <c:pt idx="16">
                  <c:v>4.8499999999999996</c:v>
                </c:pt>
                <c:pt idx="17">
                  <c:v>5.2338419099999998</c:v>
                </c:pt>
                <c:pt idx="18">
                  <c:v>5.80434903</c:v>
                </c:pt>
                <c:pt idx="19">
                  <c:v>6.3882660099999997</c:v>
                </c:pt>
                <c:pt idx="20">
                  <c:v>6.9345503800000001</c:v>
                </c:pt>
                <c:pt idx="21">
                  <c:v>7.3930681900000002</c:v>
                </c:pt>
                <c:pt idx="22">
                  <c:v>7.9915954299999994</c:v>
                </c:pt>
                <c:pt idx="23">
                  <c:v>8.3312846500000006</c:v>
                </c:pt>
                <c:pt idx="24">
                  <c:v>8.5866657499999999</c:v>
                </c:pt>
                <c:pt idx="25">
                  <c:v>9.0067713900000008</c:v>
                </c:pt>
                <c:pt idx="26">
                  <c:v>9.25000277</c:v>
                </c:pt>
                <c:pt idx="27">
                  <c:v>9.5871920999999993</c:v>
                </c:pt>
                <c:pt idx="28">
                  <c:v>9.9071661899999999</c:v>
                </c:pt>
                <c:pt idx="29">
                  <c:v>10.19794894</c:v>
                </c:pt>
                <c:pt idx="30">
                  <c:v>10.551151259999999</c:v>
                </c:pt>
                <c:pt idx="31">
                  <c:v>11.02354553</c:v>
                </c:pt>
                <c:pt idx="32">
                  <c:v>11.370981689999999</c:v>
                </c:pt>
                <c:pt idx="33">
                  <c:v>11.87057701</c:v>
                </c:pt>
                <c:pt idx="34">
                  <c:v>13.4161929</c:v>
                </c:pt>
                <c:pt idx="35">
                  <c:v>13.66647118</c:v>
                </c:pt>
                <c:pt idx="36">
                  <c:v>14.019225070000001</c:v>
                </c:pt>
                <c:pt idx="37">
                  <c:v>14.3636351</c:v>
                </c:pt>
                <c:pt idx="38">
                  <c:v>14.69646378</c:v>
                </c:pt>
                <c:pt idx="39">
                  <c:v>15.03453274</c:v>
                </c:pt>
                <c:pt idx="40">
                  <c:v>16.42169075</c:v>
                </c:pt>
                <c:pt idx="41">
                  <c:v>16.549958490000002</c:v>
                </c:pt>
                <c:pt idx="42">
                  <c:v>16.78576211</c:v>
                </c:pt>
                <c:pt idx="43">
                  <c:v>16.881426359999999</c:v>
                </c:pt>
                <c:pt idx="44">
                  <c:v>17.086109799999999</c:v>
                </c:pt>
                <c:pt idx="45">
                  <c:v>17.165411379999998</c:v>
                </c:pt>
                <c:pt idx="46">
                  <c:v>17.462296089999999</c:v>
                </c:pt>
                <c:pt idx="47">
                  <c:v>17.65582586</c:v>
                </c:pt>
                <c:pt idx="48">
                  <c:v>17.847302899999999</c:v>
                </c:pt>
                <c:pt idx="49">
                  <c:v>18.027699609999999</c:v>
                </c:pt>
                <c:pt idx="50">
                  <c:v>18.20821201</c:v>
                </c:pt>
                <c:pt idx="51">
                  <c:v>18.336820370000002</c:v>
                </c:pt>
                <c:pt idx="52">
                  <c:v>18.570946899999999</c:v>
                </c:pt>
                <c:pt idx="53">
                  <c:v>18.970736300000002</c:v>
                </c:pt>
              </c:numCache>
            </c:numRef>
          </c:val>
          <c:extLst>
            <c:ext xmlns:c16="http://schemas.microsoft.com/office/drawing/2014/chart" uri="{C3380CC4-5D6E-409C-BE32-E72D297353CC}">
              <c16:uniqueId val="{00000000-C046-4BE5-8BBA-55ABAD111CCC}"/>
            </c:ext>
          </c:extLst>
        </c:ser>
        <c:dLbls>
          <c:showLegendKey val="0"/>
          <c:showVal val="0"/>
          <c:showCatName val="0"/>
          <c:showSerName val="0"/>
          <c:showPercent val="0"/>
          <c:showBubbleSize val="0"/>
        </c:dLbls>
        <c:gapWidth val="150"/>
        <c:axId val="123447168"/>
        <c:axId val="123449344"/>
      </c:barChart>
      <c:lineChart>
        <c:grouping val="standard"/>
        <c:varyColors val="0"/>
        <c:ser>
          <c:idx val="2"/>
          <c:order val="1"/>
          <c:tx>
            <c:strRef>
              <c:f>[1]Triggers!$G$2</c:f>
              <c:strCache>
                <c:ptCount val="1"/>
                <c:pt idx="0">
                  <c:v>Super expenditure threshold (£m)</c:v>
                </c:pt>
              </c:strCache>
            </c:strRef>
          </c:tx>
          <c:spPr>
            <a:ln>
              <a:solidFill>
                <a:srgbClr val="7030A0"/>
              </a:solidFill>
              <a:prstDash val="sysDot"/>
            </a:ln>
          </c:spPr>
          <c:marker>
            <c:symbol val="diamond"/>
            <c:size val="5"/>
            <c:spPr>
              <a:solidFill>
                <a:srgbClr val="7030A0"/>
              </a:solidFill>
              <a:ln>
                <a:noFill/>
              </a:ln>
            </c:spPr>
          </c:marker>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[1]Triggers!$G$3:$G$85</c:f>
              <c:numCache>
                <c:formatCode>General</c:formatCode>
                <c:ptCount val="83"/>
                <c:pt idx="41">
                  <c:v>27.25</c:v>
                </c:pt>
                <c:pt idx="44">
                  <c:v>29.25</c:v>
                </c:pt>
              </c:numCache>
            </c:numRef>
          </c:val>
          <c:smooth val="0"/>
          <c:extLst>
            <c:ext xmlns:c16="http://schemas.microsoft.com/office/drawing/2014/chart" uri="{C3380CC4-5D6E-409C-BE32-E72D297353CC}">
              <c16:uniqueId val="{00000001-C046-4BE5-8BBA-55ABAD111CCC}"/>
            </c:ext>
          </c:extLst>
        </c:ser>
        <c:ser>
          <c:idx val="1"/>
          <c:order val="2"/>
          <c:tx>
            <c:strRef>
              <c:f>[1]Triggers!$F$2</c:f>
              <c:strCache>
                <c:ptCount val="1"/>
                <c:pt idx="0">
                  <c:v>Expenditure threshold (£m)</c:v>
                </c:pt>
              </c:strCache>
            </c:strRef>
          </c:tx>
          <c:spPr>
            <a:ln>
              <a:solidFill>
                <a:srgbClr val="00B0F0"/>
              </a:solidFill>
              <a:prstDash val="sysDot"/>
            </a:ln>
          </c:spPr>
          <c:marker>
            <c:symbol val="diamond"/>
            <c:size val="5"/>
            <c:spPr>
              <a:solidFill>
                <a:srgbClr val="00B0F0"/>
              </a:solidFill>
              <a:ln>
                <a:noFill/>
              </a:ln>
            </c:spPr>
          </c:marker>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[1]Triggers!$F$3:$F$85</c:f>
              <c:numCache>
                <c:formatCode>General</c:formatCode>
                <c:ptCount val="83"/>
                <c:pt idx="41">
                  <c:v>20.100000000000001</c:v>
                </c:pt>
                <c:pt idx="44">
                  <c:v>21.48</c:v>
                </c:pt>
              </c:numCache>
            </c:numRef>
          </c:val>
          <c:smooth val="0"/>
          <c:extLst>
            <c:ext xmlns:c16="http://schemas.microsoft.com/office/drawing/2014/chart" uri="{C3380CC4-5D6E-409C-BE32-E72D297353CC}">
              <c16:uniqueId val="{00000002-C046-4BE5-8BBA-55ABAD111CCC}"/>
            </c:ext>
          </c:extLst>
        </c:ser>
        <c:ser>
          <c:idx val="3"/>
          <c:order val="3"/>
          <c:tx>
            <c:strRef>
              <c:f>[1]Triggers!$H$2</c:f>
              <c:strCache>
                <c:ptCount val="1"/>
                <c:pt idx="0">
                  <c:v>Expenditure threshold (£m)</c:v>
                </c:pt>
              </c:strCache>
            </c:strRef>
          </c:tx>
          <c:spPr>
            <a:ln>
              <a:solidFill>
                <a:srgbClr val="00B0F0"/>
              </a:solidFill>
              <a:prstDash val="sysDot"/>
            </a:ln>
          </c:spPr>
          <c:marker>
            <c:symbol val="diamond"/>
            <c:size val="5"/>
            <c:spPr>
              <a:solidFill>
                <a:srgbClr val="00B0F0"/>
              </a:solidFill>
              <a:ln>
                <a:noFill/>
              </a:ln>
            </c:spPr>
          </c:marker>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[1]Triggers!$H$3:$H$85</c:f>
              <c:numCache>
                <c:formatCode>General</c:formatCode>
                <c:ptCount val="83"/>
                <c:pt idx="47">
                  <c:v>23.908509491797133</c:v>
                </c:pt>
                <c:pt idx="50">
                  <c:v>25.414597612953045</c:v>
                </c:pt>
                <c:pt idx="53">
                  <c:v>26.94105385834526</c:v>
                </c:pt>
                <c:pt idx="56">
                  <c:v>28.500390993345324</c:v>
                </c:pt>
                <c:pt idx="59">
                  <c:v>30.105492112856332</c:v>
                </c:pt>
                <c:pt idx="62">
                  <c:v>31.67</c:v>
                </c:pt>
                <c:pt idx="65">
                  <c:v>33.24</c:v>
                </c:pt>
                <c:pt idx="68">
                  <c:v>34.840000000000003</c:v>
                </c:pt>
                <c:pt idx="71">
                  <c:v>36.840000000000003</c:v>
                </c:pt>
                <c:pt idx="74">
                  <c:v>38.14</c:v>
                </c:pt>
                <c:pt idx="77">
                  <c:v>39.799999999999997</c:v>
                </c:pt>
                <c:pt idx="80">
                  <c:v>41.48</c:v>
                </c:pt>
              </c:numCache>
            </c:numRef>
          </c:val>
          <c:smooth val="0"/>
          <c:extLst>
            <c:ext xmlns:c16="http://schemas.microsoft.com/office/drawing/2014/chart" uri="{C3380CC4-5D6E-409C-BE32-E72D297353CC}">
              <c16:uniqueId val="{00000003-C046-4BE5-8BBA-55ABAD111CCC}"/>
            </c:ext>
          </c:extLst>
        </c:ser>
        <c:ser>
          <c:idx val="4"/>
          <c:order val="4"/>
          <c:tx>
            <c:strRef>
              <c:f>[1]Triggers!$I$2</c:f>
              <c:strCache>
                <c:ptCount val="1"/>
                <c:pt idx="0">
                  <c:v>Super expenditure threshold (£m)</c:v>
                </c:pt>
              </c:strCache>
            </c:strRef>
          </c:tx>
          <c:spPr>
            <a:ln>
              <a:solidFill>
                <a:srgbClr val="7030A0"/>
              </a:solidFill>
              <a:prstDash val="sysDot"/>
            </a:ln>
          </c:spPr>
          <c:marker>
            <c:symbol val="diamond"/>
            <c:size val="5"/>
            <c:spPr>
              <a:solidFill>
                <a:srgbClr val="7030A0"/>
              </a:solidFill>
              <a:ln>
                <a:noFill/>
              </a:ln>
            </c:spPr>
          </c:marker>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[1]Triggers!$I$3:$I$85</c:f>
              <c:numCache>
                <c:formatCode>General</c:formatCode>
                <c:ptCount val="83"/>
                <c:pt idx="47">
                  <c:v>30.026582070182542</c:v>
                </c:pt>
                <c:pt idx="50">
                  <c:v>32.406680559679224</c:v>
                </c:pt>
                <c:pt idx="53">
                  <c:v>34.807147173412211</c:v>
                </c:pt>
                <c:pt idx="56">
                  <c:v>37.240494676753052</c:v>
                </c:pt>
                <c:pt idx="59">
                  <c:v>39.719606164604834</c:v>
                </c:pt>
                <c:pt idx="62">
                  <c:v>42.15</c:v>
                </c:pt>
                <c:pt idx="65">
                  <c:v>44.6</c:v>
                </c:pt>
                <c:pt idx="68">
                  <c:v>47.08</c:v>
                </c:pt>
                <c:pt idx="71">
                  <c:v>49.59</c:v>
                </c:pt>
                <c:pt idx="74">
                  <c:v>52.12</c:v>
                </c:pt>
                <c:pt idx="77">
                  <c:v>54.66</c:v>
                </c:pt>
                <c:pt idx="80">
                  <c:v>57.21</c:v>
                </c:pt>
              </c:numCache>
            </c:numRef>
          </c:val>
          <c:smooth val="0"/>
          <c:extLst>
            <c:ext xmlns:c16="http://schemas.microsoft.com/office/drawing/2014/chart" uri="{C3380CC4-5D6E-409C-BE32-E72D297353CC}">
              <c16:uniqueId val="{00000004-C046-4BE5-8BBA-55ABAD111CCC}"/>
            </c:ext>
          </c:extLst>
        </c:ser>
        <c:dLbls>
          <c:showLegendKey val="0"/>
          <c:showVal val="0"/>
          <c:showCatName val="0"/>
          <c:showSerName val="0"/>
          <c:showPercent val="0"/>
          <c:showBubbleSize val="0"/>
        </c:dLbls>
        <c:marker val="1"/>
        <c:smooth val="0"/>
        <c:axId val="123447168"/>
        <c:axId val="123449344"/>
      </c:lineChart>
      <c:catAx>
        <c:axId val="123447168"/>
        <c:scaling>
          <c:orientation val="minMax"/>
          <c:max val="66"/>
          <c:min val="43"/>
        </c:scaling>
        <c:delete val="0"/>
        <c:axPos val="b"/>
        <c:numFmt formatCode="[$-809]d\ mmmm\ yyyy;@" sourceLinked="0"/>
        <c:majorTickMark val="out"/>
        <c:minorTickMark val="none"/>
        <c:tickLblPos val="nextTo"/>
        <c:txPr>
          <a:bodyPr rot="-5400000" vert="horz"/>
          <a:lstStyle/>
          <a:p>
            <a:pPr>
              <a:defRPr/>
            </a:pPr>
            <a:endParaRPr lang="en-US"/>
          </a:p>
        </c:txPr>
        <c:crossAx val="123449344"/>
        <c:crosses val="autoZero"/>
        <c:auto val="0"/>
        <c:lblAlgn val="ctr"/>
        <c:lblOffset val="100"/>
        <c:noMultiLvlLbl val="1"/>
      </c:catAx>
      <c:valAx>
        <c:axId val="123449344"/>
        <c:scaling>
          <c:orientation val="minMax"/>
          <c:min val="0"/>
        </c:scaling>
        <c:delete val="0"/>
        <c:axPos val="l"/>
        <c:majorGridlines/>
        <c:title>
          <c:tx>
            <c:rich>
              <a:bodyPr rot="-5400000" vert="horz"/>
              <a:lstStyle/>
              <a:p>
                <a:pPr>
                  <a:defRPr sz="1100"/>
                </a:pPr>
                <a:r>
                  <a:rPr lang="en-GB" sz="1100"/>
                  <a:t>£ million</a:t>
                </a:r>
              </a:p>
            </c:rich>
          </c:tx>
          <c:overlay val="0"/>
        </c:title>
        <c:numFmt formatCode="#,##0" sourceLinked="0"/>
        <c:majorTickMark val="out"/>
        <c:minorTickMark val="none"/>
        <c:tickLblPos val="nextTo"/>
        <c:crossAx val="123447168"/>
        <c:crosses val="autoZero"/>
        <c:crossBetween val="between"/>
      </c:valAx>
    </c:plotArea>
    <c:legend>
      <c:legendPos val="r"/>
      <c:legendEntry>
        <c:idx val="3"/>
        <c:delete val="1"/>
      </c:legendEntry>
      <c:legendEntry>
        <c:idx val="4"/>
        <c:delete val="1"/>
      </c:legendEntry>
      <c:layout>
        <c:manualLayout>
          <c:xMode val="edge"/>
          <c:yMode val="edge"/>
          <c:x val="0.80130298160551461"/>
          <c:y val="9.7676413371438023E-2"/>
          <c:w val="0.19869701839448534"/>
          <c:h val="0.58224633223330613"/>
        </c:manualLayout>
      </c:layout>
      <c:overlay val="0"/>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[1]Input!$B$17</c:f>
          <c:strCache>
            <c:ptCount val="1"/>
            <c:pt idx="0">
              <c:v>Biomass plants forecast expenditure, as at 31/10/2018</c:v>
            </c:pt>
          </c:strCache>
        </c:strRef>
      </c:tx>
      <c:overlay val="1"/>
      <c:txPr>
        <a:bodyPr/>
        <a:lstStyle/>
        <a:p>
          <a:pPr>
            <a:defRPr sz="1600"/>
          </a:pPr>
          <a:endParaRPr lang="en-US"/>
        </a:p>
      </c:txPr>
    </c:title>
    <c:autoTitleDeleted val="0"/>
    <c:plotArea>
      <c:layout>
        <c:manualLayout>
          <c:layoutTarget val="inner"/>
          <c:xMode val="edge"/>
          <c:yMode val="edge"/>
          <c:x val="8.0184729595580304E-2"/>
          <c:y val="9.8764444444444446E-2"/>
          <c:w val="0.72104051490514909"/>
          <c:h val="0.67016047240190224"/>
        </c:manualLayout>
      </c:layout>
      <c:barChart>
        <c:barDir val="col"/>
        <c:grouping val="clustered"/>
        <c:varyColors val="0"/>
        <c:ser>
          <c:idx val="0"/>
          <c:order val="0"/>
          <c:tx>
            <c:strRef>
              <c:f>[1]Forecasts!$D$2</c:f>
              <c:strCache>
                <c:ptCount val="1"/>
                <c:pt idx="0">
                  <c:v>Forecast expenditure (£m)</c:v>
                </c:pt>
              </c:strCache>
            </c:strRef>
          </c:tx>
          <c:invertIfNegative val="0"/>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[1]Forecasts!$D$3:$D$85</c:f>
              <c:numCache>
                <c:formatCode>General</c:formatCode>
                <c:ptCount val="83"/>
                <c:pt idx="0">
                  <c:v>0.31059668512858901</c:v>
                </c:pt>
                <c:pt idx="1">
                  <c:v>0.90040095999999992</c:v>
                </c:pt>
                <c:pt idx="2">
                  <c:v>1.8402919900000001</c:v>
                </c:pt>
                <c:pt idx="3">
                  <c:v>2.98290883</c:v>
                </c:pt>
                <c:pt idx="4">
                  <c:v>4.0252333499999997</c:v>
                </c:pt>
                <c:pt idx="5">
                  <c:v>5.8242847400000004</c:v>
                </c:pt>
                <c:pt idx="6">
                  <c:v>8.4615566199999996</c:v>
                </c:pt>
                <c:pt idx="7">
                  <c:v>17.024334190000001</c:v>
                </c:pt>
                <c:pt idx="8">
                  <c:v>17.75919274</c:v>
                </c:pt>
                <c:pt idx="9">
                  <c:v>18.845202420000003</c:v>
                </c:pt>
                <c:pt idx="10">
                  <c:v>27.397602679999999</c:v>
                </c:pt>
                <c:pt idx="11">
                  <c:v>27.62563565</c:v>
                </c:pt>
                <c:pt idx="12">
                  <c:v>28.076662519999999</c:v>
                </c:pt>
                <c:pt idx="13">
                  <c:v>32.373567909999998</c:v>
                </c:pt>
                <c:pt idx="14">
                  <c:v>32.431764780000002</c:v>
                </c:pt>
                <c:pt idx="15">
                  <c:v>32.623530909999999</c:v>
                </c:pt>
                <c:pt idx="16">
                  <c:v>34.508246159999999</c:v>
                </c:pt>
                <c:pt idx="17">
                  <c:v>34.608879899999998</c:v>
                </c:pt>
                <c:pt idx="18">
                  <c:v>34.949430310000004</c:v>
                </c:pt>
                <c:pt idx="19">
                  <c:v>36.361122899999998</c:v>
                </c:pt>
                <c:pt idx="20">
                  <c:v>36.457357630000004</c:v>
                </c:pt>
                <c:pt idx="21">
                  <c:v>36.551234919999999</c:v>
                </c:pt>
                <c:pt idx="22">
                  <c:v>37.179777899999998</c:v>
                </c:pt>
                <c:pt idx="23">
                  <c:v>36.940983590000002</c:v>
                </c:pt>
                <c:pt idx="24">
                  <c:v>37.058456469999996</c:v>
                </c:pt>
                <c:pt idx="25">
                  <c:v>37.452285889999999</c:v>
                </c:pt>
                <c:pt idx="26">
                  <c:v>37.509042489999999</c:v>
                </c:pt>
                <c:pt idx="27">
                  <c:v>37.569538259999995</c:v>
                </c:pt>
                <c:pt idx="28">
                  <c:v>37.650146820000003</c:v>
                </c:pt>
                <c:pt idx="29">
                  <c:v>37.805055530000004</c:v>
                </c:pt>
                <c:pt idx="30">
                  <c:v>37.947800430000001</c:v>
                </c:pt>
                <c:pt idx="31">
                  <c:v>38.4117818</c:v>
                </c:pt>
                <c:pt idx="32">
                  <c:v>38.489838950000006</c:v>
                </c:pt>
                <c:pt idx="33">
                  <c:v>38.621428420000001</c:v>
                </c:pt>
                <c:pt idx="34">
                  <c:v>39.846123609999999</c:v>
                </c:pt>
                <c:pt idx="35">
                  <c:v>39.077515810000001</c:v>
                </c:pt>
                <c:pt idx="36">
                  <c:v>39.299835510000001</c:v>
                </c:pt>
                <c:pt idx="37">
                  <c:v>39.54031346</c:v>
                </c:pt>
                <c:pt idx="38">
                  <c:v>39.654182249999998</c:v>
                </c:pt>
                <c:pt idx="39">
                  <c:v>40.15659643</c:v>
                </c:pt>
                <c:pt idx="40">
                  <c:v>40.483912840000002</c:v>
                </c:pt>
                <c:pt idx="41">
                  <c:v>40.628759479999999</c:v>
                </c:pt>
                <c:pt idx="42">
                  <c:v>40.710901790000001</c:v>
                </c:pt>
                <c:pt idx="43">
                  <c:v>40.844919259999998</c:v>
                </c:pt>
                <c:pt idx="44">
                  <c:v>40.991414380000002</c:v>
                </c:pt>
                <c:pt idx="45">
                  <c:v>40.747817439999999</c:v>
                </c:pt>
                <c:pt idx="46">
                  <c:v>41.1924475</c:v>
                </c:pt>
                <c:pt idx="47">
                  <c:v>41.276401490000005</c:v>
                </c:pt>
                <c:pt idx="48">
                  <c:v>41.39003846</c:v>
                </c:pt>
                <c:pt idx="49">
                  <c:v>41.521783090000007</c:v>
                </c:pt>
                <c:pt idx="50">
                  <c:v>41.58072275</c:v>
                </c:pt>
                <c:pt idx="51">
                  <c:v>41.602944350000001</c:v>
                </c:pt>
                <c:pt idx="52">
                  <c:v>41.732454820000001</c:v>
                </c:pt>
                <c:pt idx="53">
                  <c:v>41.948614560000003</c:v>
                </c:pt>
              </c:numCache>
            </c:numRef>
          </c:val>
          <c:extLst>
            <c:ext xmlns:c16="http://schemas.microsoft.com/office/drawing/2014/chart" uri="{C3380CC4-5D6E-409C-BE32-E72D297353CC}">
              <c16:uniqueId val="{00000000-86F8-46B2-BD4D-6CE4E06DC2F3}"/>
            </c:ext>
          </c:extLst>
        </c:ser>
        <c:dLbls>
          <c:showLegendKey val="0"/>
          <c:showVal val="0"/>
          <c:showCatName val="0"/>
          <c:showSerName val="0"/>
          <c:showPercent val="0"/>
          <c:showBubbleSize val="0"/>
        </c:dLbls>
        <c:gapWidth val="150"/>
        <c:axId val="123447168"/>
        <c:axId val="123449344"/>
      </c:barChart>
      <c:lineChart>
        <c:grouping val="standard"/>
        <c:varyColors val="0"/>
        <c:ser>
          <c:idx val="2"/>
          <c:order val="1"/>
          <c:tx>
            <c:strRef>
              <c:f>[1]Triggers!$K$2</c:f>
              <c:strCache>
                <c:ptCount val="1"/>
                <c:pt idx="0">
                  <c:v>Super expenditure threshold (£m)</c:v>
                </c:pt>
              </c:strCache>
            </c:strRef>
          </c:tx>
          <c:spPr>
            <a:ln>
              <a:solidFill>
                <a:srgbClr val="7030A0"/>
              </a:solidFill>
              <a:prstDash val="sysDot"/>
            </a:ln>
          </c:spPr>
          <c:marker>
            <c:symbol val="diamond"/>
            <c:size val="5"/>
            <c:spPr>
              <a:solidFill>
                <a:srgbClr val="7030A0"/>
              </a:solidFill>
              <a:ln>
                <a:noFill/>
              </a:ln>
            </c:spPr>
          </c:marker>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[1]Triggers!$K$3:$K$85</c:f>
              <c:numCache>
                <c:formatCode>General</c:formatCode>
                <c:ptCount val="83"/>
                <c:pt idx="41">
                  <c:v>49.65</c:v>
                </c:pt>
                <c:pt idx="44">
                  <c:v>51.45</c:v>
                </c:pt>
              </c:numCache>
            </c:numRef>
          </c:val>
          <c:smooth val="0"/>
          <c:extLst>
            <c:ext xmlns:c16="http://schemas.microsoft.com/office/drawing/2014/chart" uri="{C3380CC4-5D6E-409C-BE32-E72D297353CC}">
              <c16:uniqueId val="{00000001-86F8-46B2-BD4D-6CE4E06DC2F3}"/>
            </c:ext>
          </c:extLst>
        </c:ser>
        <c:ser>
          <c:idx val="1"/>
          <c:order val="2"/>
          <c:tx>
            <c:strRef>
              <c:f>[1]Triggers!$J$2</c:f>
              <c:strCache>
                <c:ptCount val="1"/>
                <c:pt idx="0">
                  <c:v>Expenditure threshold (£m)</c:v>
                </c:pt>
              </c:strCache>
            </c:strRef>
          </c:tx>
          <c:spPr>
            <a:ln>
              <a:solidFill>
                <a:srgbClr val="00B0F0"/>
              </a:solidFill>
              <a:prstDash val="sysDot"/>
            </a:ln>
          </c:spPr>
          <c:marker>
            <c:symbol val="diamond"/>
            <c:size val="5"/>
            <c:spPr>
              <a:solidFill>
                <a:srgbClr val="00B0F0"/>
              </a:solidFill>
              <a:ln>
                <a:noFill/>
              </a:ln>
            </c:spPr>
          </c:marker>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[1]Triggers!$J$3:$J$85</c:f>
              <c:numCache>
                <c:formatCode>General</c:formatCode>
                <c:ptCount val="83"/>
                <c:pt idx="41">
                  <c:v>44.25</c:v>
                </c:pt>
                <c:pt idx="44">
                  <c:v>45.57</c:v>
                </c:pt>
              </c:numCache>
            </c:numRef>
          </c:val>
          <c:smooth val="0"/>
          <c:extLst>
            <c:ext xmlns:c16="http://schemas.microsoft.com/office/drawing/2014/chart" uri="{C3380CC4-5D6E-409C-BE32-E72D297353CC}">
              <c16:uniqueId val="{00000002-86F8-46B2-BD4D-6CE4E06DC2F3}"/>
            </c:ext>
          </c:extLst>
        </c:ser>
        <c:ser>
          <c:idx val="3"/>
          <c:order val="3"/>
          <c:tx>
            <c:strRef>
              <c:f>[1]Triggers!$L$2</c:f>
              <c:strCache>
                <c:ptCount val="1"/>
                <c:pt idx="0">
                  <c:v>Expenditure threshold (£m)</c:v>
                </c:pt>
              </c:strCache>
            </c:strRef>
          </c:tx>
          <c:spPr>
            <a:ln>
              <a:solidFill>
                <a:srgbClr val="00B0F0"/>
              </a:solidFill>
              <a:prstDash val="sysDot"/>
            </a:ln>
          </c:spPr>
          <c:marker>
            <c:symbol val="diamond"/>
            <c:size val="5"/>
            <c:spPr>
              <a:solidFill>
                <a:srgbClr val="00B0F0"/>
              </a:solidFill>
              <a:ln>
                <a:noFill/>
              </a:ln>
            </c:spPr>
          </c:marker>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[1]Triggers!$L$3:$L$85</c:f>
              <c:numCache>
                <c:formatCode>General</c:formatCode>
                <c:ptCount val="83"/>
                <c:pt idx="47">
                  <c:v>43.299085099583763</c:v>
                </c:pt>
                <c:pt idx="50">
                  <c:v>43.991376449896691</c:v>
                </c:pt>
                <c:pt idx="53">
                  <c:v>44.689292059147256</c:v>
                </c:pt>
                <c:pt idx="56">
                  <c:v>45.409201616466568</c:v>
                </c:pt>
                <c:pt idx="59">
                  <c:v>46.167959290565477</c:v>
                </c:pt>
                <c:pt idx="62">
                  <c:v>46.82</c:v>
                </c:pt>
                <c:pt idx="65">
                  <c:v>47.48</c:v>
                </c:pt>
                <c:pt idx="68">
                  <c:v>48.18</c:v>
                </c:pt>
                <c:pt idx="71">
                  <c:v>48.94</c:v>
                </c:pt>
                <c:pt idx="74">
                  <c:v>49.7</c:v>
                </c:pt>
                <c:pt idx="77">
                  <c:v>50.47</c:v>
                </c:pt>
                <c:pt idx="80">
                  <c:v>51.24</c:v>
                </c:pt>
              </c:numCache>
            </c:numRef>
          </c:val>
          <c:smooth val="0"/>
          <c:extLst>
            <c:ext xmlns:c16="http://schemas.microsoft.com/office/drawing/2014/chart" uri="{C3380CC4-5D6E-409C-BE32-E72D297353CC}">
              <c16:uniqueId val="{00000003-86F8-46B2-BD4D-6CE4E06DC2F3}"/>
            </c:ext>
          </c:extLst>
        </c:ser>
        <c:ser>
          <c:idx val="4"/>
          <c:order val="4"/>
          <c:tx>
            <c:strRef>
              <c:f>[1]Triggers!$M$2</c:f>
              <c:strCache>
                <c:ptCount val="1"/>
                <c:pt idx="0">
                  <c:v>Super expenditure threshold (£m)</c:v>
                </c:pt>
              </c:strCache>
            </c:strRef>
          </c:tx>
          <c:spPr>
            <a:ln>
              <a:solidFill>
                <a:srgbClr val="7030A0"/>
              </a:solidFill>
              <a:prstDash val="sysDot"/>
            </a:ln>
          </c:spPr>
          <c:marker>
            <c:symbol val="diamond"/>
            <c:size val="5"/>
            <c:spPr>
              <a:solidFill>
                <a:srgbClr val="7030A0"/>
              </a:solidFill>
              <a:ln>
                <a:noFill/>
              </a:ln>
            </c:spPr>
          </c:marker>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[1]Triggers!$M$3:$M$85</c:f>
              <c:numCache>
                <c:formatCode>General</c:formatCode>
                <c:ptCount val="83"/>
                <c:pt idx="47">
                  <c:v>45.240868713418848</c:v>
                </c:pt>
                <c:pt idx="50">
                  <c:v>46.210557722851078</c:v>
                </c:pt>
                <c:pt idx="53">
                  <c:v>47.185870991220938</c:v>
                </c:pt>
                <c:pt idx="56">
                  <c:v>48.183178207659545</c:v>
                </c:pt>
                <c:pt idx="59">
                  <c:v>49.219333540877749</c:v>
                </c:pt>
                <c:pt idx="62">
                  <c:v>50.15</c:v>
                </c:pt>
                <c:pt idx="65">
                  <c:v>51.09</c:v>
                </c:pt>
                <c:pt idx="68">
                  <c:v>52.06</c:v>
                </c:pt>
                <c:pt idx="71">
                  <c:v>53.1</c:v>
                </c:pt>
                <c:pt idx="74">
                  <c:v>54.14</c:v>
                </c:pt>
                <c:pt idx="77">
                  <c:v>55.18</c:v>
                </c:pt>
                <c:pt idx="80">
                  <c:v>56.23</c:v>
                </c:pt>
              </c:numCache>
            </c:numRef>
          </c:val>
          <c:smooth val="0"/>
          <c:extLst>
            <c:ext xmlns:c16="http://schemas.microsoft.com/office/drawing/2014/chart" uri="{C3380CC4-5D6E-409C-BE32-E72D297353CC}">
              <c16:uniqueId val="{00000004-86F8-46B2-BD4D-6CE4E06DC2F3}"/>
            </c:ext>
          </c:extLst>
        </c:ser>
        <c:dLbls>
          <c:showLegendKey val="0"/>
          <c:showVal val="0"/>
          <c:showCatName val="0"/>
          <c:showSerName val="0"/>
          <c:showPercent val="0"/>
          <c:showBubbleSize val="0"/>
        </c:dLbls>
        <c:marker val="1"/>
        <c:smooth val="0"/>
        <c:axId val="123447168"/>
        <c:axId val="123449344"/>
      </c:lineChart>
      <c:catAx>
        <c:axId val="123447168"/>
        <c:scaling>
          <c:orientation val="minMax"/>
          <c:max val="66"/>
          <c:min val="43"/>
        </c:scaling>
        <c:delete val="0"/>
        <c:axPos val="b"/>
        <c:numFmt formatCode="[$-809]d\ mmmm\ yyyy;@" sourceLinked="0"/>
        <c:majorTickMark val="out"/>
        <c:minorTickMark val="none"/>
        <c:tickLblPos val="nextTo"/>
        <c:txPr>
          <a:bodyPr rot="-5400000" vert="horz"/>
          <a:lstStyle/>
          <a:p>
            <a:pPr>
              <a:defRPr/>
            </a:pPr>
            <a:endParaRPr lang="en-US"/>
          </a:p>
        </c:txPr>
        <c:crossAx val="123449344"/>
        <c:crosses val="autoZero"/>
        <c:auto val="0"/>
        <c:lblAlgn val="ctr"/>
        <c:lblOffset val="100"/>
        <c:noMultiLvlLbl val="1"/>
      </c:catAx>
      <c:valAx>
        <c:axId val="123449344"/>
        <c:scaling>
          <c:orientation val="minMax"/>
          <c:min val="0"/>
        </c:scaling>
        <c:delete val="0"/>
        <c:axPos val="l"/>
        <c:majorGridlines/>
        <c:title>
          <c:tx>
            <c:rich>
              <a:bodyPr rot="-5400000" vert="horz"/>
              <a:lstStyle/>
              <a:p>
                <a:pPr>
                  <a:defRPr sz="1100"/>
                </a:pPr>
                <a:r>
                  <a:rPr lang="en-GB" sz="1100"/>
                  <a:t>£ million</a:t>
                </a:r>
              </a:p>
            </c:rich>
          </c:tx>
          <c:overlay val="0"/>
        </c:title>
        <c:numFmt formatCode="#,##0" sourceLinked="0"/>
        <c:majorTickMark val="out"/>
        <c:minorTickMark val="none"/>
        <c:tickLblPos val="nextTo"/>
        <c:crossAx val="123447168"/>
        <c:crosses val="autoZero"/>
        <c:crossBetween val="between"/>
      </c:valAx>
    </c:plotArea>
    <c:legend>
      <c:legendPos val="r"/>
      <c:legendEntry>
        <c:idx val="3"/>
        <c:delete val="1"/>
      </c:legendEntry>
      <c:legendEntry>
        <c:idx val="4"/>
        <c:delete val="1"/>
      </c:legendEntry>
      <c:layout>
        <c:manualLayout>
          <c:xMode val="edge"/>
          <c:yMode val="edge"/>
          <c:x val="0.80130298160551461"/>
          <c:y val="9.7676413371438023E-2"/>
          <c:w val="0.19869701839448534"/>
          <c:h val="0.58224633223330613"/>
        </c:manualLayout>
      </c:layout>
      <c:overlay val="0"/>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[1]Input!$B$18</c:f>
          <c:strCache>
            <c:ptCount val="1"/>
            <c:pt idx="0">
              <c:v>Solar thermal plants forecast expenditure, as at 31/10/2018</c:v>
            </c:pt>
          </c:strCache>
        </c:strRef>
      </c:tx>
      <c:overlay val="1"/>
      <c:txPr>
        <a:bodyPr/>
        <a:lstStyle/>
        <a:p>
          <a:pPr>
            <a:defRPr sz="1600"/>
          </a:pPr>
          <a:endParaRPr lang="en-US"/>
        </a:p>
      </c:txPr>
    </c:title>
    <c:autoTitleDeleted val="0"/>
    <c:plotArea>
      <c:layout>
        <c:manualLayout>
          <c:layoutTarget val="inner"/>
          <c:xMode val="edge"/>
          <c:yMode val="edge"/>
          <c:x val="8.0184729595580304E-2"/>
          <c:y val="9.8764444444444446E-2"/>
          <c:w val="0.72104051490514909"/>
          <c:h val="0.67830972767655962"/>
        </c:manualLayout>
      </c:layout>
      <c:barChart>
        <c:barDir val="col"/>
        <c:grouping val="clustered"/>
        <c:varyColors val="0"/>
        <c:ser>
          <c:idx val="0"/>
          <c:order val="0"/>
          <c:tx>
            <c:strRef>
              <c:f>[1]Forecasts!$E$2</c:f>
              <c:strCache>
                <c:ptCount val="1"/>
                <c:pt idx="0">
                  <c:v>Forecast expenditure (£m)</c:v>
                </c:pt>
              </c:strCache>
            </c:strRef>
          </c:tx>
          <c:invertIfNegative val="0"/>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[1]Forecasts!$E$3:$E$85</c:f>
              <c:numCache>
                <c:formatCode>General</c:formatCode>
                <c:ptCount val="83"/>
                <c:pt idx="0">
                  <c:v>1.1336024458014999E-2</c:v>
                </c:pt>
                <c:pt idx="1">
                  <c:v>2.8136919999999999E-2</c:v>
                </c:pt>
                <c:pt idx="2">
                  <c:v>5.9899599999999997E-2</c:v>
                </c:pt>
                <c:pt idx="3">
                  <c:v>9.631025E-2</c:v>
                </c:pt>
                <c:pt idx="4">
                  <c:v>0.13130855999999999</c:v>
                </c:pt>
                <c:pt idx="5">
                  <c:v>0.17617714000000001</c:v>
                </c:pt>
                <c:pt idx="6">
                  <c:v>0.21963998999999998</c:v>
                </c:pt>
                <c:pt idx="7">
                  <c:v>0.26171773999999998</c:v>
                </c:pt>
                <c:pt idx="8">
                  <c:v>0.27680038000000001</c:v>
                </c:pt>
                <c:pt idx="9">
                  <c:v>0.31523551</c:v>
                </c:pt>
                <c:pt idx="10">
                  <c:v>0.3795462</c:v>
                </c:pt>
                <c:pt idx="11">
                  <c:v>0.43431378000000004</c:v>
                </c:pt>
                <c:pt idx="12">
                  <c:v>0.46323512999999999</c:v>
                </c:pt>
                <c:pt idx="13">
                  <c:v>0.48874640999999996</c:v>
                </c:pt>
                <c:pt idx="14">
                  <c:v>0.52879883999999999</c:v>
                </c:pt>
                <c:pt idx="15">
                  <c:v>0.55631106999999991</c:v>
                </c:pt>
                <c:pt idx="16">
                  <c:v>0.58985434999999997</c:v>
                </c:pt>
                <c:pt idx="17">
                  <c:v>0.63086989999999998</c:v>
                </c:pt>
                <c:pt idx="18">
                  <c:v>0.66349391000000002</c:v>
                </c:pt>
                <c:pt idx="19">
                  <c:v>0.69269016000000005</c:v>
                </c:pt>
                <c:pt idx="20">
                  <c:v>0.73583404000000008</c:v>
                </c:pt>
                <c:pt idx="21">
                  <c:v>0.70045800000000003</c:v>
                </c:pt>
                <c:pt idx="22">
                  <c:v>0.71788180000000001</c:v>
                </c:pt>
                <c:pt idx="23">
                  <c:v>0.73874456999999993</c:v>
                </c:pt>
                <c:pt idx="24">
                  <c:v>0.75167317</c:v>
                </c:pt>
                <c:pt idx="25">
                  <c:v>0.77000669999999993</c:v>
                </c:pt>
                <c:pt idx="26">
                  <c:v>0.78482622999999996</c:v>
                </c:pt>
                <c:pt idx="27">
                  <c:v>0.79591446999999993</c:v>
                </c:pt>
                <c:pt idx="28">
                  <c:v>0.82041624000000002</c:v>
                </c:pt>
                <c:pt idx="29">
                  <c:v>0.83854326000000001</c:v>
                </c:pt>
                <c:pt idx="30">
                  <c:v>0.85729167000000006</c:v>
                </c:pt>
                <c:pt idx="31">
                  <c:v>0.86434454000000005</c:v>
                </c:pt>
                <c:pt idx="32">
                  <c:v>0.86988975000000002</c:v>
                </c:pt>
                <c:pt idx="33">
                  <c:v>0.87892532999999995</c:v>
                </c:pt>
                <c:pt idx="34">
                  <c:v>0.91636580000000001</c:v>
                </c:pt>
                <c:pt idx="35">
                  <c:v>0.9222901899999999</c:v>
                </c:pt>
                <c:pt idx="36">
                  <c:v>0.93927517000000005</c:v>
                </c:pt>
                <c:pt idx="37">
                  <c:v>0.96028002000000001</c:v>
                </c:pt>
                <c:pt idx="38">
                  <c:v>0.9705720699999999</c:v>
                </c:pt>
                <c:pt idx="39">
                  <c:v>0.99753409999999998</c:v>
                </c:pt>
                <c:pt idx="40">
                  <c:v>1.02289561</c:v>
                </c:pt>
                <c:pt idx="41">
                  <c:v>1.04209949</c:v>
                </c:pt>
                <c:pt idx="42">
                  <c:v>1.0611670200000001</c:v>
                </c:pt>
                <c:pt idx="43">
                  <c:v>1.0772050200000001</c:v>
                </c:pt>
                <c:pt idx="44">
                  <c:v>1.09149242</c:v>
                </c:pt>
                <c:pt idx="45">
                  <c:v>1.0956388100000001</c:v>
                </c:pt>
                <c:pt idx="46">
                  <c:v>1.1169089999999999</c:v>
                </c:pt>
                <c:pt idx="47">
                  <c:v>1.12529082</c:v>
                </c:pt>
                <c:pt idx="48">
                  <c:v>1.13542604</c:v>
                </c:pt>
                <c:pt idx="49">
                  <c:v>1.14323179</c:v>
                </c:pt>
                <c:pt idx="50">
                  <c:v>1.15352152</c:v>
                </c:pt>
                <c:pt idx="51">
                  <c:v>1.1634971599999999</c:v>
                </c:pt>
                <c:pt idx="52">
                  <c:v>1.1764925900000001</c:v>
                </c:pt>
                <c:pt idx="53">
                  <c:v>1.1931160700000001</c:v>
                </c:pt>
              </c:numCache>
            </c:numRef>
          </c:val>
          <c:extLst>
            <c:ext xmlns:c16="http://schemas.microsoft.com/office/drawing/2014/chart" uri="{C3380CC4-5D6E-409C-BE32-E72D297353CC}">
              <c16:uniqueId val="{00000000-3C99-4C6D-A29A-225E6581749D}"/>
            </c:ext>
          </c:extLst>
        </c:ser>
        <c:dLbls>
          <c:showLegendKey val="0"/>
          <c:showVal val="0"/>
          <c:showCatName val="0"/>
          <c:showSerName val="0"/>
          <c:showPercent val="0"/>
          <c:showBubbleSize val="0"/>
        </c:dLbls>
        <c:gapWidth val="150"/>
        <c:axId val="123447168"/>
        <c:axId val="123449344"/>
      </c:barChart>
      <c:lineChart>
        <c:grouping val="standard"/>
        <c:varyColors val="0"/>
        <c:ser>
          <c:idx val="2"/>
          <c:order val="1"/>
          <c:tx>
            <c:strRef>
              <c:f>[1]Triggers!$O$2</c:f>
              <c:strCache>
                <c:ptCount val="1"/>
                <c:pt idx="0">
                  <c:v>Super expenditure threshold (£m)</c:v>
                </c:pt>
              </c:strCache>
            </c:strRef>
          </c:tx>
          <c:spPr>
            <a:ln>
              <a:solidFill>
                <a:srgbClr val="7030A0"/>
              </a:solidFill>
              <a:prstDash val="sysDot"/>
            </a:ln>
          </c:spPr>
          <c:marker>
            <c:symbol val="diamond"/>
            <c:size val="5"/>
            <c:spPr>
              <a:solidFill>
                <a:srgbClr val="7030A0"/>
              </a:solidFill>
              <a:ln>
                <a:noFill/>
              </a:ln>
            </c:spPr>
          </c:marker>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[1]Triggers!$O$3:$O$85</c:f>
              <c:numCache>
                <c:formatCode>General</c:formatCode>
                <c:ptCount val="83"/>
                <c:pt idx="41">
                  <c:v>4.22</c:v>
                </c:pt>
                <c:pt idx="44">
                  <c:v>4.7</c:v>
                </c:pt>
              </c:numCache>
            </c:numRef>
          </c:val>
          <c:smooth val="0"/>
          <c:extLst>
            <c:ext xmlns:c16="http://schemas.microsoft.com/office/drawing/2014/chart" uri="{C3380CC4-5D6E-409C-BE32-E72D297353CC}">
              <c16:uniqueId val="{00000001-3C99-4C6D-A29A-225E6581749D}"/>
            </c:ext>
          </c:extLst>
        </c:ser>
        <c:ser>
          <c:idx val="1"/>
          <c:order val="2"/>
          <c:tx>
            <c:strRef>
              <c:f>[1]Triggers!$N$2</c:f>
              <c:strCache>
                <c:ptCount val="1"/>
                <c:pt idx="0">
                  <c:v>Expenditure threshold (£m)</c:v>
                </c:pt>
              </c:strCache>
            </c:strRef>
          </c:tx>
          <c:spPr>
            <a:ln>
              <a:solidFill>
                <a:srgbClr val="00B0F0"/>
              </a:solidFill>
              <a:prstDash val="sysDot"/>
            </a:ln>
          </c:spPr>
          <c:marker>
            <c:symbol val="diamond"/>
            <c:size val="5"/>
            <c:spPr>
              <a:solidFill>
                <a:srgbClr val="00B0F0"/>
              </a:solidFill>
              <a:ln>
                <a:noFill/>
              </a:ln>
            </c:spPr>
          </c:marker>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[1]Triggers!$N$3:$N$85</c:f>
              <c:numCache>
                <c:formatCode>General</c:formatCode>
                <c:ptCount val="83"/>
                <c:pt idx="41">
                  <c:v>1.83</c:v>
                </c:pt>
                <c:pt idx="44">
                  <c:v>2.12</c:v>
                </c:pt>
              </c:numCache>
            </c:numRef>
          </c:val>
          <c:smooth val="0"/>
          <c:extLst>
            <c:ext xmlns:c16="http://schemas.microsoft.com/office/drawing/2014/chart" uri="{C3380CC4-5D6E-409C-BE32-E72D297353CC}">
              <c16:uniqueId val="{00000002-3C99-4C6D-A29A-225E6581749D}"/>
            </c:ext>
          </c:extLst>
        </c:ser>
        <c:ser>
          <c:idx val="3"/>
          <c:order val="3"/>
          <c:tx>
            <c:strRef>
              <c:f>[1]Triggers!$P$2</c:f>
              <c:strCache>
                <c:ptCount val="1"/>
                <c:pt idx="0">
                  <c:v>Expenditure threshold (£m)</c:v>
                </c:pt>
              </c:strCache>
            </c:strRef>
          </c:tx>
          <c:spPr>
            <a:ln>
              <a:solidFill>
                <a:srgbClr val="00B0F0"/>
              </a:solidFill>
              <a:prstDash val="sysDot"/>
            </a:ln>
          </c:spPr>
          <c:marker>
            <c:symbol val="diamond"/>
            <c:size val="5"/>
            <c:spPr>
              <a:solidFill>
                <a:srgbClr val="00B0F0"/>
              </a:solidFill>
              <a:ln>
                <a:noFill/>
              </a:ln>
            </c:spPr>
          </c:marker>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[1]Triggers!$P$3:$P$85</c:f>
              <c:numCache>
                <c:formatCode>General</c:formatCode>
                <c:ptCount val="83"/>
                <c:pt idx="47">
                  <c:v>1.3176094500702125</c:v>
                </c:pt>
                <c:pt idx="50">
                  <c:v>1.3830041169676017</c:v>
                </c:pt>
                <c:pt idx="53">
                  <c:v>1.4493662011176438</c:v>
                </c:pt>
                <c:pt idx="56">
                  <c:v>1.516856445457333</c:v>
                </c:pt>
                <c:pt idx="59">
                  <c:v>1.5856403502938192</c:v>
                </c:pt>
                <c:pt idx="62">
                  <c:v>1.65</c:v>
                </c:pt>
                <c:pt idx="65">
                  <c:v>1.72</c:v>
                </c:pt>
                <c:pt idx="68">
                  <c:v>1.79</c:v>
                </c:pt>
                <c:pt idx="71">
                  <c:v>1.85</c:v>
                </c:pt>
                <c:pt idx="74">
                  <c:v>1.92</c:v>
                </c:pt>
                <c:pt idx="77">
                  <c:v>1.99</c:v>
                </c:pt>
                <c:pt idx="80">
                  <c:v>2.06</c:v>
                </c:pt>
              </c:numCache>
            </c:numRef>
          </c:val>
          <c:smooth val="0"/>
          <c:extLst>
            <c:ext xmlns:c16="http://schemas.microsoft.com/office/drawing/2014/chart" uri="{C3380CC4-5D6E-409C-BE32-E72D297353CC}">
              <c16:uniqueId val="{00000003-3C99-4C6D-A29A-225E6581749D}"/>
            </c:ext>
          </c:extLst>
        </c:ser>
        <c:ser>
          <c:idx val="4"/>
          <c:order val="4"/>
          <c:tx>
            <c:strRef>
              <c:f>[1]Triggers!$Q$2</c:f>
              <c:strCache>
                <c:ptCount val="1"/>
                <c:pt idx="0">
                  <c:v>Super expenditure threshold (£m)</c:v>
                </c:pt>
              </c:strCache>
            </c:strRef>
          </c:tx>
          <c:spPr>
            <a:ln>
              <a:solidFill>
                <a:srgbClr val="7030A0"/>
              </a:solidFill>
              <a:prstDash val="sysDot"/>
            </a:ln>
          </c:spPr>
          <c:marker>
            <c:symbol val="diamond"/>
            <c:size val="5"/>
            <c:spPr>
              <a:solidFill>
                <a:srgbClr val="7030A0"/>
              </a:solidFill>
              <a:ln>
                <a:noFill/>
              </a:ln>
            </c:spPr>
          </c:marker>
          <c:cat>
            <c:numRef>
              <c:f>[1]Triggers!$A$3:$A$85</c:f>
              <c:numCache>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Cache>
            </c:numRef>
          </c:cat>
          <c:val>
            <c:numRef>
              <c:f>[1]Triggers!$Q$3:$Q$85</c:f>
              <c:numCache>
                <c:formatCode>General</c:formatCode>
                <c:ptCount val="83"/>
                <c:pt idx="47">
                  <c:v>1.7028025725380675</c:v>
                </c:pt>
                <c:pt idx="50">
                  <c:v>1.8177220686416244</c:v>
                </c:pt>
                <c:pt idx="53">
                  <c:v>1.9336089819978342</c:v>
                </c:pt>
                <c:pt idx="56">
                  <c:v>2.0506240555436905</c:v>
                </c:pt>
                <c:pt idx="59">
                  <c:v>2.1689327895863446</c:v>
                </c:pt>
                <c:pt idx="62">
                  <c:v>2.2799999999999998</c:v>
                </c:pt>
                <c:pt idx="65">
                  <c:v>2.4</c:v>
                </c:pt>
                <c:pt idx="68">
                  <c:v>2.52</c:v>
                </c:pt>
                <c:pt idx="71">
                  <c:v>2.64</c:v>
                </c:pt>
                <c:pt idx="74">
                  <c:v>2.75</c:v>
                </c:pt>
                <c:pt idx="77">
                  <c:v>2.87</c:v>
                </c:pt>
                <c:pt idx="80">
                  <c:v>2.99</c:v>
                </c:pt>
              </c:numCache>
            </c:numRef>
          </c:val>
          <c:smooth val="0"/>
          <c:extLst>
            <c:ext xmlns:c16="http://schemas.microsoft.com/office/drawing/2014/chart" uri="{C3380CC4-5D6E-409C-BE32-E72D297353CC}">
              <c16:uniqueId val="{00000004-3C99-4C6D-A29A-225E6581749D}"/>
            </c:ext>
          </c:extLst>
        </c:ser>
        <c:dLbls>
          <c:showLegendKey val="0"/>
          <c:showVal val="0"/>
          <c:showCatName val="0"/>
          <c:showSerName val="0"/>
          <c:showPercent val="0"/>
          <c:showBubbleSize val="0"/>
        </c:dLbls>
        <c:marker val="1"/>
        <c:smooth val="0"/>
        <c:axId val="123447168"/>
        <c:axId val="123449344"/>
      </c:lineChart>
      <c:catAx>
        <c:axId val="123447168"/>
        <c:scaling>
          <c:orientation val="minMax"/>
          <c:max val="66"/>
          <c:min val="43"/>
        </c:scaling>
        <c:delete val="0"/>
        <c:axPos val="b"/>
        <c:numFmt formatCode="[$-809]d\ mmmm\ yyyy;@" sourceLinked="0"/>
        <c:majorTickMark val="out"/>
        <c:minorTickMark val="none"/>
        <c:tickLblPos val="nextTo"/>
        <c:txPr>
          <a:bodyPr rot="-5400000" vert="horz"/>
          <a:lstStyle/>
          <a:p>
            <a:pPr>
              <a:defRPr/>
            </a:pPr>
            <a:endParaRPr lang="en-US"/>
          </a:p>
        </c:txPr>
        <c:crossAx val="123449344"/>
        <c:crosses val="autoZero"/>
        <c:auto val="0"/>
        <c:lblAlgn val="ctr"/>
        <c:lblOffset val="100"/>
        <c:noMultiLvlLbl val="1"/>
      </c:catAx>
      <c:valAx>
        <c:axId val="123449344"/>
        <c:scaling>
          <c:orientation val="minMax"/>
          <c:min val="0"/>
        </c:scaling>
        <c:delete val="0"/>
        <c:axPos val="l"/>
        <c:majorGridlines/>
        <c:title>
          <c:tx>
            <c:rich>
              <a:bodyPr rot="-5400000" vert="horz"/>
              <a:lstStyle/>
              <a:p>
                <a:pPr>
                  <a:defRPr sz="1100"/>
                </a:pPr>
                <a:r>
                  <a:rPr lang="en-GB" sz="1100"/>
                  <a:t>£ million</a:t>
                </a:r>
              </a:p>
            </c:rich>
          </c:tx>
          <c:overlay val="0"/>
        </c:title>
        <c:numFmt formatCode="#,##0.0" sourceLinked="0"/>
        <c:majorTickMark val="out"/>
        <c:minorTickMark val="none"/>
        <c:tickLblPos val="nextTo"/>
        <c:crossAx val="123447168"/>
        <c:crosses val="autoZero"/>
        <c:crossBetween val="between"/>
      </c:valAx>
    </c:plotArea>
    <c:legend>
      <c:legendPos val="r"/>
      <c:legendEntry>
        <c:idx val="3"/>
        <c:delete val="1"/>
      </c:legendEntry>
      <c:legendEntry>
        <c:idx val="4"/>
        <c:delete val="1"/>
      </c:legendEntry>
      <c:layout>
        <c:manualLayout>
          <c:xMode val="edge"/>
          <c:yMode val="edge"/>
          <c:x val="0.80130298160551461"/>
          <c:y val="9.7676413371438023E-2"/>
          <c:w val="0.19869701839448534"/>
          <c:h val="0.58224633223330613"/>
        </c:manualLayout>
      </c:layout>
      <c:overlay val="0"/>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v.uk/government/statistical-data-sets/rhi-mechanism-for-budget-management-estimated-commitments"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hyperlink" Target="https://www.ofgem.gov.uk/environmental-programmes/domestic-renewable-heat-incentive" TargetMode="External"/><Relationship Id="rId1"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xdr:from>
      <xdr:col>12</xdr:col>
      <xdr:colOff>38100</xdr:colOff>
      <xdr:row>18</xdr:row>
      <xdr:rowOff>152401</xdr:rowOff>
    </xdr:from>
    <xdr:to>
      <xdr:col>16</xdr:col>
      <xdr:colOff>342900</xdr:colOff>
      <xdr:row>21</xdr:row>
      <xdr:rowOff>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7848600" y="4543426"/>
          <a:ext cx="2743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twoCellAnchor editAs="oneCell">
    <xdr:from>
      <xdr:col>0</xdr:col>
      <xdr:colOff>0</xdr:colOff>
      <xdr:row>0</xdr:row>
      <xdr:rowOff>22860</xdr:rowOff>
    </xdr:from>
    <xdr:to>
      <xdr:col>2</xdr:col>
      <xdr:colOff>1504950</xdr:colOff>
      <xdr:row>1</xdr:row>
      <xdr:rowOff>227333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0" y="22860"/>
          <a:ext cx="2015490" cy="11188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2</xdr:row>
      <xdr:rowOff>3</xdr:rowOff>
    </xdr:from>
    <xdr:to>
      <xdr:col>10</xdr:col>
      <xdr:colOff>0</xdr:colOff>
      <xdr:row>9</xdr:row>
      <xdr:rowOff>27215</xdr:rowOff>
    </xdr:to>
    <xdr:sp macro="" textlink="">
      <xdr:nvSpPr>
        <xdr:cNvPr id="3" name="TextBox 1">
          <a:extLst>
            <a:ext uri="{FF2B5EF4-FFF2-40B4-BE49-F238E27FC236}">
              <a16:creationId xmlns:a16="http://schemas.microsoft.com/office/drawing/2014/main" id="{00000000-0008-0000-0100-000002000000}"/>
            </a:ext>
          </a:extLst>
        </xdr:cNvPr>
        <xdr:cNvSpPr txBox="1"/>
      </xdr:nvSpPr>
      <xdr:spPr>
        <a:xfrm>
          <a:off x="238125" y="362860"/>
          <a:ext cx="13554982" cy="129721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rgbClr val="009EE3"/>
              </a:solidFill>
              <a:effectLst/>
              <a:latin typeface="Arial"/>
            </a:rPr>
            <a:t>Executive</a:t>
          </a:r>
          <a:r>
            <a:rPr lang="en-GB" sz="1200" b="1" i="0" u="none" strike="noStrike" baseline="0">
              <a:solidFill>
                <a:srgbClr val="009EE3"/>
              </a:solidFill>
              <a:effectLst/>
              <a:latin typeface="Arial"/>
            </a:rPr>
            <a:t> Summary</a:t>
          </a:r>
          <a:endParaRPr lang="en-GB" sz="1200">
            <a:solidFill>
              <a:schemeClr val="dk1"/>
            </a:solidFill>
            <a:effectLst/>
            <a:latin typeface="Arial" pitchFamily="34" charset="0"/>
            <a:ea typeface="+mn-ea"/>
            <a:cs typeface="Arial" pitchFamily="34" charset="0"/>
          </a:endParaRPr>
        </a:p>
        <a:p>
          <a:endParaRPr lang="en-GB" sz="1100">
            <a:solidFill>
              <a:schemeClr val="dk1"/>
            </a:solidFill>
            <a:effectLst/>
            <a:latin typeface="Arial" pitchFamily="34" charset="0"/>
            <a:ea typeface="+mn-ea"/>
            <a:cs typeface="Arial" pitchFamily="34" charset="0"/>
          </a:endParaRPr>
        </a:p>
        <a:p>
          <a:r>
            <a:rPr lang="en-GB" sz="1100">
              <a:solidFill>
                <a:srgbClr val="FF0000"/>
              </a:solidFill>
              <a:effectLst/>
              <a:latin typeface="+mn-lt"/>
              <a:ea typeface="+mn-ea"/>
              <a:cs typeface="+mn-cs"/>
            </a:rPr>
            <a:t>The table below summarises the current position under the scheme.  </a:t>
          </a:r>
          <a:r>
            <a:rPr lang="en-GB" sz="1100" b="1">
              <a:solidFill>
                <a:srgbClr val="FF0000"/>
              </a:solidFill>
              <a:effectLst/>
              <a:latin typeface="+mn-lt"/>
              <a:ea typeface="+mn-ea"/>
              <a:cs typeface="+mn-cs"/>
            </a:rPr>
            <a:t>No tariffs will be reduced as a result of this statement.</a:t>
          </a: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tables below show how the forecast expenditure for the next 12 months compares to the expenditure and super expenditure thresholds set out in the Scheme Regulations (i.e. the expenditure anticipated for the subsequent year against these expenditure thresholds).</a:t>
          </a: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Arial" pitchFamily="34" charset="0"/>
            <a:ea typeface="+mn-ea"/>
            <a:cs typeface="Arial" pitchFamily="34" charset="0"/>
          </a:endParaRPr>
        </a:p>
      </xdr:txBody>
    </xdr:sp>
    <xdr:clientData/>
  </xdr:twoCellAnchor>
  <xdr:twoCellAnchor>
    <xdr:from>
      <xdr:col>0</xdr:col>
      <xdr:colOff>92448</xdr:colOff>
      <xdr:row>30</xdr:row>
      <xdr:rowOff>73399</xdr:rowOff>
    </xdr:from>
    <xdr:to>
      <xdr:col>10</xdr:col>
      <xdr:colOff>40901</xdr:colOff>
      <xdr:row>49</xdr:row>
      <xdr:rowOff>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2448" y="10169899"/>
          <a:ext cx="12207688" cy="3333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solidFill>
              <a:schemeClr val="dk1"/>
            </a:solidFill>
            <a:effectLst/>
            <a:latin typeface="Arial" panose="020B0604020202020204" pitchFamily="34" charset="0"/>
            <a:ea typeface="+mn-ea"/>
            <a:cs typeface="Arial" panose="020B0604020202020204" pitchFamily="34" charset="0"/>
          </a:endParaRPr>
        </a:p>
        <a:p>
          <a:pPr>
            <a:lnSpc>
              <a:spcPct val="115000"/>
            </a:lnSpc>
            <a:spcAft>
              <a:spcPts val="1000"/>
            </a:spcAft>
          </a:pPr>
          <a:endParaRPr lang="en-GB" sz="1100">
            <a:effectLst/>
            <a:latin typeface="Arial" panose="020B0604020202020204" pitchFamily="34" charset="0"/>
            <a:ea typeface="Calibri"/>
            <a:cs typeface="Arial" panose="020B0604020202020204" pitchFamily="34" charset="0"/>
          </a:endParaRPr>
        </a:p>
        <a:p>
          <a:endParaRPr lang="en-GB" sz="1100">
            <a:solidFill>
              <a:schemeClr val="dk1"/>
            </a:solidFill>
            <a:effectLst/>
            <a:latin typeface="Arial" pitchFamily="34" charset="0"/>
            <a:ea typeface="+mn-ea"/>
            <a:cs typeface="Arial" pitchFamily="34" charset="0"/>
          </a:endParaRPr>
        </a:p>
      </xdr:txBody>
    </xdr:sp>
    <xdr:clientData/>
  </xdr:twoCellAnchor>
  <xdr:twoCellAnchor>
    <xdr:from>
      <xdr:col>0</xdr:col>
      <xdr:colOff>221215</xdr:colOff>
      <xdr:row>28</xdr:row>
      <xdr:rowOff>93163</xdr:rowOff>
    </xdr:from>
    <xdr:to>
      <xdr:col>10</xdr:col>
      <xdr:colOff>169668</xdr:colOff>
      <xdr:row>37</xdr:row>
      <xdr:rowOff>27710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21215" y="8151890"/>
          <a:ext cx="14830544" cy="149318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The forecast expenditure represents the amount we anticipate we will pay out </a:t>
          </a:r>
          <a:r>
            <a:rPr lang="en-GB" sz="1100" b="1">
              <a:solidFill>
                <a:schemeClr val="tx1"/>
              </a:solidFill>
              <a:effectLst/>
              <a:latin typeface="+mn-lt"/>
              <a:ea typeface="+mn-ea"/>
              <a:cs typeface="+mn-cs"/>
            </a:rPr>
            <a:t>fo</a:t>
          </a:r>
          <a:r>
            <a:rPr lang="en-GB" sz="1100" b="1" baseline="0">
              <a:solidFill>
                <a:schemeClr val="tx1"/>
              </a:solidFill>
              <a:effectLst/>
              <a:latin typeface="+mn-lt"/>
              <a:ea typeface="+mn-ea"/>
              <a:cs typeface="+mn-cs"/>
            </a:rPr>
            <a:t>r the following year </a:t>
          </a:r>
          <a:r>
            <a:rPr lang="en-GB" sz="1100" b="1">
              <a:solidFill>
                <a:schemeClr val="dk1"/>
              </a:solidFill>
              <a:effectLst/>
              <a:latin typeface="+mn-lt"/>
              <a:ea typeface="+mn-ea"/>
              <a:cs typeface="+mn-cs"/>
            </a:rPr>
            <a:t>based on eligible applications received as at the assessment date.</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r>
            <a:rPr lang="en-GB" sz="1100" b="1">
              <a:solidFill>
                <a:sysClr val="windowText" lastClr="000000"/>
              </a:solidFill>
              <a:effectLst/>
              <a:latin typeface="+mn-lt"/>
              <a:ea typeface="+mn-ea"/>
              <a:cs typeface="+mn-cs"/>
            </a:rPr>
            <a:t>As at </a:t>
          </a:r>
          <a:r>
            <a:rPr lang="en-GB" sz="1100" b="1">
              <a:solidFill>
                <a:schemeClr val="tx1"/>
              </a:solidFill>
              <a:effectLst/>
              <a:latin typeface="+mn-lt"/>
              <a:ea typeface="+mn-ea"/>
              <a:cs typeface="+mn-cs"/>
            </a:rPr>
            <a:t>31 October</a:t>
          </a:r>
          <a:r>
            <a:rPr lang="en-GB" sz="1100" b="1" baseline="0">
              <a:solidFill>
                <a:schemeClr val="tx1"/>
              </a:solidFill>
              <a:effectLst/>
              <a:latin typeface="+mn-lt"/>
              <a:ea typeface="+mn-ea"/>
              <a:cs typeface="+mn-cs"/>
            </a:rPr>
            <a:t> 2018</a:t>
          </a:r>
          <a:r>
            <a:rPr lang="en-GB" sz="1100" b="1">
              <a:solidFill>
                <a:schemeClr val="tx1"/>
              </a:solidFill>
              <a:effectLst/>
              <a:latin typeface="+mn-lt"/>
              <a:ea typeface="+mn-ea"/>
              <a:cs typeface="+mn-cs"/>
            </a:rPr>
            <a:t>, forecast expenditure for all technologies remains below their expenditure thresholds for the quarter ending 31 October</a:t>
          </a:r>
          <a:r>
            <a:rPr lang="en-GB" sz="1100" b="1" baseline="0">
              <a:solidFill>
                <a:schemeClr val="tx1"/>
              </a:solidFill>
              <a:effectLst/>
              <a:latin typeface="+mn-lt"/>
              <a:ea typeface="+mn-ea"/>
              <a:cs typeface="+mn-cs"/>
            </a:rPr>
            <a:t> 2018.</a:t>
          </a:r>
          <a:endParaRPr lang="en-GB" sz="1100" b="1">
            <a:solidFill>
              <a:schemeClr val="tx1"/>
            </a:solidFill>
            <a:effectLst/>
            <a:latin typeface="+mn-lt"/>
            <a:ea typeface="+mn-ea"/>
            <a:cs typeface="+mn-cs"/>
          </a:endParaRPr>
        </a:p>
        <a:p>
          <a:endParaRPr lang="en-GB" sz="1100">
            <a:solidFill>
              <a:schemeClr val="dk1"/>
            </a:solidFill>
            <a:effectLst/>
            <a:latin typeface="+mn-lt"/>
            <a:ea typeface="+mn-ea"/>
            <a:cs typeface="+mn-cs"/>
          </a:endParaRPr>
        </a:p>
        <a:p>
          <a:r>
            <a:rPr lang="en-GB" sz="1100" baseline="0">
              <a:solidFill>
                <a:sysClr val="windowText" lastClr="000000"/>
              </a:solidFill>
              <a:effectLst/>
              <a:latin typeface="+mn-lt"/>
              <a:ea typeface="+mn-ea"/>
              <a:cs typeface="+mn-cs"/>
            </a:rPr>
            <a:t>The next quarterly forecast will be published on  </a:t>
          </a:r>
          <a:r>
            <a:rPr lang="en-GB" sz="1100" b="1" u="sng" baseline="0">
              <a:solidFill>
                <a:srgbClr val="FF0000"/>
              </a:solidFill>
              <a:effectLst/>
              <a:latin typeface="+mn-lt"/>
              <a:ea typeface="+mn-ea"/>
              <a:cs typeface="+mn-cs"/>
            </a:rPr>
            <a:t>1 March 2019 </a:t>
          </a:r>
          <a:r>
            <a:rPr lang="en-GB" sz="1100" baseline="0">
              <a:solidFill>
                <a:sysClr val="windowText" lastClr="000000"/>
              </a:solidFill>
              <a:effectLst/>
              <a:latin typeface="+mn-lt"/>
              <a:ea typeface="+mn-ea"/>
              <a:cs typeface="+mn-cs"/>
            </a:rPr>
            <a:t>with the next potential tariff reductions taking effect from</a:t>
          </a:r>
          <a:r>
            <a:rPr lang="en-GB" sz="1100" b="1" baseline="0">
              <a:solidFill>
                <a:srgbClr val="FF0000"/>
              </a:solidFill>
              <a:effectLst/>
              <a:latin typeface="+mn-lt"/>
              <a:ea typeface="+mn-ea"/>
              <a:cs typeface="+mn-cs"/>
            </a:rPr>
            <a:t> </a:t>
          </a:r>
          <a:r>
            <a:rPr lang="en-GB" sz="1100" b="1" u="sng" baseline="0">
              <a:solidFill>
                <a:srgbClr val="FF0000"/>
              </a:solidFill>
              <a:effectLst/>
              <a:latin typeface="+mn-lt"/>
              <a:ea typeface="+mn-ea"/>
              <a:cs typeface="+mn-cs"/>
            </a:rPr>
            <a:t>1 April 2019</a:t>
          </a:r>
        </a:p>
        <a:p>
          <a:r>
            <a:rPr lang="en-GB" sz="1100" baseline="0">
              <a:solidFill>
                <a:sysClr val="windowText" lastClr="000000"/>
              </a:solidFill>
              <a:effectLst/>
              <a:latin typeface="+mn-lt"/>
              <a:ea typeface="+mn-ea"/>
              <a:cs typeface="+mn-cs"/>
            </a:rPr>
            <a:t>Any Tariff reductions made in the next quarter will be based on whether or not forecast expenditure at </a:t>
          </a:r>
          <a:r>
            <a:rPr lang="en-GB" sz="1100" b="1" u="sng" baseline="0">
              <a:solidFill>
                <a:srgbClr val="FF0000"/>
              </a:solidFill>
              <a:effectLst/>
              <a:latin typeface="+mn-lt"/>
              <a:ea typeface="+mn-ea"/>
              <a:cs typeface="+mn-cs"/>
            </a:rPr>
            <a:t>31 January 2018  </a:t>
          </a:r>
          <a:r>
            <a:rPr lang="en-GB" sz="1100" baseline="0">
              <a:solidFill>
                <a:sysClr val="windowText" lastClr="000000"/>
              </a:solidFill>
              <a:effectLst/>
              <a:latin typeface="+mn-lt"/>
              <a:ea typeface="+mn-ea"/>
              <a:cs typeface="+mn-cs"/>
            </a:rPr>
            <a:t>is above its expenditure threshold or its super expenditure thresholds ; receiving a 10% or a 20% tariff reduction respectively.</a:t>
          </a:r>
          <a:endParaRPr lang="en-GB" sz="1100">
            <a:solidFill>
              <a:sysClr val="windowText" lastClr="000000"/>
            </a:solidFill>
            <a:effectLst/>
            <a:latin typeface="+mn-lt"/>
            <a:ea typeface="+mn-ea"/>
            <a:cs typeface="+mn-cs"/>
          </a:endParaRPr>
        </a:p>
        <a:p>
          <a:endParaRPr lang="en-GB" sz="1100" b="0">
            <a:solidFill>
              <a:schemeClr val="dk1"/>
            </a:solidFill>
            <a:effectLst/>
            <a:latin typeface="+mn-lt"/>
            <a:ea typeface="+mn-ea"/>
            <a:cs typeface="+mn-cs"/>
          </a:endParaRPr>
        </a:p>
        <a:p>
          <a:r>
            <a:rPr lang="en-GB" sz="1100" b="0">
              <a:solidFill>
                <a:schemeClr val="dk1"/>
              </a:solidFill>
              <a:effectLst/>
              <a:latin typeface="+mn-lt"/>
              <a:ea typeface="+mn-ea"/>
              <a:cs typeface="+mn-cs"/>
            </a:rPr>
            <a:t>Please note that the expenditure forecasts only include applications for systems installed on or after 9 April 2014 as only these installations are counted towards the degression thresholds.</a:t>
          </a:r>
          <a:endParaRPr lang="en-GB">
            <a:effectLst/>
          </a:endParaRPr>
        </a:p>
        <a:p>
          <a:endParaRPr lang="en-GB" sz="1100">
            <a:solidFill>
              <a:schemeClr val="dk1"/>
            </a:solidFill>
            <a:effectLst/>
            <a:latin typeface="+mn-lt"/>
            <a:ea typeface="+mn-ea"/>
            <a:cs typeface="+mn-cs"/>
          </a:endParaRPr>
        </a:p>
        <a:p>
          <a:endParaRPr lang="en-GB" sz="11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416718</xdr:colOff>
      <xdr:row>4</xdr:row>
      <xdr:rowOff>190498</xdr:rowOff>
    </xdr:from>
    <xdr:to>
      <xdr:col>20</xdr:col>
      <xdr:colOff>345281</xdr:colOff>
      <xdr:row>34</xdr:row>
      <xdr:rowOff>146422</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a:srcRect t="7802"/>
        <a:stretch/>
      </xdr:blipFill>
      <xdr:spPr>
        <a:xfrm>
          <a:off x="1940718" y="1119186"/>
          <a:ext cx="10251282" cy="5670924"/>
        </a:xfrm>
        <a:prstGeom prst="rect">
          <a:avLst/>
        </a:prstGeom>
      </xdr:spPr>
    </xdr:pic>
    <xdr:clientData/>
  </xdr:twoCellAnchor>
  <xdr:twoCellAnchor>
    <xdr:from>
      <xdr:col>1</xdr:col>
      <xdr:colOff>152399</xdr:colOff>
      <xdr:row>18</xdr:row>
      <xdr:rowOff>62752</xdr:rowOff>
    </xdr:from>
    <xdr:to>
      <xdr:col>3</xdr:col>
      <xdr:colOff>535640</xdr:colOff>
      <xdr:row>22</xdr:row>
      <xdr:rowOff>114299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466724" y="3520327"/>
          <a:ext cx="1640541" cy="775447"/>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xdr:txBody>
    </xdr:sp>
    <xdr:clientData/>
  </xdr:twoCellAnchor>
  <xdr:twoCellAnchor>
    <xdr:from>
      <xdr:col>3</xdr:col>
      <xdr:colOff>525976</xdr:colOff>
      <xdr:row>19</xdr:row>
      <xdr:rowOff>175792</xdr:rowOff>
    </xdr:from>
    <xdr:to>
      <xdr:col>7</xdr:col>
      <xdr:colOff>321469</xdr:colOff>
      <xdr:row>23</xdr:row>
      <xdr:rowOff>35718</xdr:rowOff>
    </xdr:to>
    <xdr:cxnSp macro="">
      <xdr:nvCxnSpPr>
        <xdr:cNvPr id="4" name="Straight Arrow Connector 3">
          <a:extLst>
            <a:ext uri="{FF2B5EF4-FFF2-40B4-BE49-F238E27FC236}">
              <a16:creationId xmlns:a16="http://schemas.microsoft.com/office/drawing/2014/main" id="{00000000-0008-0000-0200-000004000000}"/>
            </a:ext>
          </a:extLst>
        </xdr:cNvPr>
        <xdr:cNvCxnSpPr/>
      </xdr:nvCxnSpPr>
      <xdr:spPr>
        <a:xfrm>
          <a:off x="2049976" y="3961980"/>
          <a:ext cx="2224368" cy="6219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122285</xdr:colOff>
      <xdr:row>7</xdr:row>
      <xdr:rowOff>178875</xdr:rowOff>
    </xdr:from>
    <xdr:to>
      <xdr:col>8</xdr:col>
      <xdr:colOff>369095</xdr:colOff>
      <xdr:row>12</xdr:row>
      <xdr:rowOff>114300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2951210" y="1645725"/>
          <a:ext cx="2132760" cy="84030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18</xdr:col>
      <xdr:colOff>197504</xdr:colOff>
      <xdr:row>26</xdr:row>
      <xdr:rowOff>71718</xdr:rowOff>
    </xdr:from>
    <xdr:to>
      <xdr:col>21</xdr:col>
      <xdr:colOff>541444</xdr:colOff>
      <xdr:row>29</xdr:row>
      <xdr:rowOff>27142</xdr:rowOff>
    </xdr:to>
    <xdr:sp macro="" textlink="">
      <xdr:nvSpPr>
        <xdr:cNvPr id="11" name="TextBox 1">
          <a:extLst>
            <a:ext uri="{FF2B5EF4-FFF2-40B4-BE49-F238E27FC236}">
              <a16:creationId xmlns:a16="http://schemas.microsoft.com/office/drawing/2014/main" id="{00000000-0008-0000-0200-00000B000000}"/>
            </a:ext>
          </a:extLst>
        </xdr:cNvPr>
        <xdr:cNvSpPr txBox="1"/>
      </xdr:nvSpPr>
      <xdr:spPr>
        <a:xfrm>
          <a:off x="10829785" y="5191406"/>
          <a:ext cx="2165597" cy="526924"/>
        </a:xfrm>
        <a:prstGeom prst="rect">
          <a:avLst/>
        </a:prstGeom>
        <a:ln w="9525"/>
      </xdr:spPr>
      <xdr:style>
        <a:lnRef idx="2">
          <a:schemeClr val="accent1"/>
        </a:lnRef>
        <a:fillRef idx="1">
          <a:schemeClr val="lt1"/>
        </a:fillRef>
        <a:effectRef idx="0">
          <a:schemeClr val="accent1"/>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a:t>Date at which the forecast for the following 12 months is calculated</a:t>
          </a:r>
        </a:p>
      </xdr:txBody>
    </xdr:sp>
    <xdr:clientData/>
  </xdr:twoCellAnchor>
  <xdr:twoCellAnchor>
    <xdr:from>
      <xdr:col>8</xdr:col>
      <xdr:colOff>500062</xdr:colOff>
      <xdr:row>10</xdr:row>
      <xdr:rowOff>35858</xdr:rowOff>
    </xdr:from>
    <xdr:to>
      <xdr:col>13</xdr:col>
      <xdr:colOff>309562</xdr:colOff>
      <xdr:row>15</xdr:row>
      <xdr:rowOff>62753</xdr:rowOff>
    </xdr:to>
    <xdr:sp macro="" textlink="">
      <xdr:nvSpPr>
        <xdr:cNvPr id="12" name="TextBox 1">
          <a:extLst>
            <a:ext uri="{FF2B5EF4-FFF2-40B4-BE49-F238E27FC236}">
              <a16:creationId xmlns:a16="http://schemas.microsoft.com/office/drawing/2014/main" id="{00000000-0008-0000-0200-00000C000000}"/>
            </a:ext>
          </a:extLst>
        </xdr:cNvPr>
        <xdr:cNvSpPr txBox="1"/>
      </xdr:nvSpPr>
      <xdr:spPr>
        <a:xfrm>
          <a:off x="5060156" y="2107546"/>
          <a:ext cx="2845594" cy="97939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markers on each line represent the quarterly</a:t>
          </a:r>
          <a:r>
            <a:rPr lang="en-GB" sz="1100" baseline="0">
              <a:solidFill>
                <a:schemeClr val="dk1"/>
              </a:solidFill>
              <a:effectLst/>
              <a:latin typeface="+mn-lt"/>
              <a:ea typeface="+mn-ea"/>
              <a:cs typeface="+mn-cs"/>
            </a:rPr>
            <a:t> assessment dates. E</a:t>
          </a:r>
          <a:r>
            <a:rPr lang="en-GB" sz="1100">
              <a:solidFill>
                <a:schemeClr val="dk1"/>
              </a:solidFill>
              <a:effectLst/>
              <a:latin typeface="+mn-lt"/>
              <a:ea typeface="+mn-ea"/>
              <a:cs typeface="+mn-cs"/>
            </a:rPr>
            <a:t>xceeding the expenditure threshold or super expenditure threshold lines at an assessment date could</a:t>
          </a:r>
          <a:r>
            <a:rPr lang="en-GB" sz="1100" baseline="0">
              <a:solidFill>
                <a:schemeClr val="dk1"/>
              </a:solidFill>
              <a:effectLst/>
              <a:latin typeface="+mn-lt"/>
              <a:ea typeface="+mn-ea"/>
              <a:cs typeface="+mn-cs"/>
            </a:rPr>
            <a:t> result in a tariff reduction</a:t>
          </a:r>
          <a:endParaRPr lang="en-GB" sz="1100" u="sng">
            <a:solidFill>
              <a:srgbClr val="3333FF"/>
            </a:solidFill>
          </a:endParaRPr>
        </a:p>
      </xdr:txBody>
    </xdr:sp>
    <xdr:clientData/>
  </xdr:twoCellAnchor>
  <xdr:twoCellAnchor>
    <xdr:from>
      <xdr:col>8</xdr:col>
      <xdr:colOff>488156</xdr:colOff>
      <xdr:row>15</xdr:row>
      <xdr:rowOff>71717</xdr:rowOff>
    </xdr:from>
    <xdr:to>
      <xdr:col>10</xdr:col>
      <xdr:colOff>17929</xdr:colOff>
      <xdr:row>20</xdr:row>
      <xdr:rowOff>119062</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flipH="1">
          <a:off x="5048250" y="3095905"/>
          <a:ext cx="744210" cy="999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129007</xdr:colOff>
      <xdr:row>15</xdr:row>
      <xdr:rowOff>83343</xdr:rowOff>
    </xdr:from>
    <xdr:to>
      <xdr:col>9</xdr:col>
      <xdr:colOff>416718</xdr:colOff>
      <xdr:row>19</xdr:row>
      <xdr:rowOff>6583</xdr:rowOff>
    </xdr:to>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flipH="1">
          <a:off x="4689101" y="3107531"/>
          <a:ext cx="894930" cy="685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224396</xdr:colOff>
      <xdr:row>26</xdr:row>
      <xdr:rowOff>151980</xdr:rowOff>
    </xdr:from>
    <xdr:to>
      <xdr:col>18</xdr:col>
      <xdr:colOff>197503</xdr:colOff>
      <xdr:row>27</xdr:row>
      <xdr:rowOff>55734</xdr:rowOff>
    </xdr:to>
    <xdr:cxnSp macro="">
      <xdr:nvCxnSpPr>
        <xdr:cNvPr id="25" name="Straight Arrow Connector 24">
          <a:extLst>
            <a:ext uri="{FF2B5EF4-FFF2-40B4-BE49-F238E27FC236}">
              <a16:creationId xmlns:a16="http://schemas.microsoft.com/office/drawing/2014/main" id="{00000000-0008-0000-0200-000019000000}"/>
            </a:ext>
          </a:extLst>
        </xdr:cNvPr>
        <xdr:cNvCxnSpPr/>
      </xdr:nvCxnSpPr>
      <xdr:spPr>
        <a:xfrm flipH="1" flipV="1">
          <a:off x="10249459" y="5271668"/>
          <a:ext cx="580325" cy="94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130969</xdr:colOff>
      <xdr:row>14</xdr:row>
      <xdr:rowOff>47623</xdr:rowOff>
    </xdr:from>
    <xdr:to>
      <xdr:col>24</xdr:col>
      <xdr:colOff>190501</xdr:colOff>
      <xdr:row>22</xdr:row>
      <xdr:rowOff>55563</xdr:rowOff>
    </xdr:to>
    <xdr:sp macro="" textlink="">
      <xdr:nvSpPr>
        <xdr:cNvPr id="22" name="TextBox 1">
          <a:extLst>
            <a:ext uri="{FF2B5EF4-FFF2-40B4-BE49-F238E27FC236}">
              <a16:creationId xmlns:a16="http://schemas.microsoft.com/office/drawing/2014/main" id="{00000000-0008-0000-0200-000016000000}"/>
            </a:ext>
          </a:extLst>
        </xdr:cNvPr>
        <xdr:cNvSpPr txBox="1"/>
      </xdr:nvSpPr>
      <xdr:spPr>
        <a:xfrm>
          <a:off x="12660313" y="2841623"/>
          <a:ext cx="2631282" cy="1500190"/>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Expenditure thresholds were amended</a:t>
          </a:r>
          <a:r>
            <a:rPr lang="en-GB" sz="1100" baseline="0"/>
            <a:t> in regulations on 22 May 2018. These amended thresholds will be applied from April 2018 onwards.  This is why there is a break in the lines between the January 2018 and April 2018 assessment dates</a:t>
          </a:r>
          <a:endParaRPr lang="en-GB" sz="1100"/>
        </a:p>
      </xdr:txBody>
    </xdr:sp>
    <xdr:clientData/>
  </xdr:twoCellAnchor>
  <xdr:twoCellAnchor>
    <xdr:from>
      <xdr:col>15</xdr:col>
      <xdr:colOff>11906</xdr:colOff>
      <xdr:row>8</xdr:row>
      <xdr:rowOff>95250</xdr:rowOff>
    </xdr:from>
    <xdr:to>
      <xdr:col>20</xdr:col>
      <xdr:colOff>119062</xdr:colOff>
      <xdr:row>16</xdr:row>
      <xdr:rowOff>35718</xdr:rowOff>
    </xdr:to>
    <xdr:cxnSp macro="">
      <xdr:nvCxnSpPr>
        <xdr:cNvPr id="23" name="Straight Arrow Connector 22">
          <a:extLst>
            <a:ext uri="{FF2B5EF4-FFF2-40B4-BE49-F238E27FC236}">
              <a16:creationId xmlns:a16="http://schemas.microsoft.com/office/drawing/2014/main" id="{00000000-0008-0000-0200-000017000000}"/>
            </a:ext>
          </a:extLst>
        </xdr:cNvPr>
        <xdr:cNvCxnSpPr/>
      </xdr:nvCxnSpPr>
      <xdr:spPr>
        <a:xfrm flipH="1" flipV="1">
          <a:off x="8822531" y="1785938"/>
          <a:ext cx="3143250" cy="14644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202406</xdr:colOff>
      <xdr:row>6</xdr:row>
      <xdr:rowOff>11904</xdr:rowOff>
    </xdr:from>
    <xdr:to>
      <xdr:col>14</xdr:col>
      <xdr:colOff>575922</xdr:colOff>
      <xdr:row>8</xdr:row>
      <xdr:rowOff>79598</xdr:rowOff>
    </xdr:to>
    <xdr:sp macro="" textlink="">
      <xdr:nvSpPr>
        <xdr:cNvPr id="15" name="Left Brace 14">
          <a:extLst>
            <a:ext uri="{FF2B5EF4-FFF2-40B4-BE49-F238E27FC236}">
              <a16:creationId xmlns:a16="http://schemas.microsoft.com/office/drawing/2014/main" id="{00000000-0008-0000-0200-00000F000000}"/>
            </a:ext>
          </a:extLst>
        </xdr:cNvPr>
        <xdr:cNvSpPr/>
      </xdr:nvSpPr>
      <xdr:spPr>
        <a:xfrm rot="5400000">
          <a:off x="8368223" y="1359181"/>
          <a:ext cx="448694" cy="373516"/>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16384</xdr:col>
      <xdr:colOff>22044</xdr:colOff>
      <xdr:row>33</xdr:row>
      <xdr:rowOff>127907</xdr:rowOff>
    </xdr:to>
    <xdr:graphicFrame macro="">
      <xdr:nvGraphicFramePr>
        <xdr:cNvPr id="5" name="ASHP">
          <a:extLst>
            <a:ext uri="{FF2B5EF4-FFF2-40B4-BE49-F238E27FC236}">
              <a16:creationId xmlns:a16="http://schemas.microsoft.com/office/drawing/2014/main" id="{BE31C4E8-D49B-41A3-AA5A-0DF04315E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16384</xdr:col>
      <xdr:colOff>22044</xdr:colOff>
      <xdr:row>33</xdr:row>
      <xdr:rowOff>132141</xdr:rowOff>
    </xdr:to>
    <xdr:graphicFrame macro="">
      <xdr:nvGraphicFramePr>
        <xdr:cNvPr id="5" name="GSHP">
          <a:extLst>
            <a:ext uri="{FF2B5EF4-FFF2-40B4-BE49-F238E27FC236}">
              <a16:creationId xmlns:a16="http://schemas.microsoft.com/office/drawing/2014/main" id="{52602C36-105E-46EE-98FF-9F927322B0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16384</xdr:col>
      <xdr:colOff>22044</xdr:colOff>
      <xdr:row>33</xdr:row>
      <xdr:rowOff>130601</xdr:rowOff>
    </xdr:to>
    <xdr:graphicFrame macro="">
      <xdr:nvGraphicFramePr>
        <xdr:cNvPr id="2" name="Biomass">
          <a:extLst>
            <a:ext uri="{FF2B5EF4-FFF2-40B4-BE49-F238E27FC236}">
              <a16:creationId xmlns:a16="http://schemas.microsoft.com/office/drawing/2014/main" id="{A9E37C56-511B-48CE-A628-ADE9B5DA44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16384</xdr:col>
      <xdr:colOff>22044</xdr:colOff>
      <xdr:row>33</xdr:row>
      <xdr:rowOff>132141</xdr:rowOff>
    </xdr:to>
    <xdr:graphicFrame macro="">
      <xdr:nvGraphicFramePr>
        <xdr:cNvPr id="3" name="Solar">
          <a:extLst>
            <a:ext uri="{FF2B5EF4-FFF2-40B4-BE49-F238E27FC236}">
              <a16:creationId xmlns:a16="http://schemas.microsoft.com/office/drawing/2014/main" id="{045BCC06-1A33-408D-9A6C-1D657C35B1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3</xdr:row>
      <xdr:rowOff>45720</xdr:rowOff>
    </xdr:from>
    <xdr:to>
      <xdr:col>2</xdr:col>
      <xdr:colOff>8359140</xdr:colOff>
      <xdr:row>34</xdr:row>
      <xdr:rowOff>106680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52400" y="541020"/>
          <a:ext cx="10942320" cy="5494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Domestic RHI is an incentive scheme where participants receive tariff payments for the heat generated from an eligible renewable heating system which is heating a single dwelling.  Payments are made over a seven-year period and tariff levels for each eligible technology have been calculated to bridge the financial gap between the cost of renewable and off-gas heating systems.</a:t>
          </a:r>
          <a:endParaRPr lang="en-GB">
            <a:effectLst/>
          </a:endParaRPr>
        </a:p>
        <a:p>
          <a:r>
            <a:rPr lang="en-GB" sz="1100">
              <a:solidFill>
                <a:schemeClr val="dk1"/>
              </a:solidFill>
              <a:effectLst/>
              <a:latin typeface="+mn-lt"/>
              <a:ea typeface="+mn-ea"/>
              <a:cs typeface="+mn-cs"/>
            </a:rPr>
            <a:t> </a:t>
          </a:r>
          <a:endParaRPr lang="en-GB">
            <a:effectLst/>
          </a:endParaRPr>
        </a:p>
        <a:p>
          <a:pPr eaLnBrk="1" fontAlgn="auto" latinLnBrk="0" hangingPunct="1"/>
          <a:r>
            <a:rPr lang="en-GB" sz="1100">
              <a:solidFill>
                <a:schemeClr val="dk1"/>
              </a:solidFill>
              <a:effectLst/>
              <a:latin typeface="+mn-lt"/>
              <a:ea typeface="+mn-ea"/>
              <a:cs typeface="+mn-cs"/>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Before applying for the RHI, applicants must have an EPC generated for their property.  They must also install loft and cavity wall insulation where these measures are recommended by their EPC, unless there are valid reasons not to.  An updated EPC will be needed as evidence of their installation. </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is administered by Ofgem. Please see the</a:t>
          </a:r>
          <a:r>
            <a:rPr lang="en-GB" sz="1100">
              <a:solidFill>
                <a:srgbClr val="0000FF"/>
              </a:solidFill>
              <a:effectLst/>
              <a:latin typeface="+mn-lt"/>
              <a:ea typeface="+mn-ea"/>
              <a:cs typeface="+mn-cs"/>
            </a:rPr>
            <a:t> </a:t>
          </a:r>
          <a:r>
            <a:rPr lang="en-GB" sz="1100" u="sng">
              <a:solidFill>
                <a:srgbClr val="0000FF"/>
              </a:solidFill>
              <a:effectLst/>
              <a:latin typeface="+mn-lt"/>
              <a:ea typeface="+mn-ea"/>
              <a:cs typeface="+mn-cs"/>
            </a:rPr>
            <a:t>RHI webpage</a:t>
          </a:r>
          <a:r>
            <a:rPr lang="en-GB" sz="1100" u="sng">
              <a:solidFill>
                <a:schemeClr val="dk1"/>
              </a:solidFill>
              <a:effectLst/>
              <a:latin typeface="+mn-lt"/>
              <a:ea typeface="+mn-ea"/>
              <a:cs typeface="+mn-cs"/>
            </a:rPr>
            <a:t> </a:t>
          </a:r>
          <a:r>
            <a:rPr lang="en-GB" sz="1100">
              <a:solidFill>
                <a:schemeClr val="dk1"/>
              </a:solidFill>
              <a:effectLst/>
              <a:latin typeface="+mn-lt"/>
              <a:ea typeface="+mn-ea"/>
              <a:cs typeface="+mn-cs"/>
            </a:rPr>
            <a:t>in relation to the policy or the </a:t>
          </a:r>
          <a:r>
            <a:rPr lang="en-GB" sz="1100" u="sng">
              <a:solidFill>
                <a:srgbClr val="0000FF"/>
              </a:solidFill>
              <a:effectLst/>
              <a:latin typeface="+mn-lt"/>
              <a:ea typeface="+mn-ea"/>
              <a:cs typeface="+mn-cs"/>
            </a:rPr>
            <a:t>Ofgem E-serve webpage</a:t>
          </a:r>
          <a:r>
            <a:rPr lang="en-GB" sz="1100" u="sng">
              <a:solidFill>
                <a:schemeClr val="dk1"/>
              </a:solidFill>
              <a:effectLst/>
              <a:latin typeface="+mn-lt"/>
              <a:ea typeface="+mn-ea"/>
              <a:cs typeface="+mn-cs"/>
            </a:rPr>
            <a:t> </a:t>
          </a:r>
          <a:r>
            <a:rPr lang="en-GB" sz="1100">
              <a:solidFill>
                <a:schemeClr val="dk1"/>
              </a:solidFill>
              <a:effectLst/>
              <a:latin typeface="+mn-lt"/>
              <a:ea typeface="+mn-ea"/>
              <a:cs typeface="+mn-cs"/>
            </a:rPr>
            <a:t>for how to apply, and scheme eligibility and guidance.</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opened on 9 April 2014 and applicants may claim for eligible systems which were installed on or after 15 July 2009.  Applications for all systems installed before 9 April</a:t>
          </a:r>
          <a:r>
            <a:rPr lang="en-GB" sz="1100" baseline="0">
              <a:solidFill>
                <a:schemeClr val="dk1"/>
              </a:solidFill>
              <a:effectLst/>
              <a:latin typeface="+mn-lt"/>
              <a:ea typeface="+mn-ea"/>
              <a:cs typeface="+mn-cs"/>
            </a:rPr>
            <a:t> 2014 had to have been submitted by 8 April 2015.  Applications for systems submitted from 9 April 2014 must be submitted within 12 months of the plant's first commissioning date.</a:t>
          </a:r>
          <a:endParaRPr lang="en-GB">
            <a:effectLst/>
          </a:endParaRPr>
        </a:p>
        <a:p>
          <a:endParaRPr lang="en-GB" sz="1100"/>
        </a:p>
      </xdr:txBody>
    </xdr:sp>
    <xdr:clientData/>
  </xdr:twoCellAnchor>
  <xdr:twoCellAnchor>
    <xdr:from>
      <xdr:col>1</xdr:col>
      <xdr:colOff>68580</xdr:colOff>
      <xdr:row>3</xdr:row>
      <xdr:rowOff>53340</xdr:rowOff>
    </xdr:from>
    <xdr:to>
      <xdr:col>1</xdr:col>
      <xdr:colOff>1516380</xdr:colOff>
      <xdr:row>5</xdr:row>
      <xdr:rowOff>91440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335280" y="54864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1021080</xdr:colOff>
      <xdr:row>20</xdr:row>
      <xdr:rowOff>106680</xdr:rowOff>
    </xdr:from>
    <xdr:to>
      <xdr:col>2</xdr:col>
      <xdr:colOff>2468880</xdr:colOff>
      <xdr:row>22</xdr:row>
      <xdr:rowOff>144780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3756660" y="358140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3863340</xdr:colOff>
      <xdr:row>20</xdr:row>
      <xdr:rowOff>76200</xdr:rowOff>
    </xdr:from>
    <xdr:to>
      <xdr:col>2</xdr:col>
      <xdr:colOff>5593080</xdr:colOff>
      <xdr:row>22</xdr:row>
      <xdr:rowOff>114300</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6598920" y="355092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tatistics/Heat/Performance%20Team/4.%20Degression/2.%20Domestic/11.%20November%202018/Domestic%20graphs%20Oct%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mparison to last month"/>
      <sheetName val="Forecasts"/>
      <sheetName val="Triggers"/>
      <sheetName val="Graphs"/>
    </sheetNames>
    <sheetDataSet>
      <sheetData sheetId="0">
        <row r="15">
          <cell r="B15" t="str">
            <v>Air source heat pumps forecast expenditure, as at 31/10/2018</v>
          </cell>
        </row>
        <row r="16">
          <cell r="B16" t="str">
            <v>Ground source heat pumps forecast expenditure, as at 31/10/2018</v>
          </cell>
        </row>
        <row r="17">
          <cell r="B17" t="str">
            <v>Biomass plants forecast expenditure, as at 31/10/2018</v>
          </cell>
        </row>
        <row r="18">
          <cell r="B18" t="str">
            <v>Solar thermal plants forecast expenditure, as at 31/10/2018</v>
          </cell>
        </row>
      </sheetData>
      <sheetData sheetId="1" refreshError="1"/>
      <sheetData sheetId="2">
        <row r="2">
          <cell r="B2" t="str">
            <v>Forecast expenditure (£m)</v>
          </cell>
          <cell r="C2" t="str">
            <v>Forecast expenditure (£m)</v>
          </cell>
          <cell r="D2" t="str">
            <v>Forecast expenditure (£m)</v>
          </cell>
          <cell r="E2" t="str">
            <v>Forecast expenditure (£m)</v>
          </cell>
        </row>
        <row r="3">
          <cell r="B3">
            <v>3.8081572961110005E-2</v>
          </cell>
          <cell r="C3">
            <v>4.8020117798940005E-2</v>
          </cell>
          <cell r="D3">
            <v>0.31059668512858901</v>
          </cell>
          <cell r="E3">
            <v>1.1336024458014999E-2</v>
          </cell>
        </row>
        <row r="4">
          <cell r="B4">
            <v>0.13107352</v>
          </cell>
          <cell r="C4">
            <v>7.252016E-2</v>
          </cell>
          <cell r="D4">
            <v>0.90040095999999992</v>
          </cell>
          <cell r="E4">
            <v>2.8136919999999999E-2</v>
          </cell>
        </row>
        <row r="5">
          <cell r="B5">
            <v>0.26058258000000001</v>
          </cell>
          <cell r="C5">
            <v>0.20250345</v>
          </cell>
          <cell r="D5">
            <v>1.8402919900000001</v>
          </cell>
          <cell r="E5">
            <v>5.9899599999999997E-2</v>
          </cell>
        </row>
        <row r="6">
          <cell r="B6">
            <v>0.39216271999999996</v>
          </cell>
          <cell r="C6">
            <v>0.32331712000000001</v>
          </cell>
          <cell r="D6">
            <v>2.98290883</v>
          </cell>
          <cell r="E6">
            <v>9.631025E-2</v>
          </cell>
        </row>
        <row r="7">
          <cell r="B7">
            <v>0.59880734999999996</v>
          </cell>
          <cell r="C7">
            <v>0.56784948000000002</v>
          </cell>
          <cell r="D7">
            <v>4.0252333499999997</v>
          </cell>
          <cell r="E7">
            <v>0.13130855999999999</v>
          </cell>
        </row>
        <row r="8">
          <cell r="B8">
            <v>0.82810618000000003</v>
          </cell>
          <cell r="C8">
            <v>0.77112089000000006</v>
          </cell>
          <cell r="D8">
            <v>5.8242847400000004</v>
          </cell>
          <cell r="E8">
            <v>0.17617714000000001</v>
          </cell>
        </row>
        <row r="9">
          <cell r="B9">
            <v>1.1168007200000001</v>
          </cell>
          <cell r="C9">
            <v>1.0391376400000001</v>
          </cell>
          <cell r="D9">
            <v>8.4615566199999996</v>
          </cell>
          <cell r="E9">
            <v>0.21963998999999998</v>
          </cell>
        </row>
        <row r="10">
          <cell r="B10">
            <v>1.35187814</v>
          </cell>
          <cell r="C10">
            <v>1.3868764099999999</v>
          </cell>
          <cell r="D10">
            <v>17.024334190000001</v>
          </cell>
          <cell r="E10">
            <v>0.26171773999999998</v>
          </cell>
        </row>
        <row r="11">
          <cell r="B11">
            <v>1.58549264</v>
          </cell>
          <cell r="C11">
            <v>1.67595227</v>
          </cell>
          <cell r="D11">
            <v>17.75919274</v>
          </cell>
          <cell r="E11">
            <v>0.27680038000000001</v>
          </cell>
        </row>
        <row r="12">
          <cell r="B12">
            <v>1.8978469099999999</v>
          </cell>
          <cell r="C12">
            <v>2.0909804799999998</v>
          </cell>
          <cell r="D12">
            <v>18.845202420000003</v>
          </cell>
          <cell r="E12">
            <v>0.31523551</v>
          </cell>
        </row>
        <row r="13">
          <cell r="B13">
            <v>2.4190222299999999</v>
          </cell>
          <cell r="C13">
            <v>2.5401730099999997</v>
          </cell>
          <cell r="D13">
            <v>27.397602679999999</v>
          </cell>
          <cell r="E13">
            <v>0.3795462</v>
          </cell>
        </row>
        <row r="14">
          <cell r="B14">
            <v>2.8054143599999999</v>
          </cell>
          <cell r="C14">
            <v>2.8693218700000003</v>
          </cell>
          <cell r="D14">
            <v>27.62563565</v>
          </cell>
          <cell r="E14">
            <v>0.43431378000000004</v>
          </cell>
        </row>
        <row r="15">
          <cell r="B15">
            <v>3.1710750699999997</v>
          </cell>
          <cell r="C15">
            <v>3.1874541600000001</v>
          </cell>
          <cell r="D15">
            <v>28.076662519999999</v>
          </cell>
          <cell r="E15">
            <v>0.46323512999999999</v>
          </cell>
        </row>
        <row r="16">
          <cell r="B16">
            <v>3.4907816499999997</v>
          </cell>
          <cell r="C16">
            <v>3.42884316</v>
          </cell>
          <cell r="D16">
            <v>32.373567909999998</v>
          </cell>
          <cell r="E16">
            <v>0.48874640999999996</v>
          </cell>
        </row>
        <row r="17">
          <cell r="B17">
            <v>3.9823463700000001</v>
          </cell>
          <cell r="C17">
            <v>3.9799168300000001</v>
          </cell>
          <cell r="D17">
            <v>32.431764780000002</v>
          </cell>
          <cell r="E17">
            <v>0.52879883999999999</v>
          </cell>
        </row>
        <row r="18">
          <cell r="B18">
            <v>4.3065780999999994</v>
          </cell>
          <cell r="C18">
            <v>4.3326258200000005</v>
          </cell>
          <cell r="D18">
            <v>32.623530909999999</v>
          </cell>
          <cell r="E18">
            <v>0.55631106999999991</v>
          </cell>
        </row>
        <row r="19">
          <cell r="B19">
            <v>4.67</v>
          </cell>
          <cell r="C19">
            <v>4.8499999999999996</v>
          </cell>
          <cell r="D19">
            <v>34.508246159999999</v>
          </cell>
          <cell r="E19">
            <v>0.58985434999999997</v>
          </cell>
        </row>
        <row r="20">
          <cell r="B20">
            <v>5.0673735599999992</v>
          </cell>
          <cell r="C20">
            <v>5.2338419099999998</v>
          </cell>
          <cell r="D20">
            <v>34.608879899999998</v>
          </cell>
          <cell r="E20">
            <v>0.63086989999999998</v>
          </cell>
        </row>
        <row r="21">
          <cell r="B21">
            <v>5.4759389199999999</v>
          </cell>
          <cell r="C21">
            <v>5.80434903</v>
          </cell>
          <cell r="D21">
            <v>34.949430310000004</v>
          </cell>
          <cell r="E21">
            <v>0.66349391000000002</v>
          </cell>
        </row>
        <row r="22">
          <cell r="B22">
            <v>5.8267539800000003</v>
          </cell>
          <cell r="C22">
            <v>6.3882660099999997</v>
          </cell>
          <cell r="D22">
            <v>36.361122899999998</v>
          </cell>
          <cell r="E22">
            <v>0.69269016000000005</v>
          </cell>
        </row>
        <row r="23">
          <cell r="B23">
            <v>6.2035267800000007</v>
          </cell>
          <cell r="C23">
            <v>6.9345503800000001</v>
          </cell>
          <cell r="D23">
            <v>36.457357630000004</v>
          </cell>
          <cell r="E23">
            <v>0.73583404000000008</v>
          </cell>
        </row>
        <row r="24">
          <cell r="B24">
            <v>6.5861265300000005</v>
          </cell>
          <cell r="C24">
            <v>7.3930681900000002</v>
          </cell>
          <cell r="D24">
            <v>36.551234919999999</v>
          </cell>
          <cell r="E24">
            <v>0.70045800000000003</v>
          </cell>
        </row>
        <row r="25">
          <cell r="B25">
            <v>7.1337022499999998</v>
          </cell>
          <cell r="C25">
            <v>7.9915954299999994</v>
          </cell>
          <cell r="D25">
            <v>37.179777899999998</v>
          </cell>
          <cell r="E25">
            <v>0.71788180000000001</v>
          </cell>
        </row>
        <row r="26">
          <cell r="B26">
            <v>7.4769155400000002</v>
          </cell>
          <cell r="C26">
            <v>8.3312846500000006</v>
          </cell>
          <cell r="D26">
            <v>36.940983590000002</v>
          </cell>
          <cell r="E26">
            <v>0.73874456999999993</v>
          </cell>
        </row>
        <row r="27">
          <cell r="B27">
            <v>7.7889911200000004</v>
          </cell>
          <cell r="C27">
            <v>8.5866657499999999</v>
          </cell>
          <cell r="D27">
            <v>37.058456469999996</v>
          </cell>
          <cell r="E27">
            <v>0.75167317</v>
          </cell>
        </row>
        <row r="28">
          <cell r="B28">
            <v>8.0857793000000004</v>
          </cell>
          <cell r="C28">
            <v>9.0067713900000008</v>
          </cell>
          <cell r="D28">
            <v>37.452285889999999</v>
          </cell>
          <cell r="E28">
            <v>0.77000669999999993</v>
          </cell>
        </row>
        <row r="29">
          <cell r="B29">
            <v>8.3804950100000006</v>
          </cell>
          <cell r="C29">
            <v>9.25000277</v>
          </cell>
          <cell r="D29">
            <v>37.509042489999999</v>
          </cell>
          <cell r="E29">
            <v>0.78482622999999996</v>
          </cell>
        </row>
        <row r="30">
          <cell r="B30">
            <v>8.6797281899999987</v>
          </cell>
          <cell r="C30">
            <v>9.5871920999999993</v>
          </cell>
          <cell r="D30">
            <v>37.569538259999995</v>
          </cell>
          <cell r="E30">
            <v>0.79591446999999993</v>
          </cell>
        </row>
        <row r="31">
          <cell r="B31">
            <v>8.8273135700000012</v>
          </cell>
          <cell r="C31">
            <v>9.9071661899999999</v>
          </cell>
          <cell r="D31">
            <v>37.650146820000003</v>
          </cell>
          <cell r="E31">
            <v>0.82041624000000002</v>
          </cell>
        </row>
        <row r="32">
          <cell r="B32">
            <v>9.1401544399999999</v>
          </cell>
          <cell r="C32">
            <v>10.19794894</v>
          </cell>
          <cell r="D32">
            <v>37.805055530000004</v>
          </cell>
          <cell r="E32">
            <v>0.83854326000000001</v>
          </cell>
        </row>
        <row r="33">
          <cell r="B33">
            <v>9.5880692799999991</v>
          </cell>
          <cell r="C33">
            <v>10.551151259999999</v>
          </cell>
          <cell r="D33">
            <v>37.947800430000001</v>
          </cell>
          <cell r="E33">
            <v>0.85729167000000006</v>
          </cell>
        </row>
        <row r="34">
          <cell r="B34">
            <v>9.9753587499999998</v>
          </cell>
          <cell r="C34">
            <v>11.02354553</v>
          </cell>
          <cell r="D34">
            <v>38.4117818</v>
          </cell>
          <cell r="E34">
            <v>0.86434454000000005</v>
          </cell>
        </row>
        <row r="35">
          <cell r="B35">
            <v>10.309422470000001</v>
          </cell>
          <cell r="C35">
            <v>11.370981689999999</v>
          </cell>
          <cell r="D35">
            <v>38.489838950000006</v>
          </cell>
          <cell r="E35">
            <v>0.86988975000000002</v>
          </cell>
        </row>
        <row r="36">
          <cell r="B36">
            <v>10.70166802</v>
          </cell>
          <cell r="C36">
            <v>11.87057701</v>
          </cell>
          <cell r="D36">
            <v>38.621428420000001</v>
          </cell>
          <cell r="E36">
            <v>0.87892532999999995</v>
          </cell>
        </row>
        <row r="37">
          <cell r="B37">
            <v>11.618292609999999</v>
          </cell>
          <cell r="C37">
            <v>13.4161929</v>
          </cell>
          <cell r="D37">
            <v>39.846123609999999</v>
          </cell>
          <cell r="E37">
            <v>0.91636580000000001</v>
          </cell>
        </row>
        <row r="38">
          <cell r="B38">
            <v>11.763775130000001</v>
          </cell>
          <cell r="C38">
            <v>13.66647118</v>
          </cell>
          <cell r="D38">
            <v>39.077515810000001</v>
          </cell>
          <cell r="E38">
            <v>0.9222901899999999</v>
          </cell>
        </row>
        <row r="39">
          <cell r="B39">
            <v>12.22361203</v>
          </cell>
          <cell r="C39">
            <v>14.019225070000001</v>
          </cell>
          <cell r="D39">
            <v>39.299835510000001</v>
          </cell>
          <cell r="E39">
            <v>0.93927517000000005</v>
          </cell>
        </row>
        <row r="40">
          <cell r="B40">
            <v>12.625048230000001</v>
          </cell>
          <cell r="C40">
            <v>14.3636351</v>
          </cell>
          <cell r="D40">
            <v>39.54031346</v>
          </cell>
          <cell r="E40">
            <v>0.96028002000000001</v>
          </cell>
        </row>
        <row r="41">
          <cell r="B41">
            <v>13.01931774</v>
          </cell>
          <cell r="C41">
            <v>14.69646378</v>
          </cell>
          <cell r="D41">
            <v>39.654182249999998</v>
          </cell>
          <cell r="E41">
            <v>0.9705720699999999</v>
          </cell>
        </row>
        <row r="42">
          <cell r="B42">
            <v>14.56975139</v>
          </cell>
          <cell r="C42">
            <v>15.03453274</v>
          </cell>
          <cell r="D42">
            <v>40.15659643</v>
          </cell>
          <cell r="E42">
            <v>0.99753409999999998</v>
          </cell>
        </row>
        <row r="43">
          <cell r="B43">
            <v>15.56036261</v>
          </cell>
          <cell r="C43">
            <v>16.42169075</v>
          </cell>
          <cell r="D43">
            <v>40.483912840000002</v>
          </cell>
          <cell r="E43">
            <v>1.02289561</v>
          </cell>
        </row>
        <row r="44">
          <cell r="B44">
            <v>16.03084153</v>
          </cell>
          <cell r="C44">
            <v>16.549958490000002</v>
          </cell>
          <cell r="D44">
            <v>40.628759479999999</v>
          </cell>
          <cell r="E44">
            <v>1.04209949</v>
          </cell>
        </row>
        <row r="45">
          <cell r="B45">
            <v>16.539231869999998</v>
          </cell>
          <cell r="C45">
            <v>16.78576211</v>
          </cell>
          <cell r="D45">
            <v>40.710901790000001</v>
          </cell>
          <cell r="E45">
            <v>1.0611670200000001</v>
          </cell>
        </row>
        <row r="46">
          <cell r="B46">
            <v>16.88593273</v>
          </cell>
          <cell r="C46">
            <v>16.881426359999999</v>
          </cell>
          <cell r="D46">
            <v>40.844919259999998</v>
          </cell>
          <cell r="E46">
            <v>1.0772050200000001</v>
          </cell>
        </row>
        <row r="47">
          <cell r="B47">
            <v>17.308965069999999</v>
          </cell>
          <cell r="C47">
            <v>17.086109799999999</v>
          </cell>
          <cell r="D47">
            <v>40.991414380000002</v>
          </cell>
          <cell r="E47">
            <v>1.09149242</v>
          </cell>
        </row>
        <row r="48">
          <cell r="B48">
            <v>17.66001297</v>
          </cell>
          <cell r="C48">
            <v>17.165411379999998</v>
          </cell>
          <cell r="D48">
            <v>40.747817439999999</v>
          </cell>
          <cell r="E48">
            <v>1.0956388100000001</v>
          </cell>
        </row>
        <row r="49">
          <cell r="B49">
            <v>18.271295390000002</v>
          </cell>
          <cell r="C49">
            <v>17.462296089999999</v>
          </cell>
          <cell r="D49">
            <v>41.1924475</v>
          </cell>
          <cell r="E49">
            <v>1.1169089999999999</v>
          </cell>
        </row>
        <row r="50">
          <cell r="B50">
            <v>18.767588159999999</v>
          </cell>
          <cell r="C50">
            <v>17.65582586</v>
          </cell>
          <cell r="D50">
            <v>41.276401490000005</v>
          </cell>
          <cell r="E50">
            <v>1.12529082</v>
          </cell>
        </row>
        <row r="51">
          <cell r="B51">
            <v>19.14944298</v>
          </cell>
          <cell r="C51">
            <v>17.847302899999999</v>
          </cell>
          <cell r="D51">
            <v>41.39003846</v>
          </cell>
          <cell r="E51">
            <v>1.13542604</v>
          </cell>
        </row>
        <row r="52">
          <cell r="B52">
            <v>19.534834019999998</v>
          </cell>
          <cell r="C52">
            <v>18.027699609999999</v>
          </cell>
          <cell r="D52">
            <v>41.521783090000007</v>
          </cell>
          <cell r="E52">
            <v>1.14323179</v>
          </cell>
        </row>
        <row r="53">
          <cell r="B53">
            <v>19.946361589999999</v>
          </cell>
          <cell r="C53">
            <v>18.20821201</v>
          </cell>
          <cell r="D53">
            <v>41.58072275</v>
          </cell>
          <cell r="E53">
            <v>1.15352152</v>
          </cell>
        </row>
        <row r="54">
          <cell r="B54">
            <v>20.305529579999998</v>
          </cell>
          <cell r="C54">
            <v>18.336820370000002</v>
          </cell>
          <cell r="D54">
            <v>41.602944350000001</v>
          </cell>
          <cell r="E54">
            <v>1.1634971599999999</v>
          </cell>
        </row>
        <row r="55">
          <cell r="B55">
            <v>20.85786903</v>
          </cell>
          <cell r="C55">
            <v>18.570946899999999</v>
          </cell>
          <cell r="D55">
            <v>41.732454820000001</v>
          </cell>
          <cell r="E55">
            <v>1.1764925900000001</v>
          </cell>
        </row>
        <row r="56">
          <cell r="B56">
            <v>21.706059460000002</v>
          </cell>
          <cell r="C56">
            <v>18.970736300000002</v>
          </cell>
          <cell r="D56">
            <v>41.948614560000003</v>
          </cell>
          <cell r="E56">
            <v>1.1931160700000001</v>
          </cell>
        </row>
      </sheetData>
      <sheetData sheetId="3">
        <row r="2">
          <cell r="B2" t="str">
            <v>Expenditure threshold (£m)</v>
          </cell>
          <cell r="C2" t="str">
            <v>Super expenditure threshold (£m)</v>
          </cell>
          <cell r="D2" t="str">
            <v>Expenditure threshold (£m)</v>
          </cell>
          <cell r="E2" t="str">
            <v>Super expenditure threshold (£m)</v>
          </cell>
          <cell r="F2" t="str">
            <v>Expenditure threshold (£m)</v>
          </cell>
          <cell r="G2" t="str">
            <v>Super expenditure threshold (£m)</v>
          </cell>
          <cell r="H2" t="str">
            <v>Expenditure threshold (£m)</v>
          </cell>
          <cell r="I2" t="str">
            <v>Super expenditure threshold (£m)</v>
          </cell>
          <cell r="J2" t="str">
            <v>Expenditure threshold (£m)</v>
          </cell>
          <cell r="K2" t="str">
            <v>Super expenditure threshold (£m)</v>
          </cell>
          <cell r="L2" t="str">
            <v>Expenditure threshold (£m)</v>
          </cell>
          <cell r="M2" t="str">
            <v>Super expenditure threshold (£m)</v>
          </cell>
          <cell r="N2" t="str">
            <v>Expenditure threshold (£m)</v>
          </cell>
          <cell r="O2" t="str">
            <v>Super expenditure threshold (£m)</v>
          </cell>
          <cell r="P2" t="str">
            <v>Expenditure threshold (£m)</v>
          </cell>
          <cell r="Q2" t="str">
            <v>Super expenditure threshold (£m)</v>
          </cell>
        </row>
        <row r="3">
          <cell r="A3">
            <v>41790</v>
          </cell>
        </row>
        <row r="4">
          <cell r="A4">
            <v>41820</v>
          </cell>
        </row>
        <row r="5">
          <cell r="A5">
            <v>41851</v>
          </cell>
        </row>
        <row r="6">
          <cell r="A6">
            <v>41882</v>
          </cell>
        </row>
        <row r="7">
          <cell r="A7">
            <v>41912</v>
          </cell>
        </row>
        <row r="8">
          <cell r="A8">
            <v>41943</v>
          </cell>
        </row>
        <row r="9">
          <cell r="A9">
            <v>41973</v>
          </cell>
        </row>
        <row r="10">
          <cell r="A10">
            <v>42004</v>
          </cell>
        </row>
        <row r="11">
          <cell r="A11">
            <v>42035</v>
          </cell>
        </row>
        <row r="12">
          <cell r="A12">
            <v>42063</v>
          </cell>
        </row>
        <row r="13">
          <cell r="A13">
            <v>42094</v>
          </cell>
        </row>
        <row r="14">
          <cell r="A14">
            <v>42124</v>
          </cell>
        </row>
        <row r="15">
          <cell r="A15">
            <v>42155</v>
          </cell>
        </row>
        <row r="16">
          <cell r="A16">
            <v>42185</v>
          </cell>
        </row>
        <row r="17">
          <cell r="A17">
            <v>42216</v>
          </cell>
        </row>
        <row r="18">
          <cell r="A18">
            <v>42247</v>
          </cell>
        </row>
        <row r="19">
          <cell r="A19">
            <v>42277</v>
          </cell>
        </row>
        <row r="20">
          <cell r="A20">
            <v>42308</v>
          </cell>
        </row>
        <row r="21">
          <cell r="A21">
            <v>42338</v>
          </cell>
        </row>
        <row r="22">
          <cell r="A22">
            <v>42369</v>
          </cell>
        </row>
        <row r="23">
          <cell r="A23">
            <v>42400</v>
          </cell>
        </row>
        <row r="24">
          <cell r="A24">
            <v>42429</v>
          </cell>
        </row>
        <row r="25">
          <cell r="A25">
            <v>42460</v>
          </cell>
        </row>
        <row r="26">
          <cell r="A26">
            <v>42490</v>
          </cell>
        </row>
        <row r="27">
          <cell r="A27">
            <v>42521</v>
          </cell>
        </row>
        <row r="28">
          <cell r="A28">
            <v>42551</v>
          </cell>
        </row>
        <row r="29">
          <cell r="A29">
            <v>42582</v>
          </cell>
        </row>
        <row r="30">
          <cell r="A30">
            <v>42613</v>
          </cell>
        </row>
        <row r="31">
          <cell r="A31">
            <v>42643</v>
          </cell>
        </row>
        <row r="32">
          <cell r="A32">
            <v>42674</v>
          </cell>
        </row>
        <row r="33">
          <cell r="A33">
            <v>42704</v>
          </cell>
        </row>
        <row r="34">
          <cell r="A34">
            <v>42735</v>
          </cell>
        </row>
        <row r="35">
          <cell r="A35">
            <v>42766</v>
          </cell>
        </row>
        <row r="36">
          <cell r="A36">
            <v>42794</v>
          </cell>
        </row>
        <row r="37">
          <cell r="A37">
            <v>42825</v>
          </cell>
        </row>
        <row r="38">
          <cell r="A38">
            <v>42855</v>
          </cell>
        </row>
        <row r="39">
          <cell r="A39">
            <v>42886</v>
          </cell>
        </row>
        <row r="40">
          <cell r="A40">
            <v>42916</v>
          </cell>
        </row>
        <row r="41">
          <cell r="A41">
            <v>42947</v>
          </cell>
        </row>
        <row r="42">
          <cell r="A42">
            <v>42978</v>
          </cell>
        </row>
        <row r="43">
          <cell r="A43">
            <v>43008</v>
          </cell>
        </row>
        <row r="44">
          <cell r="A44">
            <v>43039</v>
          </cell>
          <cell r="B44">
            <v>26.89</v>
          </cell>
          <cell r="C44">
            <v>45.04</v>
          </cell>
          <cell r="F44">
            <v>20.100000000000001</v>
          </cell>
          <cell r="G44">
            <v>27.25</v>
          </cell>
          <cell r="J44">
            <v>44.25</v>
          </cell>
          <cell r="K44">
            <v>49.65</v>
          </cell>
          <cell r="N44">
            <v>1.83</v>
          </cell>
          <cell r="O44">
            <v>4.22</v>
          </cell>
        </row>
        <row r="45">
          <cell r="A45">
            <v>43069</v>
          </cell>
        </row>
        <row r="46">
          <cell r="A46">
            <v>43100</v>
          </cell>
        </row>
        <row r="47">
          <cell r="A47">
            <v>43131</v>
          </cell>
          <cell r="B47">
            <v>30.15</v>
          </cell>
          <cell r="C47">
            <v>49.9</v>
          </cell>
          <cell r="F47">
            <v>21.48</v>
          </cell>
          <cell r="G47">
            <v>29.25</v>
          </cell>
          <cell r="J47">
            <v>45.57</v>
          </cell>
          <cell r="K47">
            <v>51.45</v>
          </cell>
          <cell r="N47">
            <v>2.12</v>
          </cell>
          <cell r="O47">
            <v>4.7</v>
          </cell>
        </row>
        <row r="48">
          <cell r="A48">
            <v>43159</v>
          </cell>
        </row>
        <row r="49">
          <cell r="A49">
            <v>43190</v>
          </cell>
        </row>
        <row r="50">
          <cell r="A50">
            <v>43220</v>
          </cell>
          <cell r="D50">
            <v>25.142774806823137</v>
          </cell>
          <cell r="E50">
            <v>32.477759969628686</v>
          </cell>
          <cell r="H50">
            <v>23.908509491797133</v>
          </cell>
          <cell r="I50">
            <v>30.026582070182542</v>
          </cell>
          <cell r="L50">
            <v>43.299085099583763</v>
          </cell>
          <cell r="M50">
            <v>45.240868713418848</v>
          </cell>
          <cell r="P50">
            <v>1.3176094500702125</v>
          </cell>
          <cell r="Q50">
            <v>1.7028025725380675</v>
          </cell>
        </row>
        <row r="51">
          <cell r="A51">
            <v>43251</v>
          </cell>
        </row>
        <row r="52">
          <cell r="A52">
            <v>43281</v>
          </cell>
        </row>
        <row r="53">
          <cell r="A53">
            <v>43312</v>
          </cell>
          <cell r="D53">
            <v>26.880878649414967</v>
          </cell>
          <cell r="E53">
            <v>35.263718835478457</v>
          </cell>
          <cell r="H53">
            <v>25.414597612953045</v>
          </cell>
          <cell r="I53">
            <v>32.406680559679224</v>
          </cell>
          <cell r="L53">
            <v>43.991376449896691</v>
          </cell>
          <cell r="M53">
            <v>46.210557722851078</v>
          </cell>
          <cell r="P53">
            <v>1.3830041169676017</v>
          </cell>
          <cell r="Q53">
            <v>1.8177220686416244</v>
          </cell>
        </row>
        <row r="54">
          <cell r="A54">
            <v>43343</v>
          </cell>
        </row>
        <row r="55">
          <cell r="A55">
            <v>43373</v>
          </cell>
        </row>
        <row r="56">
          <cell r="A56">
            <v>43404</v>
          </cell>
          <cell r="D56">
            <v>28.6427874948984</v>
          </cell>
          <cell r="E56">
            <v>38.073482704219821</v>
          </cell>
          <cell r="H56">
            <v>26.94105385834526</v>
          </cell>
          <cell r="I56">
            <v>34.807147173412211</v>
          </cell>
          <cell r="L56">
            <v>44.689292059147256</v>
          </cell>
          <cell r="M56">
            <v>47.185870991220938</v>
          </cell>
          <cell r="P56">
            <v>1.4493662011176438</v>
          </cell>
          <cell r="Q56">
            <v>1.9336089819978342</v>
          </cell>
        </row>
        <row r="57">
          <cell r="A57">
            <v>43434</v>
          </cell>
        </row>
        <row r="58">
          <cell r="A58">
            <v>43465</v>
          </cell>
        </row>
        <row r="59">
          <cell r="A59">
            <v>43496</v>
          </cell>
          <cell r="D59">
            <v>30.4519007963859</v>
          </cell>
          <cell r="E59">
            <v>40.930451028965258</v>
          </cell>
          <cell r="H59">
            <v>28.500390993345324</v>
          </cell>
          <cell r="I59">
            <v>37.240494676753052</v>
          </cell>
          <cell r="L59">
            <v>45.409201616466568</v>
          </cell>
          <cell r="M59">
            <v>48.183178207659545</v>
          </cell>
          <cell r="P59">
            <v>1.516856445457333</v>
          </cell>
          <cell r="Q59">
            <v>2.0506240555436905</v>
          </cell>
        </row>
        <row r="60">
          <cell r="A60">
            <v>43524</v>
          </cell>
        </row>
        <row r="61">
          <cell r="A61">
            <v>43555</v>
          </cell>
        </row>
        <row r="62">
          <cell r="A62">
            <v>43585</v>
          </cell>
          <cell r="D62">
            <v>32.33231054043501</v>
          </cell>
          <cell r="E62">
            <v>43.8587157962723</v>
          </cell>
          <cell r="H62">
            <v>30.105492112856332</v>
          </cell>
          <cell r="I62">
            <v>39.719606164604834</v>
          </cell>
          <cell r="L62">
            <v>46.167959290565477</v>
          </cell>
          <cell r="M62">
            <v>49.219333540877749</v>
          </cell>
          <cell r="P62">
            <v>1.5856403502938192</v>
          </cell>
          <cell r="Q62">
            <v>2.1689327895863446</v>
          </cell>
        </row>
        <row r="63">
          <cell r="A63">
            <v>43616</v>
          </cell>
        </row>
        <row r="64">
          <cell r="A64">
            <v>43646</v>
          </cell>
        </row>
        <row r="65">
          <cell r="A65">
            <v>43677</v>
          </cell>
          <cell r="D65">
            <v>34.17</v>
          </cell>
          <cell r="E65">
            <v>46.74</v>
          </cell>
          <cell r="H65">
            <v>31.67</v>
          </cell>
          <cell r="I65">
            <v>42.15</v>
          </cell>
          <cell r="L65">
            <v>46.82</v>
          </cell>
          <cell r="M65">
            <v>50.15</v>
          </cell>
          <cell r="P65">
            <v>1.65</v>
          </cell>
          <cell r="Q65">
            <v>2.2799999999999998</v>
          </cell>
        </row>
        <row r="66">
          <cell r="A66">
            <v>43708</v>
          </cell>
        </row>
        <row r="67">
          <cell r="A67">
            <v>43738</v>
          </cell>
        </row>
        <row r="68">
          <cell r="A68">
            <v>43769</v>
          </cell>
          <cell r="D68">
            <v>36.020000000000003</v>
          </cell>
          <cell r="E68">
            <v>49.64</v>
          </cell>
          <cell r="H68">
            <v>33.24</v>
          </cell>
          <cell r="I68">
            <v>44.6</v>
          </cell>
          <cell r="L68">
            <v>47.48</v>
          </cell>
          <cell r="M68">
            <v>51.09</v>
          </cell>
          <cell r="P68">
            <v>1.72</v>
          </cell>
          <cell r="Q68">
            <v>2.4</v>
          </cell>
        </row>
        <row r="69">
          <cell r="A69">
            <v>43799</v>
          </cell>
        </row>
        <row r="70">
          <cell r="A70">
            <v>43830</v>
          </cell>
        </row>
        <row r="71">
          <cell r="A71">
            <v>43861</v>
          </cell>
          <cell r="D71">
            <v>37.909999999999997</v>
          </cell>
          <cell r="E71">
            <v>52.58</v>
          </cell>
          <cell r="H71">
            <v>34.840000000000003</v>
          </cell>
          <cell r="I71">
            <v>47.08</v>
          </cell>
          <cell r="L71">
            <v>48.18</v>
          </cell>
          <cell r="M71">
            <v>52.06</v>
          </cell>
          <cell r="P71">
            <v>1.79</v>
          </cell>
          <cell r="Q71">
            <v>2.52</v>
          </cell>
        </row>
        <row r="72">
          <cell r="A72">
            <v>43890</v>
          </cell>
        </row>
        <row r="73">
          <cell r="A73">
            <v>43921</v>
          </cell>
        </row>
        <row r="74">
          <cell r="A74">
            <v>43951</v>
          </cell>
          <cell r="D74">
            <v>39.880000000000003</v>
          </cell>
          <cell r="E74">
            <v>55.6</v>
          </cell>
          <cell r="H74">
            <v>36.840000000000003</v>
          </cell>
          <cell r="I74">
            <v>49.59</v>
          </cell>
          <cell r="L74">
            <v>48.94</v>
          </cell>
          <cell r="M74">
            <v>53.1</v>
          </cell>
          <cell r="P74">
            <v>1.85</v>
          </cell>
          <cell r="Q74">
            <v>2.64</v>
          </cell>
        </row>
        <row r="75">
          <cell r="A75">
            <v>43982</v>
          </cell>
        </row>
        <row r="76">
          <cell r="A76">
            <v>44012</v>
          </cell>
        </row>
        <row r="77">
          <cell r="A77">
            <v>44043</v>
          </cell>
          <cell r="D77">
            <v>41.86</v>
          </cell>
          <cell r="E77">
            <v>58.62</v>
          </cell>
          <cell r="H77">
            <v>38.14</v>
          </cell>
          <cell r="I77">
            <v>52.12</v>
          </cell>
          <cell r="L77">
            <v>49.7</v>
          </cell>
          <cell r="M77">
            <v>54.14</v>
          </cell>
          <cell r="P77">
            <v>1.92</v>
          </cell>
          <cell r="Q77">
            <v>2.75</v>
          </cell>
        </row>
        <row r="78">
          <cell r="A78">
            <v>44074</v>
          </cell>
        </row>
        <row r="79">
          <cell r="A79">
            <v>44104</v>
          </cell>
        </row>
        <row r="80">
          <cell r="A80">
            <v>44135</v>
          </cell>
          <cell r="D80">
            <v>43.85</v>
          </cell>
          <cell r="E80">
            <v>61.66</v>
          </cell>
          <cell r="H80">
            <v>39.799999999999997</v>
          </cell>
          <cell r="I80">
            <v>54.66</v>
          </cell>
          <cell r="L80">
            <v>50.47</v>
          </cell>
          <cell r="M80">
            <v>55.18</v>
          </cell>
          <cell r="P80">
            <v>1.99</v>
          </cell>
          <cell r="Q80">
            <v>2.87</v>
          </cell>
        </row>
        <row r="81">
          <cell r="A81">
            <v>44165</v>
          </cell>
        </row>
        <row r="82">
          <cell r="A82">
            <v>44196</v>
          </cell>
        </row>
        <row r="83">
          <cell r="A83">
            <v>44227</v>
          </cell>
          <cell r="D83">
            <v>45.86</v>
          </cell>
          <cell r="E83">
            <v>64.72</v>
          </cell>
          <cell r="H83">
            <v>41.48</v>
          </cell>
          <cell r="I83">
            <v>57.21</v>
          </cell>
          <cell r="L83">
            <v>51.24</v>
          </cell>
          <cell r="M83">
            <v>56.23</v>
          </cell>
          <cell r="P83">
            <v>2.06</v>
          </cell>
          <cell r="Q83">
            <v>2.99</v>
          </cell>
        </row>
        <row r="84">
          <cell r="A84">
            <v>44255</v>
          </cell>
        </row>
        <row r="85">
          <cell r="A85">
            <v>44286</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a:solidFill>
            <a:schemeClr val="accent1"/>
          </a:solidFill>
        </a:ln>
      </a:spPr>
      <a:bodyPr vertOverflow="clip" wrap="square" rtlCol="0"/>
      <a:lstStyle>
        <a:defPPr>
          <a:defRPr sz="800" i="1">
            <a:effectLst/>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drawing" Target="../drawings/drawing1.xml"/><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publications/domestic-rhi-mechanism-for-budget-management-estimated-commitments" TargetMode="External"/><Relationship Id="rId4" Type="http://schemas.openxmlformats.org/officeDocument/2006/relationships/hyperlink" Target="https://www.legislation.gov.uk/uksi/2018/610/regulation/41/ma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Y58"/>
  <sheetViews>
    <sheetView tabSelected="1" zoomScale="112" zoomScaleNormal="90" workbookViewId="0">
      <selection activeCell="D1" sqref="D1"/>
    </sheetView>
  </sheetViews>
  <sheetFormatPr baseColWidth="10" defaultColWidth="0" defaultRowHeight="14.25" customHeight="1" zeroHeight="1" x14ac:dyDescent="0.15"/>
  <cols>
    <col min="1" max="1" width="2" style="1" customWidth="1"/>
    <col min="2" max="2" width="5.33203125" style="1" customWidth="1"/>
    <col min="3" max="3" width="30.33203125" style="1" customWidth="1"/>
    <col min="4" max="4" width="11.33203125" style="1" customWidth="1"/>
    <col min="5" max="25" width="9.1640625" style="1" customWidth="1"/>
    <col min="26" max="26" width="9.1640625" style="1" hidden="1" customWidth="1"/>
    <col min="27" max="16384" width="9.1640625" style="1" hidden="1"/>
  </cols>
  <sheetData>
    <row r="1" spans="2:23" ht="72" customHeight="1" x14ac:dyDescent="0.25">
      <c r="D1" s="15" t="s">
        <v>90</v>
      </c>
      <c r="E1" s="14"/>
      <c r="F1" s="14"/>
      <c r="G1" s="14"/>
      <c r="H1" s="14"/>
      <c r="I1" s="14"/>
      <c r="J1" s="14"/>
      <c r="K1" s="14"/>
      <c r="L1" s="14"/>
      <c r="M1" s="14"/>
      <c r="N1" s="14"/>
      <c r="O1" s="14"/>
      <c r="P1" s="14"/>
      <c r="Q1" s="14"/>
      <c r="R1" s="14"/>
      <c r="S1" s="14"/>
      <c r="T1" s="14"/>
      <c r="U1" s="14"/>
      <c r="V1" s="14"/>
      <c r="W1" s="14"/>
    </row>
    <row r="2" spans="2:23" ht="19.5" customHeight="1" x14ac:dyDescent="0.2">
      <c r="D2" s="72" t="s">
        <v>0</v>
      </c>
      <c r="E2" s="72"/>
      <c r="F2" s="72"/>
      <c r="G2" s="72"/>
      <c r="H2" s="72"/>
      <c r="I2" s="72"/>
      <c r="J2" s="72"/>
      <c r="K2" s="72"/>
      <c r="L2" s="72"/>
      <c r="M2" s="72"/>
      <c r="N2" s="72"/>
      <c r="O2" s="72"/>
      <c r="P2" s="72"/>
      <c r="Q2" s="72"/>
      <c r="R2" s="72"/>
      <c r="S2" s="72"/>
      <c r="T2" s="72"/>
      <c r="U2" s="72"/>
      <c r="V2" s="72"/>
    </row>
    <row r="3" spans="2:23" ht="19.5" customHeight="1" x14ac:dyDescent="0.15">
      <c r="D3" s="16"/>
      <c r="E3" s="16"/>
      <c r="F3" s="16"/>
      <c r="G3" s="16"/>
      <c r="H3" s="16"/>
      <c r="I3" s="16"/>
      <c r="J3" s="16"/>
      <c r="K3" s="16"/>
      <c r="L3" s="16"/>
      <c r="M3" s="16"/>
      <c r="N3" s="16"/>
      <c r="O3" s="16"/>
      <c r="P3" s="16"/>
      <c r="Q3" s="16"/>
      <c r="R3" s="16"/>
      <c r="S3" s="16"/>
      <c r="T3" s="16"/>
      <c r="U3" s="16"/>
      <c r="V3" s="16"/>
    </row>
    <row r="4" spans="2:23" ht="14" x14ac:dyDescent="0.15"/>
    <row r="5" spans="2:23" ht="14" x14ac:dyDescent="0.15">
      <c r="B5" s="18" t="s">
        <v>1</v>
      </c>
    </row>
    <row r="6" spans="2:23" s="17" customFormat="1" ht="14" x14ac:dyDescent="0.15">
      <c r="B6" s="7" t="s">
        <v>2</v>
      </c>
      <c r="C6" s="1"/>
      <c r="D6" s="1"/>
      <c r="E6" s="1"/>
      <c r="F6" s="1"/>
      <c r="G6" s="1"/>
      <c r="H6" s="1"/>
      <c r="I6" s="1"/>
      <c r="J6" s="1"/>
      <c r="K6" s="1"/>
      <c r="L6" s="1"/>
      <c r="M6" s="1"/>
      <c r="N6" s="1"/>
      <c r="O6" s="1"/>
      <c r="P6" s="1"/>
      <c r="Q6" s="1"/>
    </row>
    <row r="7" spans="2:23" s="17" customFormat="1" ht="14" x14ac:dyDescent="0.15"/>
    <row r="8" spans="2:23" ht="14" x14ac:dyDescent="0.15">
      <c r="B8" s="18" t="s">
        <v>86</v>
      </c>
      <c r="C8" s="17"/>
      <c r="D8" s="17"/>
      <c r="E8" s="17"/>
      <c r="F8" s="17"/>
      <c r="G8" s="17"/>
      <c r="H8" s="17"/>
      <c r="I8" s="17"/>
      <c r="J8" s="17"/>
      <c r="K8" s="17"/>
      <c r="L8" s="17"/>
      <c r="M8" s="17"/>
      <c r="N8" s="17"/>
      <c r="O8" s="17"/>
      <c r="P8" s="17"/>
      <c r="Q8" s="17"/>
      <c r="R8" s="17"/>
      <c r="S8" s="17"/>
    </row>
    <row r="9" spans="2:23" ht="14" x14ac:dyDescent="0.15">
      <c r="B9" s="18" t="s">
        <v>3</v>
      </c>
      <c r="C9" s="17"/>
      <c r="D9" s="17"/>
      <c r="E9" s="17"/>
      <c r="F9" s="17"/>
      <c r="G9" s="17"/>
      <c r="H9" s="17"/>
      <c r="I9" s="17"/>
      <c r="J9" s="17"/>
      <c r="K9" s="17"/>
      <c r="L9" s="17"/>
      <c r="M9" s="17"/>
      <c r="N9" s="17"/>
      <c r="O9" s="17"/>
      <c r="P9" s="17"/>
      <c r="Q9" s="17"/>
    </row>
    <row r="10" spans="2:23" ht="14" x14ac:dyDescent="0.15">
      <c r="B10" s="7"/>
    </row>
    <row r="11" spans="2:23" s="17" customFormat="1" ht="15" customHeight="1" x14ac:dyDescent="0.15">
      <c r="B11" s="7" t="s">
        <v>89</v>
      </c>
      <c r="C11" s="1"/>
      <c r="D11" s="1"/>
      <c r="E11" s="32"/>
      <c r="F11" s="1"/>
      <c r="G11" s="1"/>
      <c r="H11" s="1"/>
      <c r="I11" s="1"/>
      <c r="J11" s="1"/>
      <c r="K11" s="1"/>
      <c r="L11" s="1"/>
      <c r="M11" s="1"/>
      <c r="N11" s="1"/>
      <c r="O11" s="1"/>
      <c r="P11" s="1"/>
      <c r="Q11" s="1"/>
      <c r="R11" s="1"/>
      <c r="S11" s="1"/>
    </row>
    <row r="12" spans="2:23" s="17" customFormat="1" ht="15" customHeight="1" x14ac:dyDescent="0.15">
      <c r="B12" s="7"/>
      <c r="C12" s="1"/>
      <c r="D12" s="1"/>
      <c r="E12" s="1"/>
      <c r="F12" s="1"/>
      <c r="G12" s="1"/>
      <c r="H12" s="1"/>
      <c r="I12" s="1"/>
      <c r="J12" s="1"/>
      <c r="K12" s="1"/>
      <c r="L12" s="1"/>
      <c r="M12" s="1"/>
      <c r="N12" s="1"/>
      <c r="O12" s="1"/>
      <c r="P12" s="1"/>
      <c r="Q12" s="1"/>
      <c r="R12" s="1"/>
      <c r="S12" s="1"/>
    </row>
    <row r="13" spans="2:23" ht="19.5" customHeight="1" x14ac:dyDescent="0.15">
      <c r="B13" s="7"/>
      <c r="C13" s="21" t="s">
        <v>4</v>
      </c>
      <c r="R13" s="17"/>
      <c r="S13" s="17"/>
    </row>
    <row r="14" spans="2:23" ht="15" x14ac:dyDescent="0.2">
      <c r="B14" s="17">
        <v>1</v>
      </c>
      <c r="C14" s="26" t="s">
        <v>5</v>
      </c>
      <c r="D14" s="22" t="s">
        <v>6</v>
      </c>
      <c r="E14" s="17"/>
      <c r="F14" s="17"/>
      <c r="G14" s="17"/>
      <c r="H14" s="17"/>
      <c r="I14" s="17"/>
      <c r="J14" s="17"/>
      <c r="K14" s="17"/>
      <c r="L14" s="17"/>
      <c r="M14" s="17"/>
      <c r="N14" s="17"/>
      <c r="O14" s="17"/>
      <c r="P14" s="17"/>
      <c r="Q14" s="19"/>
      <c r="R14" s="17"/>
      <c r="S14" s="17"/>
    </row>
    <row r="15" spans="2:23" ht="15" x14ac:dyDescent="0.2">
      <c r="B15" s="17"/>
      <c r="C15" s="26"/>
      <c r="D15" s="22" t="s">
        <v>7</v>
      </c>
      <c r="E15" s="17"/>
      <c r="F15" s="17"/>
      <c r="G15" s="17"/>
      <c r="H15" s="17"/>
      <c r="I15" s="17"/>
      <c r="J15" s="17"/>
      <c r="K15" s="17"/>
      <c r="L15" s="17"/>
      <c r="M15" s="17"/>
      <c r="N15" s="17"/>
      <c r="O15" s="17"/>
      <c r="P15" s="17"/>
      <c r="Q15" s="20"/>
    </row>
    <row r="16" spans="2:23" ht="15" x14ac:dyDescent="0.2">
      <c r="C16" s="26"/>
      <c r="D16" s="11" t="s">
        <v>8</v>
      </c>
      <c r="Q16"/>
    </row>
    <row r="17" spans="2:23" ht="14" x14ac:dyDescent="0.15">
      <c r="B17" s="1">
        <v>2</v>
      </c>
      <c r="C17" s="27" t="s">
        <v>9</v>
      </c>
    </row>
    <row r="18" spans="2:23" ht="14" x14ac:dyDescent="0.15">
      <c r="B18" s="1">
        <v>3</v>
      </c>
      <c r="C18" s="27" t="s">
        <v>10</v>
      </c>
      <c r="D18" s="7" t="s">
        <v>11</v>
      </c>
    </row>
    <row r="19" spans="2:23" ht="14" x14ac:dyDescent="0.15">
      <c r="B19" s="7">
        <v>4</v>
      </c>
      <c r="C19" s="27" t="s">
        <v>12</v>
      </c>
    </row>
    <row r="20" spans="2:23" ht="14" x14ac:dyDescent="0.15">
      <c r="B20" s="7">
        <v>5</v>
      </c>
      <c r="C20" s="27" t="s">
        <v>13</v>
      </c>
    </row>
    <row r="21" spans="2:23" ht="14" x14ac:dyDescent="0.15">
      <c r="B21" s="7"/>
    </row>
    <row r="22" spans="2:23" s="17" customFormat="1" ht="14" x14ac:dyDescent="0.15">
      <c r="B22" s="73" t="s">
        <v>14</v>
      </c>
      <c r="C22" s="73"/>
      <c r="D22" s="73"/>
      <c r="E22" s="73"/>
      <c r="F22" s="73"/>
      <c r="G22" s="73"/>
      <c r="H22" s="73"/>
      <c r="I22" s="73"/>
      <c r="J22" s="73"/>
      <c r="K22" s="73"/>
      <c r="L22" s="73"/>
      <c r="M22" s="73"/>
      <c r="N22" s="73"/>
      <c r="O22" s="73"/>
      <c r="P22" s="73"/>
      <c r="Q22" s="73"/>
      <c r="R22" s="73"/>
      <c r="S22" s="73"/>
      <c r="T22" s="73"/>
      <c r="U22" s="73"/>
      <c r="V22" s="73"/>
      <c r="W22" s="73"/>
    </row>
    <row r="23" spans="2:23" ht="14" x14ac:dyDescent="0.15">
      <c r="B23" s="7"/>
    </row>
    <row r="24" spans="2:23" ht="14" x14ac:dyDescent="0.15">
      <c r="B24" s="74" t="s">
        <v>15</v>
      </c>
      <c r="C24" s="74"/>
      <c r="D24" s="74"/>
      <c r="E24" s="74"/>
      <c r="F24" s="74"/>
      <c r="G24" s="74"/>
      <c r="H24" s="74"/>
      <c r="I24" s="74"/>
      <c r="J24" s="74"/>
      <c r="K24" s="74"/>
      <c r="L24" s="74"/>
      <c r="M24" s="74"/>
      <c r="N24" s="74"/>
    </row>
    <row r="25" spans="2:23" ht="14" x14ac:dyDescent="0.15">
      <c r="B25" s="7"/>
    </row>
    <row r="26" spans="2:23" ht="14" x14ac:dyDescent="0.15">
      <c r="B26" s="1" t="s">
        <v>16</v>
      </c>
    </row>
    <row r="27" spans="2:23" ht="14" x14ac:dyDescent="0.15"/>
    <row r="28" spans="2:23" ht="14" x14ac:dyDescent="0.15">
      <c r="C28" s="75" t="s">
        <v>17</v>
      </c>
      <c r="D28" s="75"/>
      <c r="E28" s="75"/>
      <c r="F28" s="75"/>
      <c r="G28" s="75"/>
      <c r="H28" s="75"/>
      <c r="I28" s="75"/>
    </row>
    <row r="29" spans="2:23" ht="16" x14ac:dyDescent="0.15">
      <c r="C29" s="8"/>
    </row>
    <row r="30" spans="2:23" ht="14" x14ac:dyDescent="0.15">
      <c r="C30" s="71" t="s">
        <v>18</v>
      </c>
      <c r="D30" s="71"/>
      <c r="E30" s="71"/>
      <c r="F30" s="71"/>
      <c r="G30" s="71"/>
      <c r="H30" s="71"/>
      <c r="I30" s="71"/>
      <c r="J30" s="71"/>
      <c r="K30" s="71"/>
      <c r="L30" s="71"/>
      <c r="M30" s="71"/>
    </row>
    <row r="31" spans="2:23" ht="16" x14ac:dyDescent="0.15">
      <c r="C31" s="8"/>
    </row>
    <row r="32" spans="2:23" ht="14" x14ac:dyDescent="0.15">
      <c r="C32" s="71" t="s">
        <v>19</v>
      </c>
      <c r="D32" s="71"/>
      <c r="E32" s="50"/>
    </row>
    <row r="33" spans="2:2" ht="16" x14ac:dyDescent="0.15">
      <c r="B33" s="9"/>
    </row>
    <row r="34" spans="2:2" ht="14" x14ac:dyDescent="0.15">
      <c r="B34" s="1" t="s">
        <v>20</v>
      </c>
    </row>
    <row r="35" spans="2:2" ht="14" x14ac:dyDescent="0.15"/>
    <row r="36" spans="2:2" ht="14" hidden="1" x14ac:dyDescent="0.15">
      <c r="B36" s="10"/>
    </row>
    <row r="37" spans="2:2" ht="14" hidden="1" x14ac:dyDescent="0.15"/>
    <row r="38" spans="2:2" ht="14" hidden="1" x14ac:dyDescent="0.15"/>
    <row r="39" spans="2:2" ht="14" hidden="1" x14ac:dyDescent="0.15"/>
    <row r="40" spans="2:2" ht="14" hidden="1" x14ac:dyDescent="0.15"/>
    <row r="41" spans="2:2" ht="14" hidden="1" x14ac:dyDescent="0.15"/>
    <row r="42" spans="2:2" ht="14" hidden="1" x14ac:dyDescent="0.15"/>
    <row r="43" spans="2:2" ht="14" hidden="1" x14ac:dyDescent="0.15"/>
    <row r="44" spans="2:2" ht="14" hidden="1" x14ac:dyDescent="0.15"/>
    <row r="45" spans="2:2" ht="14" hidden="1" x14ac:dyDescent="0.15"/>
    <row r="46" spans="2:2" ht="14.25" customHeight="1" x14ac:dyDescent="0.15"/>
    <row r="47" spans="2:2" ht="14.25" customHeight="1" x14ac:dyDescent="0.15"/>
    <row r="48" spans="2:2"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sheetData>
  <mergeCells count="6">
    <mergeCell ref="C32:D32"/>
    <mergeCell ref="D2:V2"/>
    <mergeCell ref="B22:W22"/>
    <mergeCell ref="B24:N24"/>
    <mergeCell ref="C28:I28"/>
    <mergeCell ref="C30:M30"/>
  </mergeCells>
  <hyperlinks>
    <hyperlink ref="B24" r:id="rId1" display="https://www.gov.uk/government/policies/increasing-the-use-of-low-carbon-technologies/supporting-pages/renewable-heat-incentive-rhi" xr:uid="{00000000-0004-0000-0000-000000000000}"/>
    <hyperlink ref="C28" r:id="rId2" display="http://www.legislation.gov.uk/uksi/2013/1033/schedule/made" xr:uid="{00000000-0004-0000-0000-000001000000}"/>
    <hyperlink ref="C30" r:id="rId3" display="https://www.gov.uk/government/organisations/department-of-energy-climate-change/series/renewable-heat-incentive-renewable-heat-premium-payment-statistics" xr:uid="{00000000-0004-0000-0000-000002000000}"/>
    <hyperlink ref="C28:I28" r:id="rId4" display="Expenditure thresholds contained in the schedule to the RHI Regulations." xr:uid="{00000000-0004-0000-0000-000005000000}"/>
    <hyperlink ref="C32:D32" r:id="rId5" display="Updated BEIS guidance for degressions" xr:uid="{3E401C97-AF38-9548-9423-06A167F78F60}"/>
  </hyperlinks>
  <pageMargins left="0.70866141732283472" right="0.70866141732283472" top="0.74803149606299213" bottom="0.74803149606299213" header="0.31496062992125984" footer="0.31496062992125984"/>
  <pageSetup paperSize="9" scale="58"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FF"/>
  </sheetPr>
  <dimension ref="A1:M68"/>
  <sheetViews>
    <sheetView showGridLines="0" zoomScale="86" zoomScaleNormal="70" workbookViewId="0"/>
  </sheetViews>
  <sheetFormatPr baseColWidth="10" defaultColWidth="0" defaultRowHeight="14" zeroHeight="1" x14ac:dyDescent="0.15"/>
  <cols>
    <col min="1" max="1" width="3.83203125" style="1" customWidth="1"/>
    <col min="2" max="2" width="29.83203125" style="1" customWidth="1"/>
    <col min="3" max="3" width="25.83203125" style="1" customWidth="1"/>
    <col min="4" max="4" width="21.6640625" style="1" bestFit="1" customWidth="1"/>
    <col min="5" max="5" width="17.83203125" style="1" customWidth="1"/>
    <col min="6" max="6" width="24.33203125" style="1" customWidth="1"/>
    <col min="7" max="7" width="14.33203125" style="1" customWidth="1"/>
    <col min="8" max="8" width="26.33203125" style="1" customWidth="1"/>
    <col min="9" max="9" width="20.83203125" style="1" customWidth="1"/>
    <col min="10" max="11" width="12.6640625" style="1" customWidth="1"/>
    <col min="12" max="13" width="0" style="1" hidden="1" customWidth="1"/>
    <col min="14" max="16384" width="9.1640625" style="1" hidden="1"/>
  </cols>
  <sheetData>
    <row r="1" spans="2:9" x14ac:dyDescent="0.15">
      <c r="B1" s="14" t="s">
        <v>91</v>
      </c>
      <c r="C1" s="14"/>
    </row>
    <row r="2" spans="2:9" x14ac:dyDescent="0.15"/>
    <row r="3" spans="2:9" x14ac:dyDescent="0.15"/>
    <row r="4" spans="2:9" x14ac:dyDescent="0.15"/>
    <row r="5" spans="2:9" x14ac:dyDescent="0.15"/>
    <row r="6" spans="2:9" x14ac:dyDescent="0.15"/>
    <row r="7" spans="2:9" x14ac:dyDescent="0.15"/>
    <row r="8" spans="2:9" x14ac:dyDescent="0.15"/>
    <row r="9" spans="2:9" x14ac:dyDescent="0.15"/>
    <row r="10" spans="2:9" x14ac:dyDescent="0.15"/>
    <row r="11" spans="2:9" x14ac:dyDescent="0.15"/>
    <row r="12" spans="2:9" x14ac:dyDescent="0.15"/>
    <row r="13" spans="2:9" ht="15" thickBot="1" x14ac:dyDescent="0.2">
      <c r="B13" s="1" t="s">
        <v>21</v>
      </c>
      <c r="C13" s="28"/>
      <c r="D13" s="28"/>
      <c r="E13" s="30"/>
      <c r="F13" s="29"/>
      <c r="H13" s="28"/>
      <c r="I13" s="31"/>
    </row>
    <row r="14" spans="2:9" ht="53" thickBot="1" x14ac:dyDescent="0.2">
      <c r="B14" s="33" t="s">
        <v>22</v>
      </c>
      <c r="C14" s="47" t="s">
        <v>87</v>
      </c>
      <c r="D14" s="58" t="s">
        <v>23</v>
      </c>
      <c r="E14" s="38" t="s">
        <v>24</v>
      </c>
      <c r="F14" s="38" t="s">
        <v>25</v>
      </c>
      <c r="G14" s="38" t="s">
        <v>26</v>
      </c>
      <c r="H14" s="59" t="s">
        <v>27</v>
      </c>
      <c r="I14" s="38" t="s">
        <v>28</v>
      </c>
    </row>
    <row r="15" spans="2:9" ht="79" thickBot="1" x14ac:dyDescent="0.2">
      <c r="B15" s="34" t="s">
        <v>29</v>
      </c>
      <c r="C15" s="35" t="s">
        <v>30</v>
      </c>
      <c r="D15" s="60" t="s">
        <v>31</v>
      </c>
      <c r="E15" s="39" t="s">
        <v>32</v>
      </c>
      <c r="F15" s="41" t="s">
        <v>33</v>
      </c>
      <c r="G15" s="39" t="s">
        <v>88</v>
      </c>
      <c r="H15" s="61" t="s">
        <v>34</v>
      </c>
      <c r="I15" s="51" t="s">
        <v>35</v>
      </c>
    </row>
    <row r="16" spans="2:9" s="32" customFormat="1" ht="15" thickBot="1" x14ac:dyDescent="0.2">
      <c r="B16" s="54" t="s">
        <v>36</v>
      </c>
      <c r="C16" s="56">
        <v>21.706059460000002</v>
      </c>
      <c r="D16" s="62">
        <v>28.64</v>
      </c>
      <c r="E16" s="53" t="str">
        <f>IF(C16&gt;D16,"YES","NO")</f>
        <v>NO</v>
      </c>
      <c r="F16" s="57">
        <v>19.946361589999999</v>
      </c>
      <c r="G16" s="56">
        <f>C16-F16</f>
        <v>1.7596978700000037</v>
      </c>
      <c r="H16" s="62">
        <v>1.76</v>
      </c>
      <c r="I16" s="53" t="str">
        <f>IF(G16&gt;H16,"YES","NO")</f>
        <v>NO</v>
      </c>
    </row>
    <row r="17" spans="2:9" s="32" customFormat="1" ht="15" thickBot="1" x14ac:dyDescent="0.2">
      <c r="B17" s="54" t="s">
        <v>37</v>
      </c>
      <c r="C17" s="56">
        <v>18.970736300000002</v>
      </c>
      <c r="D17" s="62">
        <v>26.94</v>
      </c>
      <c r="E17" s="53" t="str">
        <f t="shared" ref="E17:E19" si="0">IF(C17&gt;D17,"YES","NO")</f>
        <v>NO</v>
      </c>
      <c r="F17" s="57">
        <v>18.20821201</v>
      </c>
      <c r="G17" s="56">
        <f>C17-F17</f>
        <v>0.76252429000000177</v>
      </c>
      <c r="H17" s="62">
        <v>1.53</v>
      </c>
      <c r="I17" s="53" t="str">
        <f t="shared" ref="I17:I19" si="1">IF(G17&gt;H17,"YES","NO")</f>
        <v>NO</v>
      </c>
    </row>
    <row r="18" spans="2:9" s="32" customFormat="1" ht="15" thickBot="1" x14ac:dyDescent="0.2">
      <c r="B18" s="54" t="s">
        <v>38</v>
      </c>
      <c r="C18" s="56">
        <v>41.948614560000003</v>
      </c>
      <c r="D18" s="62">
        <v>44.69</v>
      </c>
      <c r="E18" s="53" t="str">
        <f t="shared" si="0"/>
        <v>NO</v>
      </c>
      <c r="F18" s="57">
        <v>41.58072275</v>
      </c>
      <c r="G18" s="56">
        <f>C18-F18</f>
        <v>0.36789181000000326</v>
      </c>
      <c r="H18" s="62">
        <v>0.7</v>
      </c>
      <c r="I18" s="53" t="str">
        <f t="shared" si="1"/>
        <v>NO</v>
      </c>
    </row>
    <row r="19" spans="2:9" s="32" customFormat="1" ht="15" thickBot="1" x14ac:dyDescent="0.2">
      <c r="B19" s="54" t="s">
        <v>39</v>
      </c>
      <c r="C19" s="56">
        <v>1.1931160700000001</v>
      </c>
      <c r="D19" s="62">
        <v>1.45</v>
      </c>
      <c r="E19" s="53" t="str">
        <f t="shared" si="0"/>
        <v>NO</v>
      </c>
      <c r="F19" s="57">
        <v>1.15352152</v>
      </c>
      <c r="G19" s="56">
        <f>C19-F19</f>
        <v>3.9594550000000117E-2</v>
      </c>
      <c r="H19" s="62">
        <v>7.0000000000000007E-2</v>
      </c>
      <c r="I19" s="53" t="str">
        <f t="shared" si="1"/>
        <v>NO</v>
      </c>
    </row>
    <row r="20" spans="2:9" x14ac:dyDescent="0.15">
      <c r="B20" s="23"/>
      <c r="C20" s="36"/>
      <c r="D20" s="36"/>
      <c r="F20" s="36"/>
      <c r="G20" s="36"/>
      <c r="H20" s="49"/>
      <c r="I20" s="44"/>
    </row>
    <row r="21" spans="2:9" x14ac:dyDescent="0.15"/>
    <row r="22" spans="2:9" ht="15" thickBot="1" x14ac:dyDescent="0.2">
      <c r="B22" s="1" t="s">
        <v>40</v>
      </c>
    </row>
    <row r="23" spans="2:9" ht="53" thickBot="1" x14ac:dyDescent="0.2">
      <c r="B23" s="33" t="s">
        <v>22</v>
      </c>
      <c r="C23" s="47" t="str">
        <f>C14</f>
        <v>Forecast expenditure (£m) as at 31/10/2018</v>
      </c>
      <c r="D23" s="63" t="s">
        <v>41</v>
      </c>
      <c r="E23" s="48" t="s">
        <v>42</v>
      </c>
      <c r="F23" s="48" t="str">
        <f>F14</f>
        <v>Last quarter's forecast expenditure (£m) at 31/7/2018</v>
      </c>
      <c r="G23" s="40" t="s">
        <v>26</v>
      </c>
      <c r="H23" s="63" t="s">
        <v>43</v>
      </c>
      <c r="I23" s="40" t="s">
        <v>44</v>
      </c>
    </row>
    <row r="24" spans="2:9" ht="77.5" customHeight="1" thickBot="1" x14ac:dyDescent="0.2">
      <c r="B24" s="34" t="s">
        <v>29</v>
      </c>
      <c r="C24" s="37" t="s">
        <v>33</v>
      </c>
      <c r="D24" s="65" t="s">
        <v>45</v>
      </c>
      <c r="E24" s="42" t="s">
        <v>46</v>
      </c>
      <c r="F24" s="43" t="s">
        <v>33</v>
      </c>
      <c r="G24" s="42" t="str">
        <f>G15</f>
        <v>The difference between forecast expenditure as at 31/10/2018 and 31/7/2018</v>
      </c>
      <c r="H24" s="64" t="s">
        <v>34</v>
      </c>
      <c r="I24" s="42" t="s">
        <v>47</v>
      </c>
    </row>
    <row r="25" spans="2:9" s="32" customFormat="1" ht="15" thickBot="1" x14ac:dyDescent="0.2">
      <c r="B25" s="54" t="s">
        <v>36</v>
      </c>
      <c r="C25" s="57">
        <f>C16</f>
        <v>21.706059460000002</v>
      </c>
      <c r="D25" s="62">
        <v>38.07</v>
      </c>
      <c r="E25" s="55" t="str">
        <f t="shared" ref="E25:E28" si="2">IF(C25&gt;D25,"YES","NO")</f>
        <v>NO</v>
      </c>
      <c r="F25" s="52">
        <f>F16</f>
        <v>19.946361589999999</v>
      </c>
      <c r="G25" s="52">
        <f>C25-F25</f>
        <v>1.7596978700000037</v>
      </c>
      <c r="H25" s="62">
        <v>2.81</v>
      </c>
      <c r="I25" s="55" t="str">
        <f t="shared" ref="I25:I28" si="3">IF(G25&gt;H25,"YES","NO")</f>
        <v>NO</v>
      </c>
    </row>
    <row r="26" spans="2:9" s="32" customFormat="1" ht="15" thickBot="1" x14ac:dyDescent="0.2">
      <c r="B26" s="54" t="s">
        <v>37</v>
      </c>
      <c r="C26" s="57">
        <f>C17</f>
        <v>18.970736300000002</v>
      </c>
      <c r="D26" s="62">
        <v>34.81</v>
      </c>
      <c r="E26" s="55" t="str">
        <f t="shared" si="2"/>
        <v>NO</v>
      </c>
      <c r="F26" s="52">
        <f t="shared" ref="F26:F28" si="4">F17</f>
        <v>18.20821201</v>
      </c>
      <c r="G26" s="52">
        <f>C26-F26</f>
        <v>0.76252429000000177</v>
      </c>
      <c r="H26" s="62">
        <v>2.4</v>
      </c>
      <c r="I26" s="55" t="str">
        <f t="shared" si="3"/>
        <v>NO</v>
      </c>
    </row>
    <row r="27" spans="2:9" s="32" customFormat="1" ht="15" thickBot="1" x14ac:dyDescent="0.2">
      <c r="B27" s="54" t="s">
        <v>38</v>
      </c>
      <c r="C27" s="57">
        <f>C18</f>
        <v>41.948614560000003</v>
      </c>
      <c r="D27" s="62">
        <v>47.19</v>
      </c>
      <c r="E27" s="55" t="str">
        <f t="shared" si="2"/>
        <v>NO</v>
      </c>
      <c r="F27" s="52">
        <f t="shared" si="4"/>
        <v>41.58072275</v>
      </c>
      <c r="G27" s="52">
        <f>C27-F27</f>
        <v>0.36789181000000326</v>
      </c>
      <c r="H27" s="62">
        <v>0.98</v>
      </c>
      <c r="I27" s="55" t="str">
        <f t="shared" si="3"/>
        <v>NO</v>
      </c>
    </row>
    <row r="28" spans="2:9" s="32" customFormat="1" ht="15" thickBot="1" x14ac:dyDescent="0.2">
      <c r="B28" s="54" t="s">
        <v>39</v>
      </c>
      <c r="C28" s="57">
        <f>C19</f>
        <v>1.1931160700000001</v>
      </c>
      <c r="D28" s="62">
        <v>1.93</v>
      </c>
      <c r="E28" s="55" t="str">
        <f t="shared" si="2"/>
        <v>NO</v>
      </c>
      <c r="F28" s="52">
        <f t="shared" si="4"/>
        <v>1.15352152</v>
      </c>
      <c r="G28" s="52">
        <f>C28-F28</f>
        <v>3.9594550000000117E-2</v>
      </c>
      <c r="H28" s="62">
        <v>0.12</v>
      </c>
      <c r="I28" s="55" t="str">
        <f t="shared" si="3"/>
        <v>NO</v>
      </c>
    </row>
    <row r="29" spans="2:9" x14ac:dyDescent="0.15">
      <c r="D29" s="32"/>
      <c r="E29" s="32"/>
    </row>
    <row r="30" spans="2:9" x14ac:dyDescent="0.15"/>
    <row r="31" spans="2:9" x14ac:dyDescent="0.15"/>
    <row r="32" spans="2:9"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sheetData>
  <pageMargins left="0.7" right="0.7" top="0.75" bottom="0.75" header="0.3" footer="0.3"/>
  <pageSetup paperSize="9" scale="63" orientation="landscape" verticalDpi="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CCFF"/>
    <pageSetUpPr fitToPage="1"/>
  </sheetPr>
  <dimension ref="A1:Y39"/>
  <sheetViews>
    <sheetView showRowColHeaders="0" zoomScale="80" zoomScaleNormal="80" workbookViewId="0">
      <selection activeCell="Y32" sqref="Y32"/>
    </sheetView>
  </sheetViews>
  <sheetFormatPr baseColWidth="10" defaultColWidth="0" defaultRowHeight="15" customHeight="1" zeroHeight="1" x14ac:dyDescent="0.2"/>
  <cols>
    <col min="1" max="1" width="4.33203125" style="12" customWidth="1"/>
    <col min="2" max="25" width="9.1640625" style="12" customWidth="1"/>
    <col min="26" max="16384" width="9.1640625" style="12" hidden="1"/>
  </cols>
  <sheetData>
    <row r="1" spans="1:24" ht="18" x14ac:dyDescent="0.2">
      <c r="A1" s="13" t="s">
        <v>48</v>
      </c>
    </row>
    <row r="2" spans="1:24" ht="9.75" customHeight="1" x14ac:dyDescent="0.2"/>
    <row r="3" spans="1:24" ht="30.75" customHeight="1" x14ac:dyDescent="0.2">
      <c r="B3" s="76" t="s">
        <v>49</v>
      </c>
      <c r="C3" s="76"/>
      <c r="D3" s="76"/>
      <c r="E3" s="76"/>
      <c r="F3" s="76"/>
      <c r="G3" s="76"/>
      <c r="H3" s="76"/>
      <c r="I3" s="76"/>
      <c r="J3" s="76"/>
      <c r="K3" s="76"/>
      <c r="L3" s="76"/>
      <c r="M3" s="76"/>
      <c r="N3" s="76"/>
      <c r="O3" s="76"/>
      <c r="P3" s="76"/>
      <c r="Q3" s="76"/>
      <c r="R3" s="76"/>
      <c r="S3" s="76"/>
      <c r="T3" s="76"/>
      <c r="U3" s="76"/>
      <c r="V3" s="76"/>
      <c r="W3" s="76"/>
      <c r="X3" s="76"/>
    </row>
    <row r="4" spans="1:24" x14ac:dyDescent="0.2"/>
    <row r="5" spans="1:24" x14ac:dyDescent="0.2"/>
    <row r="6" spans="1:24" x14ac:dyDescent="0.2"/>
    <row r="7" spans="1:24" x14ac:dyDescent="0.2"/>
    <row r="8" spans="1:24" x14ac:dyDescent="0.2"/>
    <row r="9" spans="1:24" x14ac:dyDescent="0.2"/>
    <row r="10" spans="1:24" x14ac:dyDescent="0.2"/>
    <row r="11" spans="1:24" x14ac:dyDescent="0.2"/>
    <row r="12" spans="1:24" x14ac:dyDescent="0.2"/>
    <row r="13" spans="1:24" x14ac:dyDescent="0.2"/>
    <row r="14" spans="1:24" x14ac:dyDescent="0.2"/>
    <row r="15" spans="1:24" x14ac:dyDescent="0.2"/>
    <row r="16" spans="1:24" x14ac:dyDescent="0.2"/>
    <row r="17" spans="6:7" x14ac:dyDescent="0.2"/>
    <row r="18" spans="6:7" x14ac:dyDescent="0.2"/>
    <row r="19" spans="6:7" x14ac:dyDescent="0.2">
      <c r="F19" s="45"/>
      <c r="G19" s="46"/>
    </row>
    <row r="20" spans="6:7" x14ac:dyDescent="0.2">
      <c r="F20" s="45"/>
      <c r="G20" s="46"/>
    </row>
    <row r="21" spans="6:7" x14ac:dyDescent="0.2">
      <c r="F21" s="45"/>
      <c r="G21" s="46"/>
    </row>
    <row r="22" spans="6:7" x14ac:dyDescent="0.2">
      <c r="F22" s="45"/>
      <c r="G22" s="46"/>
    </row>
    <row r="23" spans="6:7" x14ac:dyDescent="0.2"/>
    <row r="24" spans="6:7" x14ac:dyDescent="0.2"/>
    <row r="25" spans="6:7" x14ac:dyDescent="0.2"/>
    <row r="26" spans="6:7" x14ac:dyDescent="0.2"/>
    <row r="27" spans="6:7" x14ac:dyDescent="0.2"/>
    <row r="28" spans="6:7" x14ac:dyDescent="0.2">
      <c r="F28" s="45"/>
      <c r="G28" s="46"/>
    </row>
    <row r="29" spans="6:7" x14ac:dyDescent="0.2">
      <c r="F29" s="45"/>
      <c r="G29" s="46"/>
    </row>
    <row r="30" spans="6:7" x14ac:dyDescent="0.2">
      <c r="F30" s="45"/>
      <c r="G30" s="46"/>
    </row>
    <row r="31" spans="6:7" x14ac:dyDescent="0.2">
      <c r="F31" s="45"/>
      <c r="G31" s="46"/>
    </row>
    <row r="32" spans="6:7" x14ac:dyDescent="0.2"/>
    <row r="33" x14ac:dyDescent="0.2"/>
    <row r="34" x14ac:dyDescent="0.2"/>
    <row r="35" x14ac:dyDescent="0.2"/>
    <row r="36" x14ac:dyDescent="0.2"/>
    <row r="37" x14ac:dyDescent="0.2"/>
    <row r="38" x14ac:dyDescent="0.2"/>
    <row r="39" hidden="1" x14ac:dyDescent="0.2"/>
  </sheetData>
  <mergeCells count="1">
    <mergeCell ref="B3:X3"/>
  </mergeCells>
  <pageMargins left="0.7" right="0.7" top="0.75" bottom="0.75" header="0.3" footer="0.3"/>
  <pageSetup paperSize="9"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11CDF-D712-406D-89A6-C67B9BEEE488}">
  <sheetPr>
    <tabColor rgb="FF33CCFF"/>
  </sheetPr>
  <dimension ref="A1:P34"/>
  <sheetViews>
    <sheetView zoomScale="85" zoomScaleNormal="85" zoomScaleSheetLayoutView="85" workbookViewId="0"/>
  </sheetViews>
  <sheetFormatPr baseColWidth="10" defaultColWidth="0" defaultRowHeight="14.5" customHeight="1" zeroHeight="1" x14ac:dyDescent="0.2"/>
  <cols>
    <col min="1" max="16" width="9" style="12" customWidth="1"/>
    <col min="17" max="16384" width="9" style="12" hidden="1"/>
  </cols>
  <sheetData>
    <row r="1" ht="15" x14ac:dyDescent="0.2"/>
    <row r="2" ht="15" x14ac:dyDescent="0.2"/>
    <row r="3" ht="15" x14ac:dyDescent="0.2"/>
    <row r="4" ht="15" x14ac:dyDescent="0.2"/>
    <row r="5" ht="15" x14ac:dyDescent="0.2"/>
    <row r="6" ht="15" x14ac:dyDescent="0.2"/>
    <row r="7" ht="15" x14ac:dyDescent="0.2"/>
    <row r="8" ht="15" x14ac:dyDescent="0.2"/>
    <row r="9" ht="15" x14ac:dyDescent="0.2"/>
    <row r="10" ht="15" x14ac:dyDescent="0.2"/>
    <row r="11" ht="15" x14ac:dyDescent="0.2"/>
    <row r="12" ht="15" x14ac:dyDescent="0.2"/>
    <row r="13" ht="15" x14ac:dyDescent="0.2"/>
    <row r="14" ht="15" x14ac:dyDescent="0.2"/>
    <row r="15" ht="15" x14ac:dyDescent="0.2"/>
    <row r="16" ht="15" x14ac:dyDescent="0.2"/>
    <row r="17" ht="15" x14ac:dyDescent="0.2"/>
    <row r="18" ht="15" x14ac:dyDescent="0.2"/>
    <row r="19" ht="15" x14ac:dyDescent="0.2"/>
    <row r="20" ht="15" x14ac:dyDescent="0.2"/>
    <row r="21" ht="15" x14ac:dyDescent="0.2"/>
    <row r="22" ht="15" x14ac:dyDescent="0.2"/>
    <row r="23" ht="15" x14ac:dyDescent="0.2"/>
    <row r="24" ht="15" x14ac:dyDescent="0.2"/>
    <row r="25" ht="15" x14ac:dyDescent="0.2"/>
    <row r="26" ht="15" x14ac:dyDescent="0.2"/>
    <row r="27" ht="15" x14ac:dyDescent="0.2"/>
    <row r="28" ht="15" x14ac:dyDescent="0.2"/>
    <row r="29" ht="15" x14ac:dyDescent="0.2"/>
    <row r="30" ht="15" x14ac:dyDescent="0.2"/>
    <row r="31" ht="15" x14ac:dyDescent="0.2"/>
    <row r="32" ht="15" x14ac:dyDescent="0.2"/>
    <row r="33" ht="15" x14ac:dyDescent="0.2"/>
    <row r="34" ht="1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19C46-DCDA-4396-B40E-6CAC783E9AB9}">
  <sheetPr>
    <tabColor rgb="FF33CCFF"/>
  </sheetPr>
  <dimension ref="A1:P34"/>
  <sheetViews>
    <sheetView zoomScale="85" zoomScaleNormal="85" zoomScaleSheetLayoutView="85" workbookViewId="0"/>
  </sheetViews>
  <sheetFormatPr baseColWidth="10" defaultColWidth="0" defaultRowHeight="14.5" customHeight="1" zeroHeight="1" x14ac:dyDescent="0.2"/>
  <cols>
    <col min="1" max="16" width="9" style="12" customWidth="1"/>
    <col min="17" max="16384" width="9" style="12" hidden="1"/>
  </cols>
  <sheetData>
    <row r="1" ht="15" x14ac:dyDescent="0.2"/>
    <row r="2" ht="15" x14ac:dyDescent="0.2"/>
    <row r="3" ht="15" x14ac:dyDescent="0.2"/>
    <row r="4" ht="15" x14ac:dyDescent="0.2"/>
    <row r="5" ht="15" x14ac:dyDescent="0.2"/>
    <row r="6" ht="15" x14ac:dyDescent="0.2"/>
    <row r="7" ht="15" x14ac:dyDescent="0.2"/>
    <row r="8" ht="15" x14ac:dyDescent="0.2"/>
    <row r="9" ht="15" x14ac:dyDescent="0.2"/>
    <row r="10" ht="15" x14ac:dyDescent="0.2"/>
    <row r="11" ht="15" x14ac:dyDescent="0.2"/>
    <row r="12" ht="15" x14ac:dyDescent="0.2"/>
    <row r="13" ht="15" x14ac:dyDescent="0.2"/>
    <row r="14" ht="15" x14ac:dyDescent="0.2"/>
    <row r="15" ht="15" x14ac:dyDescent="0.2"/>
    <row r="16" ht="15" x14ac:dyDescent="0.2"/>
    <row r="17" ht="15" x14ac:dyDescent="0.2"/>
    <row r="18" ht="15" x14ac:dyDescent="0.2"/>
    <row r="19" ht="15" x14ac:dyDescent="0.2"/>
    <row r="20" ht="15" x14ac:dyDescent="0.2"/>
    <row r="21" ht="15" x14ac:dyDescent="0.2"/>
    <row r="22" ht="15" x14ac:dyDescent="0.2"/>
    <row r="23" ht="15" x14ac:dyDescent="0.2"/>
    <row r="24" ht="15" x14ac:dyDescent="0.2"/>
    <row r="25" ht="15" x14ac:dyDescent="0.2"/>
    <row r="26" ht="15" x14ac:dyDescent="0.2"/>
    <row r="27" ht="15" x14ac:dyDescent="0.2"/>
    <row r="28" ht="15" x14ac:dyDescent="0.2"/>
    <row r="29" ht="15" x14ac:dyDescent="0.2"/>
    <row r="30" ht="15" x14ac:dyDescent="0.2"/>
    <row r="31" ht="15" x14ac:dyDescent="0.2"/>
    <row r="32" ht="15" x14ac:dyDescent="0.2"/>
    <row r="33" ht="15" x14ac:dyDescent="0.2"/>
    <row r="34" ht="1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9353A-DFF9-4325-8326-95B7870E8283}">
  <sheetPr>
    <tabColor rgb="FF33CCFF"/>
  </sheetPr>
  <dimension ref="A1:P34"/>
  <sheetViews>
    <sheetView zoomScale="85" zoomScaleNormal="85" zoomScaleSheetLayoutView="85" workbookViewId="0"/>
  </sheetViews>
  <sheetFormatPr baseColWidth="10" defaultColWidth="0" defaultRowHeight="14.5" customHeight="1" zeroHeight="1" x14ac:dyDescent="0.2"/>
  <cols>
    <col min="1" max="16" width="9" style="12" customWidth="1"/>
    <col min="17" max="16384" width="9" style="12" hidden="1"/>
  </cols>
  <sheetData>
    <row r="1" ht="15" x14ac:dyDescent="0.2"/>
    <row r="2" ht="15" x14ac:dyDescent="0.2"/>
    <row r="3" ht="15" x14ac:dyDescent="0.2"/>
    <row r="4" ht="15" x14ac:dyDescent="0.2"/>
    <row r="5" ht="15" x14ac:dyDescent="0.2"/>
    <row r="6" ht="15" x14ac:dyDescent="0.2"/>
    <row r="7" ht="15" x14ac:dyDescent="0.2"/>
    <row r="8" ht="15" x14ac:dyDescent="0.2"/>
    <row r="9" ht="15" x14ac:dyDescent="0.2"/>
    <row r="10" ht="15" x14ac:dyDescent="0.2"/>
    <row r="11" ht="15" x14ac:dyDescent="0.2"/>
    <row r="12" ht="15" x14ac:dyDescent="0.2"/>
    <row r="13" ht="15" x14ac:dyDescent="0.2"/>
    <row r="14" ht="15" x14ac:dyDescent="0.2"/>
    <row r="15" ht="15" x14ac:dyDescent="0.2"/>
    <row r="16" ht="15" x14ac:dyDescent="0.2"/>
    <row r="17" ht="15" x14ac:dyDescent="0.2"/>
    <row r="18" ht="15" x14ac:dyDescent="0.2"/>
    <row r="19" ht="15" x14ac:dyDescent="0.2"/>
    <row r="20" ht="15" x14ac:dyDescent="0.2"/>
    <row r="21" ht="15" x14ac:dyDescent="0.2"/>
    <row r="22" ht="15" x14ac:dyDescent="0.2"/>
    <row r="23" ht="15" x14ac:dyDescent="0.2"/>
    <row r="24" ht="15" x14ac:dyDescent="0.2"/>
    <row r="25" ht="15" x14ac:dyDescent="0.2"/>
    <row r="26" ht="15" x14ac:dyDescent="0.2"/>
    <row r="27" ht="15" x14ac:dyDescent="0.2"/>
    <row r="28" ht="15" x14ac:dyDescent="0.2"/>
    <row r="29" ht="15" x14ac:dyDescent="0.2"/>
    <row r="30" ht="15" x14ac:dyDescent="0.2"/>
    <row r="31" ht="15" x14ac:dyDescent="0.2"/>
    <row r="32" ht="15" x14ac:dyDescent="0.2"/>
    <row r="33" ht="15" x14ac:dyDescent="0.2"/>
    <row r="34" ht="1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F9BB9-ABFD-4891-8170-CE6FD31536D6}">
  <sheetPr>
    <tabColor rgb="FF33CCFF"/>
  </sheetPr>
  <dimension ref="A1:P34"/>
  <sheetViews>
    <sheetView zoomScale="85" zoomScaleNormal="85" zoomScaleSheetLayoutView="85" workbookViewId="0"/>
  </sheetViews>
  <sheetFormatPr baseColWidth="10" defaultColWidth="0" defaultRowHeight="14.5" customHeight="1" zeroHeight="1" x14ac:dyDescent="0.2"/>
  <cols>
    <col min="1" max="16" width="9" style="12" customWidth="1"/>
    <col min="17" max="16384" width="9" style="12" hidden="1"/>
  </cols>
  <sheetData>
    <row r="1" ht="15" x14ac:dyDescent="0.2"/>
    <row r="2" ht="15" x14ac:dyDescent="0.2"/>
    <row r="3" ht="15" x14ac:dyDescent="0.2"/>
    <row r="4" ht="15" x14ac:dyDescent="0.2"/>
    <row r="5" ht="15" x14ac:dyDescent="0.2"/>
    <row r="6" ht="15" x14ac:dyDescent="0.2"/>
    <row r="7" ht="15" x14ac:dyDescent="0.2"/>
    <row r="8" ht="15" x14ac:dyDescent="0.2"/>
    <row r="9" ht="15" x14ac:dyDescent="0.2"/>
    <row r="10" ht="15" x14ac:dyDescent="0.2"/>
    <row r="11" ht="15" x14ac:dyDescent="0.2"/>
    <row r="12" ht="15" x14ac:dyDescent="0.2"/>
    <row r="13" ht="15" x14ac:dyDescent="0.2"/>
    <row r="14" ht="15" x14ac:dyDescent="0.2"/>
    <row r="15" ht="15" x14ac:dyDescent="0.2"/>
    <row r="16" ht="15" x14ac:dyDescent="0.2"/>
    <row r="17" ht="15" x14ac:dyDescent="0.2"/>
    <row r="18" ht="15" x14ac:dyDescent="0.2"/>
    <row r="19" ht="15" x14ac:dyDescent="0.2"/>
    <row r="20" ht="15" x14ac:dyDescent="0.2"/>
    <row r="21" ht="15" x14ac:dyDescent="0.2"/>
    <row r="22" ht="15" x14ac:dyDescent="0.2"/>
    <row r="23" ht="15" x14ac:dyDescent="0.2"/>
    <row r="24" ht="15" x14ac:dyDescent="0.2"/>
    <row r="25" ht="15" x14ac:dyDescent="0.2"/>
    <row r="26" ht="15" x14ac:dyDescent="0.2"/>
    <row r="27" ht="15" x14ac:dyDescent="0.2"/>
    <row r="28" ht="15" x14ac:dyDescent="0.2"/>
    <row r="29" ht="15" x14ac:dyDescent="0.2"/>
    <row r="30" ht="15" x14ac:dyDescent="0.2"/>
    <row r="31" ht="15" x14ac:dyDescent="0.2"/>
    <row r="32" ht="15" x14ac:dyDescent="0.2"/>
    <row r="33" ht="15" x14ac:dyDescent="0.2"/>
    <row r="34" ht="15" x14ac:dyDescent="0.2"/>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D36"/>
  <sheetViews>
    <sheetView showRowColHeaders="0" zoomScale="80" zoomScaleNormal="80" workbookViewId="0">
      <selection activeCell="C35" sqref="C35"/>
    </sheetView>
  </sheetViews>
  <sheetFormatPr baseColWidth="10" defaultColWidth="0" defaultRowHeight="14" zeroHeight="1" x14ac:dyDescent="0.15"/>
  <cols>
    <col min="1" max="1" width="3.83203125" style="1" customWidth="1"/>
    <col min="2" max="2" width="36" style="1" customWidth="1"/>
    <col min="3" max="3" width="169.1640625" style="1" customWidth="1"/>
    <col min="4" max="4" width="9.1640625" style="1" customWidth="1"/>
    <col min="5" max="16384" width="9.1640625" style="1" hidden="1"/>
  </cols>
  <sheetData>
    <row r="1" spans="2:4" ht="7.5" customHeight="1" x14ac:dyDescent="0.15"/>
    <row r="2" spans="2:4" ht="18" x14ac:dyDescent="0.2">
      <c r="B2" s="13" t="s">
        <v>12</v>
      </c>
    </row>
    <row r="3" spans="2:4" x14ac:dyDescent="0.15">
      <c r="B3" s="2" t="s">
        <v>50</v>
      </c>
    </row>
    <row r="4" spans="2:4" x14ac:dyDescent="0.15">
      <c r="B4" s="24"/>
    </row>
    <row r="5" spans="2:4" x14ac:dyDescent="0.15">
      <c r="B5" s="2"/>
    </row>
    <row r="6" spans="2:4" ht="42" x14ac:dyDescent="0.15">
      <c r="B6" s="5" t="s">
        <v>51</v>
      </c>
      <c r="C6" s="6" t="s">
        <v>52</v>
      </c>
      <c r="D6" s="70"/>
    </row>
    <row r="7" spans="2:4" ht="28" x14ac:dyDescent="0.15">
      <c r="B7" s="5" t="s">
        <v>53</v>
      </c>
      <c r="C7" s="6" t="s">
        <v>54</v>
      </c>
    </row>
    <row r="8" spans="2:4" x14ac:dyDescent="0.15">
      <c r="B8" s="5" t="s">
        <v>55</v>
      </c>
      <c r="C8" s="6" t="s">
        <v>56</v>
      </c>
    </row>
    <row r="9" spans="2:4" x14ac:dyDescent="0.15">
      <c r="B9" s="77" t="s">
        <v>57</v>
      </c>
      <c r="C9" s="67" t="s">
        <v>58</v>
      </c>
    </row>
    <row r="10" spans="2:4" x14ac:dyDescent="0.15">
      <c r="B10" s="78"/>
      <c r="C10" s="4"/>
    </row>
    <row r="11" spans="2:4" x14ac:dyDescent="0.15">
      <c r="B11" s="78"/>
      <c r="C11" s="4" t="s">
        <v>59</v>
      </c>
    </row>
    <row r="12" spans="2:4" x14ac:dyDescent="0.15">
      <c r="B12" s="78"/>
      <c r="C12" s="4" t="s">
        <v>60</v>
      </c>
    </row>
    <row r="13" spans="2:4" x14ac:dyDescent="0.15">
      <c r="B13" s="79"/>
      <c r="C13" s="68" t="s">
        <v>61</v>
      </c>
    </row>
    <row r="14" spans="2:4" x14ac:dyDescent="0.15">
      <c r="B14" s="5" t="s">
        <v>62</v>
      </c>
      <c r="C14" s="6" t="s">
        <v>63</v>
      </c>
    </row>
    <row r="15" spans="2:4" x14ac:dyDescent="0.15">
      <c r="B15" s="5" t="s">
        <v>64</v>
      </c>
      <c r="C15" s="6" t="s">
        <v>65</v>
      </c>
    </row>
    <row r="16" spans="2:4" x14ac:dyDescent="0.15">
      <c r="B16" s="5" t="s">
        <v>66</v>
      </c>
      <c r="C16" s="6" t="s">
        <v>67</v>
      </c>
    </row>
    <row r="17" spans="2:3" x14ac:dyDescent="0.15">
      <c r="B17" s="77" t="s">
        <v>68</v>
      </c>
      <c r="C17" s="67" t="s">
        <v>69</v>
      </c>
    </row>
    <row r="18" spans="2:3" ht="28" x14ac:dyDescent="0.15">
      <c r="B18" s="79"/>
      <c r="C18" s="68" t="s">
        <v>70</v>
      </c>
    </row>
    <row r="19" spans="2:3" x14ac:dyDescent="0.15">
      <c r="B19" s="5" t="s">
        <v>71</v>
      </c>
      <c r="C19" s="6" t="s">
        <v>72</v>
      </c>
    </row>
    <row r="20" spans="2:3" ht="28" x14ac:dyDescent="0.15">
      <c r="B20" s="66" t="s">
        <v>73</v>
      </c>
      <c r="C20" s="3" t="s">
        <v>74</v>
      </c>
    </row>
    <row r="21" spans="2:3" x14ac:dyDescent="0.15">
      <c r="B21" s="5" t="s">
        <v>75</v>
      </c>
      <c r="C21" s="6" t="s">
        <v>76</v>
      </c>
    </row>
    <row r="22" spans="2:3" x14ac:dyDescent="0.15">
      <c r="B22" s="5" t="s">
        <v>77</v>
      </c>
      <c r="C22" s="6" t="s">
        <v>78</v>
      </c>
    </row>
    <row r="23" spans="2:3" ht="28" x14ac:dyDescent="0.15">
      <c r="B23" s="5" t="s">
        <v>79</v>
      </c>
      <c r="C23" s="6" t="s">
        <v>80</v>
      </c>
    </row>
    <row r="24" spans="2:3" x14ac:dyDescent="0.15">
      <c r="B24" s="77" t="s">
        <v>81</v>
      </c>
      <c r="C24" s="80" t="s">
        <v>82</v>
      </c>
    </row>
    <row r="25" spans="2:3" x14ac:dyDescent="0.15">
      <c r="B25" s="79"/>
      <c r="C25" s="81"/>
    </row>
    <row r="26" spans="2:3" x14ac:dyDescent="0.15">
      <c r="B26" s="5" t="s">
        <v>83</v>
      </c>
      <c r="C26" s="6" t="s">
        <v>84</v>
      </c>
    </row>
    <row r="27" spans="2:3" x14ac:dyDescent="0.15">
      <c r="B27" s="69"/>
      <c r="C27" s="69"/>
    </row>
    <row r="28" spans="2:3" x14ac:dyDescent="0.15">
      <c r="B28" s="69"/>
      <c r="C28" s="69"/>
    </row>
    <row r="29" spans="2:3" x14ac:dyDescent="0.15">
      <c r="B29" s="69"/>
      <c r="C29" s="69"/>
    </row>
    <row r="30" spans="2:3" x14ac:dyDescent="0.15">
      <c r="B30" s="69"/>
      <c r="C30" s="69"/>
    </row>
    <row r="31" spans="2:3" x14ac:dyDescent="0.15">
      <c r="B31" s="69"/>
      <c r="C31" s="69"/>
    </row>
    <row r="32" spans="2:3" x14ac:dyDescent="0.15">
      <c r="B32" s="69"/>
      <c r="C32" s="69"/>
    </row>
    <row r="33" spans="2:3" x14ac:dyDescent="0.15">
      <c r="B33" s="69"/>
      <c r="C33" s="69"/>
    </row>
    <row r="34" spans="2:3" x14ac:dyDescent="0.15"/>
    <row r="35" spans="2:3" x14ac:dyDescent="0.15"/>
    <row r="36" spans="2:3" x14ac:dyDescent="0.15"/>
  </sheetData>
  <mergeCells count="4">
    <mergeCell ref="B9:B13"/>
    <mergeCell ref="B17:B18"/>
    <mergeCell ref="B24:B25"/>
    <mergeCell ref="C24:C25"/>
  </mergeCells>
  <pageMargins left="0.7" right="0.7" top="0.75" bottom="0.75" header="0.3" footer="0.3"/>
  <pageSetup paperSize="9"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sheetPr>
  <dimension ref="A1:D36"/>
  <sheetViews>
    <sheetView showRowColHeaders="0" zoomScaleNormal="100" workbookViewId="0">
      <selection activeCell="B2" sqref="B2:C35"/>
    </sheetView>
  </sheetViews>
  <sheetFormatPr baseColWidth="10" defaultColWidth="0" defaultRowHeight="14" zeroHeight="1" x14ac:dyDescent="0.15"/>
  <cols>
    <col min="1" max="1" width="3.83203125" style="1" customWidth="1"/>
    <col min="2" max="2" width="36" style="1" customWidth="1"/>
    <col min="3" max="3" width="169.1640625" style="1" customWidth="1"/>
    <col min="4" max="4" width="9.1640625" style="1" customWidth="1"/>
    <col min="5" max="16384" width="9.1640625" style="1" hidden="1"/>
  </cols>
  <sheetData>
    <row r="1" spans="2:4" ht="7.5" customHeight="1" x14ac:dyDescent="0.15"/>
    <row r="2" spans="2:4" ht="18" x14ac:dyDescent="0.2">
      <c r="B2" s="13" t="s">
        <v>85</v>
      </c>
    </row>
    <row r="3" spans="2:4" x14ac:dyDescent="0.15">
      <c r="B3" s="2"/>
    </row>
    <row r="4" spans="2:4" x14ac:dyDescent="0.15">
      <c r="B4" s="24"/>
    </row>
    <row r="5" spans="2:4" x14ac:dyDescent="0.15">
      <c r="B5" s="2"/>
    </row>
    <row r="6" spans="2:4" x14ac:dyDescent="0.15">
      <c r="B6" s="69"/>
      <c r="C6" s="70"/>
    </row>
    <row r="7" spans="2:4" x14ac:dyDescent="0.15">
      <c r="B7" s="69"/>
      <c r="C7" s="70"/>
      <c r="D7" s="70"/>
    </row>
    <row r="8" spans="2:4" x14ac:dyDescent="0.15">
      <c r="B8" s="69"/>
      <c r="C8" s="70"/>
    </row>
    <row r="9" spans="2:4" x14ac:dyDescent="0.15">
      <c r="B9" s="82"/>
      <c r="C9" s="70"/>
    </row>
    <row r="10" spans="2:4" x14ac:dyDescent="0.15">
      <c r="B10" s="82"/>
      <c r="C10" s="70"/>
    </row>
    <row r="11" spans="2:4" x14ac:dyDescent="0.15">
      <c r="B11" s="82"/>
      <c r="C11" s="70"/>
    </row>
    <row r="12" spans="2:4" x14ac:dyDescent="0.15">
      <c r="B12" s="69"/>
      <c r="C12" s="70"/>
    </row>
    <row r="13" spans="2:4" x14ac:dyDescent="0.15">
      <c r="B13" s="69"/>
      <c r="C13" s="70"/>
    </row>
    <row r="14" spans="2:4" x14ac:dyDescent="0.15">
      <c r="B14" s="69"/>
      <c r="C14" s="70"/>
    </row>
    <row r="15" spans="2:4" x14ac:dyDescent="0.15">
      <c r="B15" s="82"/>
      <c r="C15" s="70"/>
    </row>
    <row r="16" spans="2:4" x14ac:dyDescent="0.15">
      <c r="B16" s="82"/>
      <c r="C16" s="25"/>
    </row>
    <row r="17" spans="2:3" x14ac:dyDescent="0.15">
      <c r="B17" s="82"/>
      <c r="C17" s="25"/>
    </row>
    <row r="18" spans="2:3" x14ac:dyDescent="0.15">
      <c r="B18" s="82"/>
      <c r="C18" s="25"/>
    </row>
    <row r="19" spans="2:3" x14ac:dyDescent="0.15">
      <c r="B19" s="82"/>
      <c r="C19" s="70"/>
    </row>
    <row r="20" spans="2:3" x14ac:dyDescent="0.15">
      <c r="B20" s="69"/>
      <c r="C20" s="70"/>
    </row>
    <row r="21" spans="2:3" x14ac:dyDescent="0.15">
      <c r="B21" s="69"/>
      <c r="C21" s="70"/>
    </row>
    <row r="22" spans="2:3" x14ac:dyDescent="0.15">
      <c r="B22" s="69"/>
      <c r="C22" s="70"/>
    </row>
    <row r="23" spans="2:3" x14ac:dyDescent="0.15">
      <c r="B23" s="82"/>
      <c r="C23" s="70"/>
    </row>
    <row r="24" spans="2:3" x14ac:dyDescent="0.15">
      <c r="B24" s="82"/>
      <c r="C24" s="70"/>
    </row>
    <row r="25" spans="2:3" x14ac:dyDescent="0.15">
      <c r="B25" s="69"/>
      <c r="C25" s="70"/>
    </row>
    <row r="26" spans="2:3" x14ac:dyDescent="0.15">
      <c r="B26" s="69"/>
      <c r="C26" s="70"/>
    </row>
    <row r="27" spans="2:3" x14ac:dyDescent="0.15">
      <c r="B27" s="69"/>
      <c r="C27" s="70"/>
    </row>
    <row r="28" spans="2:3" x14ac:dyDescent="0.15">
      <c r="B28" s="69"/>
      <c r="C28" s="70"/>
    </row>
    <row r="29" spans="2:3" x14ac:dyDescent="0.15">
      <c r="B29" s="69"/>
      <c r="C29" s="70"/>
    </row>
    <row r="30" spans="2:3" x14ac:dyDescent="0.15">
      <c r="B30" s="82"/>
      <c r="C30" s="83"/>
    </row>
    <row r="31" spans="2:3" x14ac:dyDescent="0.15">
      <c r="B31" s="82"/>
      <c r="C31" s="83"/>
    </row>
    <row r="32" spans="2:3" x14ac:dyDescent="0.15">
      <c r="B32" s="69"/>
      <c r="C32" s="70"/>
    </row>
    <row r="33" spans="2:3" x14ac:dyDescent="0.15">
      <c r="B33" s="69"/>
      <c r="C33" s="70"/>
    </row>
    <row r="34" spans="2:3" x14ac:dyDescent="0.15">
      <c r="B34" s="69"/>
      <c r="C34" s="70"/>
    </row>
    <row r="35" spans="2:3" x14ac:dyDescent="0.15">
      <c r="B35" s="69"/>
      <c r="C35" s="70"/>
    </row>
    <row r="36" spans="2:3" x14ac:dyDescent="0.15"/>
  </sheetData>
  <mergeCells count="5">
    <mergeCell ref="B9:B11"/>
    <mergeCell ref="B15:B19"/>
    <mergeCell ref="B23:B24"/>
    <mergeCell ref="B30:B31"/>
    <mergeCell ref="C30:C31"/>
  </mergeCells>
  <pageMargins left="0.7" right="0.7" top="0.75" bottom="0.75" header="0.3" footer="0.3"/>
  <pageSetup paperSize="9" scale="6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72EEBAFC152448C4E459EB4B5B317" ma:contentTypeVersion="16431" ma:contentTypeDescription="Create a new document." ma:contentTypeScope="" ma:versionID="6bcce71f053b1539dff0685746678f19">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1e0bc86b-c382-43bf-8f28-77bb1dfbad92" targetNamespace="http://schemas.microsoft.com/office/2006/metadata/properties" ma:root="true" ma:fieldsID="f39a696999821bfc95fd37778aeb5bd3"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1e0bc86b-c382-43bf-8f28-77bb1dfbad92"/>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DateTaken"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e0bc86b-c382-43bf-8f28-77bb1dfbad92"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DateTaken" ma:index="67" nillable="true" ma:displayName="MediaServiceDateTaken" ma:hidden="true" ma:internalName="MediaServiceDateTaken" ma:readOnly="true">
      <xsd:simpleType>
        <xsd:restriction base="dms:Text"/>
      </xsd:simpleType>
    </xsd:element>
    <xsd:element name="CIRRUSPreviousRetentionPolicy" ma:index="70" nillable="true" ma:displayName="Previous Retention Policy" ma:internalName="CIRRUSPreviousRetentionPolicy">
      <xsd:simpleType>
        <xsd:restriction base="dms:Note">
          <xsd:maxLength value="255"/>
        </xsd:restriction>
      </xsd:simpleType>
    </xsd:element>
    <xsd:element name="LegacyCaseReferenceNumber" ma:index="71" nillable="true" ma:displayName="Legacy Case Reference Number" ma:internalName="LegacyCaseReferenceNumber">
      <xsd:simpleType>
        <xsd:restriction base="dms:Note">
          <xsd:maxLength value="255"/>
        </xsd:restriction>
      </xsd:simpleType>
    </xsd:element>
    <xsd:element name="MediaServiceEventHashCode" ma:index="72" nillable="true" ma:displayName="MediaServiceEventHashCode" ma:hidden="true" ma:internalName="MediaServiceEventHashCode" ma:readOnly="true">
      <xsd:simpleType>
        <xsd:restriction base="dms:Text"/>
      </xsd:simpleType>
    </xsd:element>
    <xsd:element name="MediaServiceGenerationTime" ma:index="7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2QFN7KK647Q6-1884990544-54118</_dlc_DocId>
    <_dlc_DocIdUrl xmlns="0063f72e-ace3-48fb-9c1f-5b513408b31f">
      <Url>https://beisgov.sharepoint.com/sites/beis/309/_layouts/15/DocIdRedir.aspx?ID=2QFN7KK647Q6-1884990544-54118</Url>
      <Description>2QFN7KK647Q6-1884990544-54118</Description>
    </_dlc_DocIdUrl>
    <Government_x0020_Body xmlns="b413c3fd-5a3b-4239-b985-69032e371c04">BEIS</Government_x0020_Body>
    <Date_x0020_Opened xmlns="b413c3fd-5a3b-4239-b985-69032e371c04">2018-05-03T13:58:30+00:00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RHI and Heat in Buildings</TermName>
          <TermId xmlns="http://schemas.microsoft.com/office/infopath/2007/PartnerControls">b45212cb-fb01-4d33-a19d-8398419bacb2</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197</Value>
    </TaxCatchAll>
    <LegacyNumericClass xmlns="b67a7830-db79-4a49-bf27-2aff92a2201a" xsi:nil="true"/>
    <LegacyCurrentLocation xmlns="b67a7830-db79-4a49-bf27-2aff92a2201a" xsi:nil="true"/>
    <SharedWithUsers xmlns="0063f72e-ace3-48fb-9c1f-5b513408b31f">
      <UserInfo>
        <DisplayName>Chambers, Paul (Heat &amp; Business Energy)</DisplayName>
        <AccountId>4388</AccountId>
        <AccountType/>
      </UserInfo>
      <UserInfo>
        <DisplayName>Lomacka, Magdalena (Clean Growth)</DisplayName>
        <AccountId>7426</AccountId>
        <AccountType/>
      </UserInfo>
      <UserInfo>
        <DisplayName>Fairbanks, Chris (Clean Growth)</DisplayName>
        <AccountId>13894</AccountId>
        <AccountType/>
      </UserInfo>
      <UserInfo>
        <DisplayName>White, James (BEIS)</DisplayName>
        <AccountId>4538</AccountId>
        <AccountType/>
      </UserInfo>
      <UserInfo>
        <DisplayName>Islam, Raihan (Clean Growth)</DisplayName>
        <AccountId>13404</AccountId>
        <AccountType/>
      </UserInfo>
      <UserInfo>
        <DisplayName>Cranston Turner, Joe (Clean Growth)</DisplayName>
        <AccountId>4977</AccountId>
        <AccountType/>
      </UserInfo>
      <UserInfo>
        <DisplayName>Prime, Julian (Analysis Directorate)</DisplayName>
        <AccountId>13408</AccountId>
        <AccountType/>
      </UserInfo>
    </SharedWithUsers>
    <LegacyCaseReferenceNumber xmlns="1e0bc86b-c382-43bf-8f28-77bb1dfbad92" xsi:nil="true"/>
    <CIRRUSPreviousRetentionPolicy xmlns="1e0bc86b-c382-43bf-8f28-77bb1dfbad92"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06C942-7F39-4626-A0A7-49120D30F6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1e0bc86b-c382-43bf-8f28-77bb1dfbad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678378-2CF2-4970-BAD3-D5DE10583CC8}">
  <ds:schemaRefs>
    <ds:schemaRef ds:uri="http://schemas.microsoft.com/sharepoint/events"/>
  </ds:schemaRefs>
</ds:datastoreItem>
</file>

<file path=customXml/itemProps3.xml><?xml version="1.0" encoding="utf-8"?>
<ds:datastoreItem xmlns:ds="http://schemas.openxmlformats.org/officeDocument/2006/customXml" ds:itemID="{A3F82030-7565-42DB-A7CC-11BE7CE695AD}">
  <ds:schemaRefs>
    <ds:schemaRef ds:uri="http://purl.org/dc/terms/"/>
    <ds:schemaRef ds:uri="http://schemas.microsoft.com/office/infopath/2007/PartnerControls"/>
    <ds:schemaRef ds:uri="b413c3fd-5a3b-4239-b985-69032e371c04"/>
    <ds:schemaRef ds:uri="http://schemas.openxmlformats.org/package/2006/metadata/core-properties"/>
    <ds:schemaRef ds:uri="http://schemas.microsoft.com/office/2006/metadata/properties"/>
    <ds:schemaRef ds:uri="1e0bc86b-c382-43bf-8f28-77bb1dfbad92"/>
    <ds:schemaRef ds:uri="b67a7830-db79-4a49-bf27-2aff92a2201a"/>
    <ds:schemaRef ds:uri="c963a4c1-1bb4-49f2-a011-9c776a7eed2a"/>
    <ds:schemaRef ds:uri="http://purl.org/dc/elements/1.1/"/>
    <ds:schemaRef ds:uri="a172083e-e40c-4314-b43a-827352a1ed2c"/>
    <ds:schemaRef ds:uri="http://schemas.microsoft.com/office/2006/documentManagement/types"/>
    <ds:schemaRef ds:uri="a8f60570-4bd3-4f2b-950b-a996de8ab151"/>
    <ds:schemaRef ds:uri="0063f72e-ace3-48fb-9c1f-5b513408b31f"/>
    <ds:schemaRef ds:uri="http://www.w3.org/XML/1998/namespace"/>
    <ds:schemaRef ds:uri="http://purl.org/dc/dcmitype/"/>
  </ds:schemaRefs>
</ds:datastoreItem>
</file>

<file path=customXml/itemProps4.xml><?xml version="1.0" encoding="utf-8"?>
<ds:datastoreItem xmlns:ds="http://schemas.openxmlformats.org/officeDocument/2006/customXml" ds:itemID="{A270648A-D162-4969-B8C2-E911919E61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1. Summary and Table 1.</vt:lpstr>
      <vt:lpstr>2. Graph interpretation</vt:lpstr>
      <vt:lpstr>3. ASHP graph</vt:lpstr>
      <vt:lpstr>3. GSHP graph</vt:lpstr>
      <vt:lpstr>3. Biomass graph</vt:lpstr>
      <vt:lpstr>3. Solar thermal graph</vt:lpstr>
      <vt:lpstr>4. Glossary</vt:lpstr>
      <vt:lpstr>5. Scheme background</vt:lpstr>
      <vt:lpstr>Introduction!Print_Area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2017-07-28T15:21:26Z</dcterms:created>
  <dcterms:modified xsi:type="dcterms:W3CDTF">2018-11-27T13:42:46Z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0x010100BCF72EEBAFC152448C4E459EB4B5B317</vt:lpwstr>
  </property>
  <property fmtid="{D5CDD505-2E9C-101B-9397-08002B2CF9AE}" pid="3" name="_dlc_DocIdItemGuid">
    <vt:lpwstr>6a798813-982e-431e-8d93-5de2d6689dd1</vt:lpwstr>
  </property>
  <property fmtid="{D5CDD505-2E9C-101B-9397-08002B2CF9AE}" pid="4" name="Business Unit">
    <vt:lpwstr>197;#RHI and Heat in Buildings|b45212cb-fb01-4d33-a19d-8398419bacb2</vt:lpwstr>
  </property>
</Properties>
</file>